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kamb/drive/Notebooks/B10/"/>
    </mc:Choice>
  </mc:AlternateContent>
  <xr:revisionPtr revIDLastSave="0" documentId="13_ncr:1_{D3CA212C-A282-4443-B4A3-611AE4066600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Лист1" sheetId="2" r:id="rId1"/>
    <sheet name="Лист2" sheetId="3" r:id="rId2"/>
    <sheet name="Sheet1" sheetId="1" r:id="rId3"/>
  </sheets>
  <externalReferences>
    <externalReference r:id="rId4"/>
  </externalReferences>
  <definedNames>
    <definedName name="_xlnm._FilterDatabase" localSheetId="1" hidden="1">Лист2!$A$1:$B$181</definedName>
    <definedName name="_xlnm._FilterDatabase" localSheetId="2" hidden="1">Sheet1!$A$1:$K$335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4" i="2" l="1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5" i="2"/>
  <c r="E73" i="2"/>
  <c r="E72" i="2"/>
  <c r="E71" i="2"/>
  <c r="E70" i="2"/>
  <c r="E69" i="2"/>
  <c r="E68" i="2"/>
  <c r="E67" i="2"/>
  <c r="E66" i="2"/>
  <c r="E65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D2" i="3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35" i="1"/>
  <c r="J335" i="1" s="1"/>
  <c r="F334" i="1"/>
  <c r="J334" i="1" s="1"/>
  <c r="F333" i="1"/>
  <c r="J333" i="1" s="1"/>
  <c r="F332" i="1"/>
  <c r="J332" i="1" s="1"/>
  <c r="F331" i="1"/>
  <c r="J331" i="1" s="1"/>
  <c r="F330" i="1"/>
  <c r="J330" i="1" s="1"/>
  <c r="F329" i="1"/>
  <c r="J329" i="1" s="1"/>
  <c r="F328" i="1"/>
  <c r="J328" i="1" s="1"/>
  <c r="F327" i="1"/>
  <c r="J327" i="1" s="1"/>
  <c r="F326" i="1"/>
  <c r="J326" i="1" s="1"/>
  <c r="F325" i="1"/>
  <c r="J325" i="1" s="1"/>
  <c r="F324" i="1"/>
  <c r="J324" i="1" s="1"/>
  <c r="F323" i="1"/>
  <c r="J323" i="1" s="1"/>
  <c r="F322" i="1"/>
  <c r="J322" i="1" s="1"/>
  <c r="F321" i="1"/>
  <c r="J321" i="1" s="1"/>
  <c r="F320" i="1"/>
  <c r="J320" i="1" s="1"/>
  <c r="F319" i="1"/>
  <c r="J319" i="1" s="1"/>
  <c r="F318" i="1"/>
  <c r="J318" i="1" s="1"/>
  <c r="F317" i="1"/>
  <c r="J317" i="1" s="1"/>
  <c r="F316" i="1"/>
  <c r="J316" i="1" s="1"/>
  <c r="F315" i="1"/>
  <c r="F314" i="1"/>
  <c r="J314" i="1" s="1"/>
  <c r="F313" i="1"/>
  <c r="J313" i="1" s="1"/>
  <c r="F312" i="1"/>
  <c r="J312" i="1" s="1"/>
  <c r="F311" i="1"/>
  <c r="J311" i="1" s="1"/>
  <c r="F310" i="1"/>
  <c r="J310" i="1" s="1"/>
  <c r="F309" i="1"/>
  <c r="J309" i="1" s="1"/>
  <c r="F308" i="1"/>
  <c r="J308" i="1" s="1"/>
  <c r="F307" i="1"/>
  <c r="J307" i="1" s="1"/>
  <c r="F306" i="1"/>
  <c r="J306" i="1" s="1"/>
  <c r="F305" i="1"/>
  <c r="J305" i="1" s="1"/>
  <c r="F304" i="1"/>
  <c r="J304" i="1" s="1"/>
  <c r="F303" i="1"/>
  <c r="J303" i="1" s="1"/>
  <c r="F302" i="1"/>
  <c r="J302" i="1" s="1"/>
  <c r="F301" i="1"/>
  <c r="J301" i="1" s="1"/>
  <c r="F300" i="1"/>
  <c r="J300" i="1" s="1"/>
  <c r="F299" i="1"/>
  <c r="J299" i="1" s="1"/>
  <c r="F298" i="1"/>
  <c r="J298" i="1" s="1"/>
  <c r="F297" i="1"/>
  <c r="J297" i="1" s="1"/>
  <c r="F296" i="1"/>
  <c r="J296" i="1" s="1"/>
  <c r="F295" i="1"/>
  <c r="J295" i="1" s="1"/>
  <c r="F294" i="1"/>
  <c r="J294" i="1" s="1"/>
  <c r="F293" i="1"/>
  <c r="J293" i="1" s="1"/>
  <c r="F292" i="1"/>
  <c r="J292" i="1" s="1"/>
  <c r="F291" i="1"/>
  <c r="J291" i="1" s="1"/>
  <c r="F290" i="1"/>
  <c r="F289" i="1"/>
  <c r="J289" i="1" s="1"/>
  <c r="F288" i="1"/>
  <c r="J288" i="1" s="1"/>
  <c r="F287" i="1"/>
  <c r="J287" i="1" s="1"/>
  <c r="F286" i="1"/>
  <c r="J286" i="1" s="1"/>
  <c r="F285" i="1"/>
  <c r="J285" i="1" s="1"/>
  <c r="F284" i="1"/>
  <c r="J284" i="1" s="1"/>
  <c r="F283" i="1"/>
  <c r="J283" i="1" s="1"/>
  <c r="F282" i="1"/>
  <c r="J282" i="1" s="1"/>
  <c r="F281" i="1"/>
  <c r="J281" i="1" s="1"/>
  <c r="F280" i="1"/>
  <c r="J280" i="1" s="1"/>
  <c r="F279" i="1"/>
  <c r="J279" i="1" s="1"/>
  <c r="F278" i="1"/>
  <c r="J278" i="1" s="1"/>
  <c r="F277" i="1"/>
  <c r="J277" i="1" s="1"/>
  <c r="F276" i="1"/>
  <c r="J276" i="1" s="1"/>
  <c r="F275" i="1"/>
  <c r="J275" i="1" s="1"/>
  <c r="F274" i="1"/>
  <c r="J274" i="1" s="1"/>
  <c r="F273" i="1"/>
  <c r="J273" i="1" s="1"/>
  <c r="F272" i="1"/>
  <c r="J272" i="1" s="1"/>
  <c r="F271" i="1"/>
  <c r="F270" i="1"/>
  <c r="J270" i="1" s="1"/>
  <c r="F269" i="1"/>
  <c r="J269" i="1" s="1"/>
  <c r="F268" i="1"/>
  <c r="J268" i="1" s="1"/>
  <c r="F267" i="1"/>
  <c r="J267" i="1" s="1"/>
  <c r="F266" i="1"/>
  <c r="J266" i="1" s="1"/>
  <c r="F265" i="1"/>
  <c r="J265" i="1" s="1"/>
  <c r="F264" i="1"/>
  <c r="J264" i="1" s="1"/>
  <c r="F263" i="1"/>
  <c r="J263" i="1" s="1"/>
  <c r="F262" i="1"/>
  <c r="J262" i="1" s="1"/>
  <c r="F261" i="1"/>
  <c r="J261" i="1" s="1"/>
  <c r="F260" i="1"/>
  <c r="J260" i="1" s="1"/>
  <c r="F259" i="1"/>
  <c r="J259" i="1" s="1"/>
  <c r="F258" i="1"/>
  <c r="J258" i="1" s="1"/>
  <c r="F257" i="1"/>
  <c r="J257" i="1" s="1"/>
  <c r="F256" i="1"/>
  <c r="J256" i="1" s="1"/>
  <c r="F255" i="1"/>
  <c r="J255" i="1" s="1"/>
  <c r="F254" i="1"/>
  <c r="J254" i="1" s="1"/>
  <c r="F253" i="1"/>
  <c r="J253" i="1" s="1"/>
  <c r="F252" i="1"/>
  <c r="F251" i="1"/>
  <c r="F250" i="1"/>
  <c r="J250" i="1" s="1"/>
  <c r="F249" i="1"/>
  <c r="J249" i="1" s="1"/>
  <c r="F248" i="1"/>
  <c r="J248" i="1" s="1"/>
  <c r="F247" i="1"/>
  <c r="J247" i="1" s="1"/>
  <c r="F246" i="1"/>
  <c r="J246" i="1" s="1"/>
  <c r="F245" i="1"/>
  <c r="J245" i="1" s="1"/>
  <c r="F244" i="1"/>
  <c r="J244" i="1" s="1"/>
  <c r="F243" i="1"/>
  <c r="J243" i="1" s="1"/>
  <c r="F242" i="1"/>
  <c r="J242" i="1" s="1"/>
  <c r="F241" i="1"/>
  <c r="J241" i="1" s="1"/>
  <c r="F240" i="1"/>
  <c r="J240" i="1" s="1"/>
  <c r="F239" i="1"/>
  <c r="J239" i="1" s="1"/>
  <c r="F238" i="1"/>
  <c r="J238" i="1" s="1"/>
  <c r="F237" i="1"/>
  <c r="J237" i="1" s="1"/>
  <c r="F236" i="1"/>
  <c r="J236" i="1" s="1"/>
  <c r="F235" i="1"/>
  <c r="J235" i="1" s="1"/>
  <c r="F234" i="1"/>
  <c r="J234" i="1" s="1"/>
  <c r="F233" i="1"/>
  <c r="J233" i="1" s="1"/>
  <c r="F232" i="1"/>
  <c r="J232" i="1" s="1"/>
  <c r="F231" i="1"/>
  <c r="J231" i="1" s="1"/>
  <c r="F230" i="1"/>
  <c r="J230" i="1" s="1"/>
  <c r="F229" i="1"/>
  <c r="J229" i="1" s="1"/>
  <c r="F228" i="1"/>
  <c r="J228" i="1" s="1"/>
  <c r="F227" i="1"/>
  <c r="J227" i="1" s="1"/>
  <c r="F226" i="1"/>
  <c r="J226" i="1" s="1"/>
  <c r="F225" i="1"/>
  <c r="J225" i="1" s="1"/>
  <c r="F224" i="1"/>
  <c r="J224" i="1" s="1"/>
  <c r="F223" i="1"/>
  <c r="J223" i="1" s="1"/>
  <c r="F222" i="1"/>
  <c r="J222" i="1" s="1"/>
  <c r="F221" i="1"/>
  <c r="J221" i="1" s="1"/>
  <c r="F220" i="1"/>
  <c r="J220" i="1" s="1"/>
  <c r="F219" i="1"/>
  <c r="J219" i="1" s="1"/>
  <c r="F218" i="1"/>
  <c r="J218" i="1" s="1"/>
  <c r="F217" i="1"/>
  <c r="J217" i="1" s="1"/>
  <c r="F216" i="1"/>
  <c r="J216" i="1" s="1"/>
  <c r="F215" i="1"/>
  <c r="J215" i="1" s="1"/>
  <c r="F214" i="1"/>
  <c r="J214" i="1" s="1"/>
  <c r="F213" i="1"/>
  <c r="J213" i="1" s="1"/>
  <c r="F212" i="1"/>
  <c r="J212" i="1" s="1"/>
  <c r="F211" i="1"/>
  <c r="J211" i="1" s="1"/>
  <c r="F210" i="1"/>
  <c r="J210" i="1" s="1"/>
  <c r="F209" i="1"/>
  <c r="J209" i="1" s="1"/>
  <c r="F208" i="1"/>
  <c r="J208" i="1" s="1"/>
  <c r="F207" i="1"/>
  <c r="J207" i="1" s="1"/>
  <c r="F206" i="1"/>
  <c r="J206" i="1" s="1"/>
  <c r="F205" i="1"/>
  <c r="J205" i="1" s="1"/>
  <c r="F204" i="1"/>
  <c r="J204" i="1" s="1"/>
  <c r="F203" i="1"/>
  <c r="J203" i="1" s="1"/>
  <c r="F202" i="1"/>
  <c r="J202" i="1" s="1"/>
  <c r="F201" i="1"/>
  <c r="J201" i="1" s="1"/>
  <c r="F200" i="1"/>
  <c r="J200" i="1" s="1"/>
  <c r="F199" i="1"/>
  <c r="J199" i="1" s="1"/>
  <c r="F198" i="1"/>
  <c r="J198" i="1" s="1"/>
  <c r="F197" i="1"/>
  <c r="J197" i="1" s="1"/>
  <c r="F196" i="1"/>
  <c r="J196" i="1" s="1"/>
  <c r="F195" i="1"/>
  <c r="J195" i="1" s="1"/>
  <c r="F194" i="1"/>
  <c r="J194" i="1" s="1"/>
  <c r="F193" i="1"/>
  <c r="J193" i="1" s="1"/>
  <c r="F192" i="1"/>
  <c r="J192" i="1" s="1"/>
  <c r="F191" i="1"/>
  <c r="J191" i="1" s="1"/>
  <c r="F190" i="1"/>
  <c r="J190" i="1" s="1"/>
  <c r="F189" i="1"/>
  <c r="J189" i="1" s="1"/>
  <c r="F188" i="1"/>
  <c r="J188" i="1" s="1"/>
  <c r="F187" i="1"/>
  <c r="J187" i="1" s="1"/>
  <c r="F186" i="1"/>
  <c r="J186" i="1" s="1"/>
  <c r="F185" i="1"/>
  <c r="J185" i="1" s="1"/>
  <c r="F184" i="1"/>
  <c r="J184" i="1" s="1"/>
  <c r="F183" i="1"/>
  <c r="J183" i="1" s="1"/>
  <c r="F182" i="1"/>
  <c r="J182" i="1" s="1"/>
  <c r="F181" i="1"/>
  <c r="J181" i="1" s="1"/>
  <c r="F180" i="1"/>
  <c r="J180" i="1" s="1"/>
  <c r="F179" i="1"/>
  <c r="J179" i="1" s="1"/>
  <c r="F178" i="1"/>
  <c r="J178" i="1" s="1"/>
  <c r="F177" i="1"/>
  <c r="J177" i="1" s="1"/>
  <c r="F176" i="1"/>
  <c r="J176" i="1" s="1"/>
  <c r="F175" i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</calcChain>
</file>

<file path=xl/sharedStrings.xml><?xml version="1.0" encoding="utf-8"?>
<sst xmlns="http://schemas.openxmlformats.org/spreadsheetml/2006/main" count="2788" uniqueCount="753">
  <si>
    <t>dimensions</t>
  </si>
  <si>
    <t>metrics</t>
  </si>
  <si>
    <t>[{'name': '2019-05-20'}, {'name': 'PC', 'icon_id': 'desktop', 'icon_type': 'device', 'id': 'desktop'}, {'name': None, 'icon_id': None, 'icon_type': None, 'id': None}, {'icon_type': None, 'name': None, 'icon_id': None}]</t>
  </si>
  <si>
    <t>[{'name': '2019-05-22'}, {'name': 'PC', 'icon_id': 'desktop', 'icon_type': 'device', 'id': 'desktop'}, {'name': None, 'icon_id': None, 'icon_type': None, 'id': None}, {'icon_type': None, 'name': None, 'icon_id': None}]</t>
  </si>
  <si>
    <t>[{'name': '2019-05-13'}, {'name': 'PC', 'icon_id': 'desktop', 'icon_type': 'device', 'id': 'desktop'}, {'name': None, 'icon_id': None, 'icon_type': None, 'id': None}, {'icon_type': None, 'name': None, 'icon_id': None}]</t>
  </si>
  <si>
    <t>[{'name': '2019-05-16'}, {'name': 'PC', 'icon_id': 'desktop', 'icon_type': 'device', 'id': 'desktop'}, {'name': None, 'icon_id': None, 'icon_type': None, 'id': None}, {'icon_type': None, 'name': None, 'icon_id': None}]</t>
  </si>
  <si>
    <t>[{'name': '2019-05-23'}, {'name': 'PC', 'icon_id': 'desktop', 'icon_type': 'device', 'id': 'desktop'}, {'name': None, 'icon_id': None, 'icon_type': None, 'id': None}, {'icon_type': None, 'name': None, 'icon_id': None}]</t>
  </si>
  <si>
    <t>[{'name': '2019-05-14'}, {'name': 'PC', 'icon_id': 'desktop', 'icon_type': 'device', 'id': 'desktop'}, {'name': None, 'icon_id': None, 'icon_type': None, 'id': None}, {'icon_type': None, 'name': None, 'icon_id': None}]</t>
  </si>
  <si>
    <t>[{'name': '2019-05-15'}, {'name': 'PC', 'icon_id': 'desktop', 'icon_type': 'device', 'id': 'desktop'}, {'name': None, 'icon_id': None, 'icon_type': None, 'id': None}, {'icon_type': None, 'name': None, 'icon_id': None}]</t>
  </si>
  <si>
    <t>[{'name': '2019-05-31'}, {'name': 'PC', 'icon_id': 'desktop', 'icon_type': 'device', 'id': 'desktop'}, {'name': None, 'icon_id': None, 'icon_type': None, 'id': None}, {'icon_type': None, 'name': None, 'icon_id': None}]</t>
  </si>
  <si>
    <t>[{'name': '2019-05-21'}, {'name': 'PC', 'icon_id': 'desktop', 'icon_type': 'device', 'id': 'desktop'}, {'name': None, 'icon_id': None, 'icon_type': None, 'id': None}, {'icon_type': None, 'name': None, 'icon_id': None}]</t>
  </si>
  <si>
    <t>[{'name': '2019-05-29'}, {'name': 'PC', 'icon_id': 'desktop', 'icon_type': 'device', 'id': 'desktop'}, {'name': None, 'icon_id': None, 'icon_type': None, 'id': None}, {'icon_type': None, 'name': None, 'icon_id': None}]</t>
  </si>
  <si>
    <t>[{'name': '2019-05-28'}, {'name': 'PC', 'icon_id': 'desktop', 'icon_type': 'device', 'id': 'desktop'}, {'name': None, 'icon_id': None, 'icon_type': None, 'id': None}, {'icon_type': None, 'name': None, 'icon_id': None}]</t>
  </si>
  <si>
    <t>[{'name': '2019-05-06'}, {'name': 'PC', 'icon_id': 'desktop', 'icon_type': 'device', 'id': 'desktop'}, {'name': None, 'icon_id': None, 'icon_type': None, 'id': None}, {'icon_type': None, 'name': None, 'icon_id': None}]</t>
  </si>
  <si>
    <t>[{'name': '2019-05-30'}, {'name': 'PC', 'icon_id': 'desktop', 'icon_type': 'device', 'id': 'desktop'}, {'name': None, 'icon_id': None, 'icon_type': None, 'id': None}, {'icon_type': None, 'name': None, 'icon_id': None}]</t>
  </si>
  <si>
    <t>[{'name': '2019-05-07'}, {'name': 'PC', 'icon_id': 'desktop', 'icon_type': 'device', 'id': 'desktop'}, {'name': None, 'icon_id': None, 'icon_type': None, 'id': None}, {'icon_type': None, 'name': None, 'icon_id': None}]</t>
  </si>
  <si>
    <t>[{'name': '2019-05-08'}, {'name': 'PC', 'icon_id': 'desktop', 'icon_type': 'device', 'id': 'desktop'}, {'name': None, 'icon_id': None, 'icon_type': None, 'id': None}, {'icon_type': None, 'name': None, 'icon_id': None}]</t>
  </si>
  <si>
    <t>[{'name': '2019-05-17'}, {'name': 'PC', 'icon_id': 'desktop', 'icon_type': 'device', 'id': 'desktop'}, {'name': None, 'icon_id': None, 'icon_type': None, 'id': None}, {'icon_type': None, 'name': None, 'icon_id': None}]</t>
  </si>
  <si>
    <t>[{'name': '2019-05-27'}, {'name': 'PC', 'icon_id': 'desktop', 'icon_type': 'device', 'id': 'desktop'}, {'name': None, 'icon_id': None, 'icon_type': None, 'id': None}, {'icon_type': None, 'name': None, 'icon_id': None}]</t>
  </si>
  <si>
    <t>[{'name': '2019-05-24'}, {'name': 'PC', 'icon_id': 'desktop', 'icon_type': 'device', 'id': 'desktop'}, {'name': None, 'icon_id': None, 'icon_type': None, 'id': None}, {'icon_type': None, 'name': None, 'icon_id': None}]</t>
  </si>
  <si>
    <t>[{'name': '2019-05-12'}, {'name': 'PC', 'icon_id': 'desktop', 'icon_type': 'device', 'id': 'desktop'}, {'name': None, 'icon_id': None, 'icon_type': None, 'id': None}, {'icon_type': None, 'name': None, 'icon_id': None}]</t>
  </si>
  <si>
    <t>[{'name': '2019-05-26'}, {'name': 'PC', 'icon_id': 'desktop', 'icon_type': 'device', 'id': 'desktop'}, {'name': None, 'icon_id': None, 'icon_type': None, 'id': None}, {'icon_type': None, 'name': None, 'icon_id': None}]</t>
  </si>
  <si>
    <t>[{'name': '2019-05-02'}, {'name': 'PC', 'icon_id': 'desktop', 'icon_type': 'device', 'id': 'desktop'}, {'name': None, 'icon_id': None, 'icon_type': None, 'id': None}, {'icon_type': None, 'name': None, 'icon_id': None}]</t>
  </si>
  <si>
    <t>[{'name': '2019-05-19'}, {'name': 'PC', 'icon_id': 'desktop', 'icon_type': 'device', 'id': 'desktop'}, {'name': None, 'icon_id': None, 'icon_type': None, 'id': None}, {'icon_type': None, 'name': None, 'icon_id': None}]</t>
  </si>
  <si>
    <t>[{'name': '2019-05-25'}, {'name': 'PC', 'icon_id': 'desktop', 'icon_type': 'device', 'id': 'desktop'}, {'name': None, 'icon_id': None, 'icon_type': None, 'id': None}, {'icon_type': None, 'name': None, 'icon_id': None}]</t>
  </si>
  <si>
    <t>[{'name': '2019-05-09'}, {'name': 'PC', 'icon_id': 'desktop', 'icon_type': 'device', 'id': 'desktop'}, {'name': None, 'icon_id': None, 'icon_type': None, 'id': None}, {'icon_type': None, 'name': None, 'icon_id': None}]</t>
  </si>
  <si>
    <t>[{'name': '2019-05-11'}, {'name': 'PC', 'icon_id': 'desktop', 'icon_type': 'device', 'id': 'desktop'}, {'name': None, 'icon_id': None, 'icon_type': None, 'id': None}, {'icon_type': None, 'name': None, 'icon_id': None}]</t>
  </si>
  <si>
    <t>[{'name': '2019-05-10'}, {'name': 'PC', 'icon_id': 'desktop', 'icon_type': 'device', 'id': 'desktop'}, {'name': None, 'icon_id': None, 'icon_type': None, 'id': None}, {'icon_type': None, 'name': None, 'icon_id': None}]</t>
  </si>
  <si>
    <t>[{'name': '2019-05-04'}, {'name': 'PC', 'icon_id': 'desktop', 'icon_type': 'device', 'id': 'desktop'}, {'name': None, 'icon_id': None, 'icon_type': None, 'id': None}, {'icon_type': None, 'name': None, 'icon_id': None}]</t>
  </si>
  <si>
    <t>[{'name': '2019-05-18'}, {'name': 'PC', 'icon_id': 'desktop', 'icon_type': 'device', 'id': 'desktop'}, {'name': None, 'icon_id': None, 'icon_type': None, 'id': None}, {'icon_type': None, 'name': None, 'icon_id': None}]</t>
  </si>
  <si>
    <t>[{'name': '2019-05-03'}, {'name': 'PC', 'icon_id': 'desktop', 'icon_type': 'device', 'id': 'desktop'}, {'name': None, 'icon_id': None, 'icon_type': None, 'id': None}, {'icon_type': None, 'name': None, 'icon_id': None}]</t>
  </si>
  <si>
    <t>[{'name': '2019-05-05'}, {'name': 'PC', 'icon_id': 'desktop', 'icon_type': 'device', 'id': 'desktop'}, {'name': None, 'icon_id': None, 'icon_type': None, 'id': None}, {'icon_type': None, 'name': None, 'icon_id': None}]</t>
  </si>
  <si>
    <t>[{'name': '2019-05-01'}, {'name': 'PC', 'icon_id': 'desktop', 'icon_type': 'device', 'id': 'desktop'}, {'name': None, 'icon_id': None, 'icon_type': None, 'id': None}, {'icon_type': None, 'name': None, 'icon_id': None}]</t>
  </si>
  <si>
    <t>[{'name': '2019-05-16'}, {'name': 'Smartphones', 'icon_id': 'mobile', 'icon_type': 'device', 'id': 'mobile'}, {'name': 'Apple', 'icon_id': '1', 'icon_type': 'mobile', 'id': '1'}, {'icon_type': 'mobile', 'name': 'iPhone', 'icon_id': '1'}]</t>
  </si>
  <si>
    <t>[{'name': '2019-05-07'}, {'name': 'Smartphones', 'icon_id': 'mobile', 'icon_type': 'device', 'id': 'mobile'}, {'name': 'Apple', 'icon_id': '1', 'icon_type': 'mobile', 'id': '1'}, {'icon_type': 'mobile', 'name': 'iPhone', 'icon_id': '1'}]</t>
  </si>
  <si>
    <t>[{'name': '2019-05-15'}, {'name': 'Smartphones', 'icon_id': 'mobile', 'icon_type': 'device', 'id': 'mobile'}, {'name': 'Apple', 'icon_id': '1', 'icon_type': 'mobile', 'id': '1'}, {'icon_type': 'mobile', 'name': 'iPhone', 'icon_id': '1'}]</t>
  </si>
  <si>
    <t>[{'name': '2019-05-18'}, {'name': 'Smartphones', 'icon_id': 'mobile', 'icon_type': 'device', 'id': 'mobile'}, {'name': 'Apple', 'icon_id': '1', 'icon_type': 'mobile', 'id': '1'}, {'icon_type': 'mobile', 'name': 'iPhone', 'icon_id': '1'}]</t>
  </si>
  <si>
    <t>[{'name': '2019-05-06'}, {'name': 'Smartphones', 'icon_id': 'mobile', 'icon_type': 'device', 'id': 'mobile'}, {'name': 'Apple', 'icon_id': '1', 'icon_type': 'mobile', 'id': '1'}, {'icon_type': 'mobile', 'name': 'iPhone', 'icon_id': '1'}]</t>
  </si>
  <si>
    <t>[{'name': '2019-05-13'}, {'name': 'Smartphones', 'icon_id': 'mobile', 'icon_type': 'device', 'id': 'mobile'}, {'name': 'Apple', 'icon_id': '1', 'icon_type': 'mobile', 'id': '1'}, {'icon_type': 'mobile', 'name': 'iPhone', 'icon_id': '1'}]</t>
  </si>
  <si>
    <t>[{'name': '2019-05-14'}, {'name': 'Smartphones', 'icon_id': 'mobile', 'icon_type': 'device', 'id': 'mobile'}, {'name': 'Apple', 'icon_id': '1', 'icon_type': 'mobile', 'id': '1'}, {'icon_type': 'mobile', 'name': 'iPhone', 'icon_id': '1'}]</t>
  </si>
  <si>
    <t>[{'name': '2019-05-19'}, {'name': 'Smartphones', 'icon_id': 'mobile', 'icon_type': 'device', 'id': 'mobile'}, {'name': 'Apple', 'icon_id': '1', 'icon_type': 'mobile', 'id': '1'}, {'icon_type': 'mobile', 'name': 'iPhone', 'icon_id': '1'}]</t>
  </si>
  <si>
    <t>[{'name': '2019-05-21'}, {'name': 'Smartphones', 'icon_id': 'mobile', 'icon_type': 'device', 'id': 'mobile'}, {'name': 'Apple', 'icon_id': '1', 'icon_type': 'mobile', 'id': '1'}, {'icon_type': 'mobile', 'name': 'iPhone', 'icon_id': '1'}]</t>
  </si>
  <si>
    <t>[{'name': '2019-05-22'}, {'name': 'Smartphones', 'icon_id': 'mobile', 'icon_type': 'device', 'id': 'mobile'}, {'name': 'Apple', 'icon_id': '1', 'icon_type': 'mobile', 'id': '1'}, {'icon_type': 'mobile', 'name': 'iPhone', 'icon_id': '1'}]</t>
  </si>
  <si>
    <t>[{'name': '2019-05-27'}, {'name': 'Smartphones', 'icon_id': 'mobile', 'icon_type': 'device', 'id': 'mobile'}, {'name': 'Apple', 'icon_id': '1', 'icon_type': 'mobile', 'id': '1'}, {'icon_type': 'mobile', 'name': 'iPhone', 'icon_id': '1'}]</t>
  </si>
  <si>
    <t>[{'name': '2019-05-29'}, {'name': 'Smartphones', 'icon_id': 'mobile', 'icon_type': 'device', 'id': 'mobile'}, {'name': 'Apple', 'icon_id': '1', 'icon_type': 'mobile', 'id': '1'}, {'icon_type': 'mobile', 'name': 'iPhone', 'icon_id': '1'}]</t>
  </si>
  <si>
    <t>[{'name': '2019-05-31'}, {'name': 'Smartphones', 'icon_id': 'mobile', 'icon_type': 'device', 'id': 'mobile'}, {'name': 'Apple', 'icon_id': '1', 'icon_type': 'mobile', 'id': '1'}, {'icon_type': 'mobile', 'name': 'iPhone', 'icon_id': '1'}]</t>
  </si>
  <si>
    <t>[{'name': '2019-05-01'}, {'name': 'Smartphones', 'icon_id': 'mobile', 'icon_type': 'device', 'id': 'mobile'}, {'name': 'Apple', 'icon_id': '1', 'icon_type': 'mobile', 'id': '1'}, {'icon_type': 'mobile', 'name': 'iPhone', 'icon_id': '1'}]</t>
  </si>
  <si>
    <t>[{'name': '2019-05-03'}, {'name': 'Smartphones', 'icon_id': 'mobile', 'icon_type': 'device', 'id': 'mobile'}, {'name': 'Apple', 'icon_id': '1', 'icon_type': 'mobile', 'id': '1'}, {'icon_type': 'mobile', 'name': 'iPhone', 'icon_id': '1'}]</t>
  </si>
  <si>
    <t>[{'name': '2019-05-08'}, {'name': 'Smartphones', 'icon_id': 'mobile', 'icon_type': 'device', 'id': 'mobile'}, {'name': 'Apple', 'icon_id': '1', 'icon_type': 'mobile', 'id': '1'}, {'icon_type': 'mobile', 'name': 'iPhone', 'icon_id': '1'}]</t>
  </si>
  <si>
    <t>[{'name': '2019-05-19'}, {'name': 'Tablets', 'icon_id': 'tablet', 'icon_type': 'device', 'id': 'tablet'}, {'name': 'Apple', 'icon_id': '1', 'icon_type': 'mobile', 'id': '1'}, {'icon_type': 'mobile', 'name': 'iPad', 'icon_id': '1'}]</t>
  </si>
  <si>
    <t>[{'name': '2019-05-25'}, {'name': 'Smartphones', 'icon_id': 'mobile', 'icon_type': 'device', 'id': 'mobile'}, {'name': 'Apple', 'icon_id': '1', 'icon_type': 'mobile', 'id': '1'}, {'icon_type': 'mobile', 'name': 'iPhone', 'icon_id': '1'}]</t>
  </si>
  <si>
    <t>[{'name': '2019-05-30'}, {'name': 'Smartphones', 'icon_id': 'mobile', 'icon_type': 'device', 'id': 'mobile'}, {'name': 'Apple', 'icon_id': '1', 'icon_type': 'mobile', 'id': '1'}, {'icon_type': 'mobile', 'name': 'iPhone', 'icon_id': '1'}]</t>
  </si>
  <si>
    <t>[{'name': '2019-05-09'}, {'name': 'Smartphones', 'icon_id': 'mobile', 'icon_type': 'device', 'id': 'mobile'}, {'name': 'Apple', 'icon_id': '1', 'icon_type': 'mobile', 'id': '1'}, {'icon_type': 'mobile', 'name': 'iPhone', 'icon_id': '1'}]</t>
  </si>
  <si>
    <t>[{'name': '2019-05-11'}, {'name': 'Smartphones', 'icon_id': 'mobile', 'icon_type': 'device', 'id': 'mobile'}, {'name': 'Apple', 'icon_id': '1', 'icon_type': 'mobile', 'id': '1'}, {'icon_type': 'mobile', 'name': 'iPhone', 'icon_id': '1'}]</t>
  </si>
  <si>
    <t>[{'name': '2019-05-12'}, {'name': 'Smartphones', 'icon_id': 'mobile', 'icon_type': 'device', 'id': 'mobile'}, {'name': 'Apple', 'icon_id': '1', 'icon_type': 'mobile', 'id': '1'}, {'icon_type': 'mobile', 'name': 'iPhone', 'icon_id': '1'}]</t>
  </si>
  <si>
    <t>[{'name': '2019-05-20'}, {'name': 'Smartphones', 'icon_id': 'mobile', 'icon_type': 'device', 'id': 'mobile'}, {'name': 'Apple', 'icon_id': '1', 'icon_type': 'mobile', 'id': '1'}, {'icon_type': 'mobile', 'name': 'iPhone', 'icon_id': '1'}]</t>
  </si>
  <si>
    <t>[{'name': '2019-05-23'}, {'name': 'Smartphones', 'icon_id': 'mobile', 'icon_type': 'device', 'id': 'mobile'}, {'name': 'Apple', 'icon_id': '1', 'icon_type': 'mobile', 'id': '1'}, {'icon_type': 'mobile', 'name': 'iPhone', 'icon_id': '1'}]</t>
  </si>
  <si>
    <t>[{'name': '2019-05-24'}, {'name': 'Smartphones', 'icon_id': 'mobile', 'icon_type': 'device', 'id': 'mobile'}, {'name': 'Apple', 'icon_id': '1', 'icon_type': 'mobile', 'id': '1'}, {'icon_type': 'mobile', 'name': 'iPhone', 'icon_id': '1'}]</t>
  </si>
  <si>
    <t>[{'name': '2019-05-02'}, {'name': 'Smartphones', 'icon_id': 'mobile', 'icon_type': 'device', 'id': 'mobile'}, {'name': 'Apple', 'icon_id': '1', 'icon_type': 'mobile', 'id': '1'}, {'icon_type': 'mobile', 'name': 'iPhone', 'icon_id': '1'}]</t>
  </si>
  <si>
    <t>[{'name': '2019-05-03'}, {'name': 'Tablets', 'icon_id': 'tablet', 'icon_type': 'device', 'id': 'tablet'}, {'name': 'Apple', 'icon_id': '1', 'icon_type': 'mobile', 'id': '1'}, {'icon_type': 'mobile', 'name': 'iPad', 'icon_id': '1'}]</t>
  </si>
  <si>
    <t>[{'name': '2019-05-04'}, {'name': 'Smartphones', 'icon_id': 'mobile', 'icon_type': 'device', 'id': 'mobile'}, {'name': 'Apple', 'icon_id': '1', 'icon_type': 'mobile', 'id': '1'}, {'icon_type': 'mobile', 'name': 'iPhone', 'icon_id': '1'}]</t>
  </si>
  <si>
    <t>[{'name': '2019-05-08'}, {'name': 'Smartphones', 'icon_id': 'mobile', 'icon_type': 'device', 'id': 'mobile'}, {'name': 'Xiaomi', 'icon_id': '207', 'icon_type': 'mobile', 'id': '207'}, {'icon_type': 'mobile', 'name': 'Redmi Note 5A', 'icon_id': '207'}]</t>
  </si>
  <si>
    <t>[{'name': '2019-05-11'}, {'name': 'Smartphones', 'icon_id': 'mobile', 'icon_type': 'device', 'id': 'mobile'}, {'name': 'Xiaomi', 'icon_id': '207', 'icon_type': 'mobile', 'id': '207'}, {'icon_type': 'mobile', 'name': 'Redmi Note 4', 'icon_id': '207'}]</t>
  </si>
  <si>
    <t>[{'name': '2019-05-13'}, {'name': 'Smartphones', 'icon_id': 'mobile', 'icon_type': 'device', 'id': 'mobile'}, {'name': 'Nokia', 'icon_id': '6', 'icon_type': 'mobile', 'id': '6'}, {'icon_type': 'mobile', 'name': 'Lumia 625', 'icon_id': '6'}]</t>
  </si>
  <si>
    <t>[{'name': '2019-05-16'}, {'name': 'Smartphones', 'icon_id': 'mobile', 'icon_type': 'device', 'id': 'mobile'}, {'name': 'Samsung', 'icon_id': '7', 'icon_type': 'mobile', 'id': '7'}, {'icon_type': 'mobile', 'name': 'Galaxy S7', 'icon_id': '7'}]</t>
  </si>
  <si>
    <t>[{'name': '2019-05-17'}, {'name': 'Smartphones', 'icon_id': 'mobile', 'icon_type': 'device', 'id': 'mobile'}, {'name': 'Apple', 'icon_id': '1', 'icon_type': 'mobile', 'id': '1'}, {'icon_type': 'mobile', 'name': 'iPhone', 'icon_id': '1'}]</t>
  </si>
  <si>
    <t>[{'name': '2019-05-18'}, {'name': 'Smartphones', 'icon_id': 'mobile', 'icon_type': 'device', 'id': 'mobile'}, {'name': 'Xiaomi', 'icon_id': '207', 'icon_type': 'mobile', 'id': '207'}, {'icon_type': 'mobile', 'name': 'MI 8', 'icon_id': '207'}]</t>
  </si>
  <si>
    <t>[{'name': '2019-05-26'}, {'name': 'Smartphones', 'icon_id': 'mobile', 'icon_type': 'device', 'id': 'mobile'}, {'name': 'Apple', 'icon_id': '1', 'icon_type': 'mobile', 'id': '1'}, {'icon_type': 'mobile', 'name': 'iPhone', 'icon_id': '1'}]</t>
  </si>
  <si>
    <t>[{'name': '2019-05-26'}, {'name': 'Smartphones', 'icon_id': 'mobile', 'icon_type': 'device', 'id': 'mobile'}, {'name': 'Samsung', 'icon_id': '7', 'icon_type': 'mobile', 'id': '7'}, {'icon_type': 'mobile', 'name': 'Galaxy A5', 'icon_id': '7'}]</t>
  </si>
  <si>
    <t>[{'name': '2019-05-30'}, {'name': 'Smartphones', 'icon_id': 'mobile', 'icon_type': 'device', 'id': 'mobile'}, {'name': 'Xiaomi', 'icon_id': '207', 'icon_type': 'mobile', 'id': '207'}, {'icon_type': 'mobile', 'name': 'Redmi 4A', 'icon_id': '207'}]</t>
  </si>
  <si>
    <t>[{'name': '2019-05-01'}, {'name': 'Smartphones', 'icon_id': 'mobile', 'icon_type': 'device', 'id': 'mobile'}, {'name': 'Samsung', 'icon_id': '7', 'icon_type': 'mobile', 'id': '7'}, {'icon_type': 'mobile', 'name': 'Galaxy S8', 'icon_id': '7'}]</t>
  </si>
  <si>
    <t>[{'name': '2019-05-01'}, {'name': 'Smartphones', 'icon_id': 'mobile', 'icon_type': 'device', 'id': 'mobile'}, {'name': 'Samsung', 'icon_id': '7', 'icon_type': 'mobile', 'id': '7'}, {'icon_type': 'mobile', 'name': 'SM-A600FN', 'icon_id': '7'}]</t>
  </si>
  <si>
    <t>[{'name': '2019-05-01'}, {'name': 'Smartphones', 'icon_id': 'mobile', 'icon_type': 'device', 'id': 'mobile'}, {'name': 'Huawei', 'icon_id': '63', 'icon_type': 'mobile', 'id': '63'}, {'icon_type': 'mobile', 'name': 'JSN-L21', 'icon_id': '63'}]</t>
  </si>
  <si>
    <t>[{'name': '2019-05-01'}, {'name': 'Smartphones', 'icon_id': 'mobile', 'icon_type': 'device', 'id': 'mobile'}, {'name': 'Xiaomi', 'icon_id': '207', 'icon_type': 'mobile', 'id': '207'}, {'icon_type': 'mobile', 'name': 'Mi A1', 'icon_id': '207'}]</t>
  </si>
  <si>
    <t>[{'name': '2019-05-01'}, {'name': 'Smartphones', 'icon_id': 'mobile', 'icon_type': 'device', 'id': 'mobile'}, {'name': 'Xiaomi', 'icon_id': '207', 'icon_type': 'mobile', 'id': '207'}, {'icon_type': 'mobile', 'name': 'Redmi 4A', 'icon_id': '207'}]</t>
  </si>
  <si>
    <t>[{'name': '2019-05-01'}, {'name': 'Smartphones', 'icon_id': 'mobile', 'icon_type': 'device', 'id': 'mobile'}, {'name': 'Meizu', 'icon_id': '400', 'icon_type': 'mobile', 'id': '400'}, {'icon_type': 'mobile', 'name': '16th', 'icon_id': '400'}]</t>
  </si>
  <si>
    <t>[{'name': '2019-05-01'}, {'name': 'Tablets', 'icon_id': 'tablet', 'icon_type': 'device', 'id': 'tablet'}, {'name': 'Apple', 'icon_id': '1', 'icon_type': 'mobile', 'id': '1'}, {'icon_type': 'mobile', 'name': 'iPad', 'icon_id': '1'}]</t>
  </si>
  <si>
    <t>[{'name': '2019-05-01'}, {'name': 'Tablets', 'icon_id': 'tablet', 'icon_type': 'device', 'id': 'tablet'}, {'name': 'Xiaomi', 'icon_id': '207', 'icon_type': 'mobile', 'id': '207'}, {'icon_type': 'mobile', 'name': 'MI PAD 4', 'icon_id': '207'}]</t>
  </si>
  <si>
    <t>[{'name': '2019-05-02'}, {'name': 'Smartphones', 'icon_id': 'mobile', 'icon_type': 'device', 'id': 'mobile'}, {'name': 'Huawei', 'icon_id': '63', 'icon_type': 'mobile', 'id': '63'}, {'icon_type': 'mobile', 'name': 'COL-L29', 'icon_id': '63'}]</t>
  </si>
  <si>
    <t>[{'name': '2019-05-02'}, {'name': 'Smartphones', 'icon_id': 'mobile', 'icon_type': 'device', 'id': 'mobile'}, {'name': 'Huawei', 'icon_id': '63', 'icon_type': 'mobile', 'id': '63'}, {'icon_type': 'mobile', 'name': 'COR-L29', 'icon_id': '63'}]</t>
  </si>
  <si>
    <t>[{'name': '2019-05-02'}, {'name': 'Smartphones', 'icon_id': 'mobile', 'icon_type': 'device', 'id': 'mobile'}, {'name': 'Xiaomi', 'icon_id': '207', 'icon_type': 'mobile', 'id': '207'}, {'icon_type': 'mobile', 'name': 'Mi Note 3', 'icon_id': '207'}]</t>
  </si>
  <si>
    <t>[{'name': '2019-05-02'}, {'name': 'Smartphones', 'icon_id': 'mobile', 'icon_type': 'device', 'id': 'mobile'}, {'name': 'Xiaomi', 'icon_id': '207', 'icon_type': 'mobile', 'id': '207'}, {'icon_type': 'mobile', 'name': 'Redmi Note 5', 'icon_id': '207'}]</t>
  </si>
  <si>
    <t>[{'name': '2019-05-03'}, {'name': 'Smartphones', 'icon_id': 'mobile', 'icon_type': 'device', 'id': 'mobile'}, {'name': 'Samsung', 'icon_id': '7', 'icon_type': 'mobile', 'id': '7'}, {'icon_type': 'mobile', 'name': 'SM-N960F', 'icon_id': '7'}]</t>
  </si>
  <si>
    <t>[{'name': '2019-05-03'}, {'name': 'Smartphones', 'icon_id': 'mobile', 'icon_type': 'device', 'id': 'mobile'}, {'name': 'Lenovo', 'icon_id': '18', 'icon_type': 'mobile', 'id': '18'}, {'icon_type': 'mobile', 'name': 'Lenovo A6010', 'icon_id': '18'}]</t>
  </si>
  <si>
    <t>[{'name': '2019-05-03'}, {'name': 'Smartphones', 'icon_id': 'mobile', 'icon_type': 'device', 'id': 'mobile'}, {'name': 'Huawei', 'icon_id': '63', 'icon_type': 'mobile', 'id': '63'}, {'icon_type': 'mobile', 'name': 'HUAWEI CAN-L11', 'icon_id': '63'}]</t>
  </si>
  <si>
    <t>[{'name': '2019-05-03'}, {'name': 'Smartphones', 'icon_id': 'mobile', 'icon_type': 'device', 'id': 'mobile'}, {'name': 'Sony', 'icon_id': '83', 'icon_type': 'mobile', 'id': '83'}, {'icon_type': 'mobile', 'name': 'H4113', 'icon_id': '83'}]</t>
  </si>
  <si>
    <t>[{'name': '2019-05-04'}, {'name': 'Smartphones', 'icon_id': 'mobile', 'icon_type': 'device', 'id': 'mobile'}, {'name': 'Motorola', 'icon_id': '5', 'icon_type': 'mobile', 'id': '5'}, {'icon_type': 'mobile', 'name': 'MotoG3', 'icon_id': '5'}]</t>
  </si>
  <si>
    <t>[{'name': '2019-05-04'}, {'name': 'Smartphones', 'icon_id': 'mobile', 'icon_type': 'device', 'id': 'mobile'}, {'name': 'Samsung', 'icon_id': '7', 'icon_type': 'mobile', 'id': '7'}, {'icon_type': 'mobile', 'name': 'SM-A600FN', 'icon_id': '7'}]</t>
  </si>
  <si>
    <t>[{'name': '2019-05-04'}, {'name': 'Smartphones', 'icon_id': 'mobile', 'icon_type': 'device', 'id': 'mobile'}, {'name': 'Huawei', 'icon_id': '63', 'icon_type': 'mobile', 'id': '63'}, {'icon_type': 'mobile', 'name': 'STF-L09', 'icon_id': '63'}]</t>
  </si>
  <si>
    <t>[{'name': '2019-05-04'}, {'name': 'Smartphones', 'icon_id': 'mobile', 'icon_type': 'device', 'id': 'mobile'}, {'name': 'Xiaomi', 'icon_id': '207', 'icon_type': 'mobile', 'id': '207'}, {'icon_type': 'mobile', 'name': 'Redmi Note 5', 'icon_id': '207'}]</t>
  </si>
  <si>
    <t>[{'name': '2019-05-05'}, {'name': 'Smartphones', 'icon_id': 'mobile', 'icon_type': 'device', 'id': 'mobile'}, {'name': None, 'icon_id': None, 'icon_type': None, 'id': None}, {'icon_type': 'mobile', 'name': 'M556', 'icon_id': '0'}]</t>
  </si>
  <si>
    <t>[{'name': '2019-05-05'}, {'name': 'Smartphones', 'icon_id': 'mobile', 'icon_type': 'device', 'id': 'mobile'}, {'name': 'Apple', 'icon_id': '1', 'icon_type': 'mobile', 'id': '1'}, {'icon_type': 'mobile', 'name': 'iPhone', 'icon_id': '1'}]</t>
  </si>
  <si>
    <t>[{'name': '2019-05-05'}, {'name': 'Smartphones', 'icon_id': 'mobile', 'icon_type': 'device', 'id': 'mobile'}, {'name': 'LG Electronics', 'icon_id': '9', 'icon_type': 'mobile', 'id': '9'}, {'icon_type': 'mobile', 'name': 'LG-H840', 'icon_id': '9'}]</t>
  </si>
  <si>
    <t>[{'name': '2019-05-05'}, {'name': 'Smartphones', 'icon_id': 'mobile', 'icon_type': 'device', 'id': 'mobile'}, {'name': 'LG Electronics', 'icon_id': '9', 'icon_type': 'mobile', 'id': '9'}, {'icon_type': 'mobile', 'name': 'LG-K220', 'icon_id': '9'}]</t>
  </si>
  <si>
    <t>[{'name': '2019-05-05'}, {'name': 'Smartphones', 'icon_id': 'mobile', 'icon_type': 'device', 'id': 'mobile'}, {'name': 'Xiaomi', 'icon_id': '207', 'icon_type': 'mobile', 'id': '207'}, {'icon_type': 'mobile', 'name': 'Mi A2 Lite', 'icon_id': '207'}]</t>
  </si>
  <si>
    <t>[{'name': '2019-05-05'}, {'name': 'Smartphones', 'icon_id': 'mobile', 'icon_type': 'device', 'id': 'mobile'}, {'name': 'Xiaomi', 'icon_id': '207', 'icon_type': 'mobile', 'id': '207'}, {'icon_type': 'mobile', 'name': 'Redmi Note 5A', 'icon_id': '207'}]</t>
  </si>
  <si>
    <t>[{'name': '2019-05-06'}, {'name': 'Smartphones', 'icon_id': 'mobile', 'icon_type': 'device', 'id': 'mobile'}, {'name': 'Samsung', 'icon_id': '7', 'icon_type': 'mobile', 'id': '7'}, {'icon_type': 'mobile', 'name': 'Galaxy S8', 'icon_id': '7'}]</t>
  </si>
  <si>
    <t>[{'name': '2019-05-06'}, {'name': 'Smartphones', 'icon_id': 'mobile', 'icon_type': 'device', 'id': 'mobile'}, {'name': 'Samsung', 'icon_id': '7', 'icon_type': 'mobile', 'id': '7'}, {'icon_type': 'mobile', 'name': 'SM-A505FM', 'icon_id': '7'}]</t>
  </si>
  <si>
    <t>[{'name': '2019-05-06'}, {'name': 'Smartphones', 'icon_id': 'mobile', 'icon_type': 'device', 'id': 'mobile'}, {'name': 'Samsung', 'icon_id': '7', 'icon_type': 'mobile', 'id': '7'}, {'icon_type': 'mobile', 'name': 'SM-N960F', 'icon_id': '7'}]</t>
  </si>
  <si>
    <t>[{'name': '2019-05-06'}, {'name': 'Smartphones', 'icon_id': 'mobile', 'icon_type': 'device', 'id': 'mobile'}, {'name': 'ASUS', 'icon_id': '17', 'icon_type': 'mobile', 'id': '17'}, {'icon_type': 'mobile', 'name': 'ZC554KL', 'icon_id': '17'}]</t>
  </si>
  <si>
    <t>[{'name': '2019-05-06'}, {'name': 'Smartphones', 'icon_id': 'mobile', 'icon_type': 'device', 'id': 'mobile'}, {'name': 'ZTE', 'icon_id': '60', 'icon_type': 'mobile', 'id': '60'}, {'icon_type': 'mobile', 'name': 'ZTE A2017', 'icon_id': '60'}]</t>
  </si>
  <si>
    <t>[{'name': '2019-05-06'}, {'name': 'Smartphones', 'icon_id': 'mobile', 'icon_type': 'device', 'id': 'mobile'}, {'name': 'Sony', 'icon_id': '83', 'icon_type': 'mobile', 'id': '83'}, {'icon_type': 'mobile', 'name': 'G3112', 'icon_id': '83'}]</t>
  </si>
  <si>
    <t>[{'name': '2019-05-06'}, {'name': 'Smartphones', 'icon_id': 'mobile', 'icon_type': 'device', 'id': 'mobile'}, {'name': 'Xiaomi', 'icon_id': '207', 'icon_type': 'mobile', 'id': '207'}, {'icon_type': 'mobile', 'name': 'Redmi 3S', 'icon_id': '207'}]</t>
  </si>
  <si>
    <t>[{'name': '2019-05-06'}, {'name': 'Smartphones', 'icon_id': 'mobile', 'icon_type': 'device', 'id': 'mobile'}, {'name': 'Xiaomi', 'icon_id': '207', 'icon_type': 'mobile', 'id': '207'}, {'icon_type': 'mobile', 'name': 'Redmi 4', 'icon_id': '207'}]</t>
  </si>
  <si>
    <t>[{'name': '2019-05-06'}, {'name': 'Smartphones', 'icon_id': 'mobile', 'icon_type': 'device', 'id': 'mobile'}, {'name': 'Xiaomi', 'icon_id': '207', 'icon_type': 'mobile', 'id': '207'}, {'icon_type': 'mobile', 'name': 'Redmi Note 5A', 'icon_id': '207'}]</t>
  </si>
  <si>
    <t>[{'name': '2019-05-07'}, {'name': 'Smartphones', 'icon_id': 'mobile', 'icon_type': 'device', 'id': 'mobile'}, {'name': 'Motorola', 'icon_id': '5', 'icon_type': 'mobile', 'id': '5'}, {'icon_type': 'mobile', 'name': 'moto e5 plus', 'icon_id': '5'}]</t>
  </si>
  <si>
    <t>[{'name': '2019-05-07'}, {'name': 'Smartphones', 'icon_id': 'mobile', 'icon_type': 'device', 'id': 'mobile'}, {'name': 'LG Electronics', 'icon_id': '9', 'icon_type': 'mobile', 'id': '9'}, {'icon_type': 'mobile', 'name': 'LG-K220', 'icon_id': '9'}]</t>
  </si>
  <si>
    <t>[{'name': '2019-05-07'}, {'name': 'Smartphones', 'icon_id': 'mobile', 'icon_type': 'device', 'id': 'mobile'}, {'name': 'Philips', 'icon_id': '15', 'icon_type': 'mobile', 'id': '15'}, {'icon_type': 'mobile', 'name': 'Philips S398', 'icon_id': '15'}]</t>
  </si>
  <si>
    <t>[{'name': '2019-05-07'}, {'name': 'Smartphones', 'icon_id': 'mobile', 'icon_type': 'device', 'id': 'mobile'}, {'name': 'ZTE', 'icon_id': '60', 'icon_type': 'mobile', 'id': '60'}, {'icon_type': 'mobile', 'name': 'ZTE T663', 'icon_id': '60'}]</t>
  </si>
  <si>
    <t>[{'name': '2019-05-07'}, {'name': 'Smartphones', 'icon_id': 'mobile', 'icon_type': 'device', 'id': 'mobile'}, {'name': 'Huawei', 'icon_id': '63', 'icon_type': 'mobile', 'id': '63'}, {'icon_type': 'mobile', 'name': 'JSN-L21', 'icon_id': '63'}]</t>
  </si>
  <si>
    <t>[{'name': '2019-05-07'}, {'name': 'Smartphones', 'icon_id': 'mobile', 'icon_type': 'device', 'id': 'mobile'}, {'name': 'Sony', 'icon_id': '83', 'icon_type': 'mobile', 'id': '83'}, {'icon_type': 'mobile', 'name': 'D2403', 'icon_id': '83'}]</t>
  </si>
  <si>
    <t>[{'name': '2019-05-07'}, {'name': 'Smartphones', 'icon_id': 'mobile', 'icon_type': 'device', 'id': 'mobile'}, {'name': 'Tele2', 'icon_id': '522', 'icon_type': 'mobile', 'id': '522'}, {'icon_type': 'mobile', 'name': 'iPhone', 'icon_id': '522'}]</t>
  </si>
  <si>
    <t>[{'name': '2019-05-08'}, {'name': 'Smartphones', 'icon_id': 'mobile', 'icon_type': 'device', 'id': 'mobile'}, {'name': 'Samsung', 'icon_id': '7', 'icon_type': 'mobile', 'id': '7'}, {'icon_type': 'mobile', 'name': 'Galaxy A3', 'icon_id': '7'}]</t>
  </si>
  <si>
    <t>[{'name': '2019-05-08'}, {'name': 'Smartphones', 'icon_id': 'mobile', 'icon_type': 'device', 'id': 'mobile'}, {'name': 'Samsung', 'icon_id': '7', 'icon_type': 'mobile', 'id': '7'}, {'icon_type': 'mobile', 'name': 'Galaxy J7', 'icon_id': '7'}]</t>
  </si>
  <si>
    <t>[{'name': '2019-05-08'}, {'name': 'Smartphones', 'icon_id': 'mobile', 'icon_type': 'device', 'id': 'mobile'}, {'name': 'Samsung', 'icon_id': '7', 'icon_type': 'mobile', 'id': '7'}, {'icon_type': 'mobile', 'name': 'Galaxy S7', 'icon_id': '7'}]</t>
  </si>
  <si>
    <t>[{'name': '2019-05-08'}, {'name': 'Smartphones', 'icon_id': 'mobile', 'icon_type': 'device', 'id': 'mobile'}, {'name': 'Huawei', 'icon_id': '63', 'icon_type': 'mobile', 'id': '63'}, {'icon_type': 'mobile', 'name': 'FRD-L19', 'icon_id': '63'}]</t>
  </si>
  <si>
    <t>[{'name': '2019-05-08'}, {'name': 'Smartphones', 'icon_id': 'mobile', 'icon_type': 'device', 'id': 'mobile'}, {'name': 'Huawei', 'icon_id': '63', 'icon_type': 'mobile', 'id': '63'}, {'icon_type': 'mobile', 'name': 'TRT-LX1', 'icon_id': '63'}]</t>
  </si>
  <si>
    <t>[{'name': '2019-05-08'}, {'name': 'Smartphones', 'icon_id': 'mobile', 'icon_type': 'device', 'id': 'mobile'}, {'name': 'Huawei', 'icon_id': '63', 'icon_type': 'mobile', 'id': '63'}, {'icon_type': 'mobile', 'name': 'VTR-L29', 'icon_id': '63'}]</t>
  </si>
  <si>
    <t>[{'name': '2019-05-08'}, {'name': 'Smartphones', 'icon_id': 'mobile', 'icon_type': 'device', 'id': 'mobile'}, {'name': 'Sony', 'icon_id': '83', 'icon_type': 'mobile', 'id': '83'}, {'icon_type': 'mobile', 'name': 'D2533', 'icon_id': '83'}]</t>
  </si>
  <si>
    <t>[{'name': '2019-05-08'}, {'name': 'Smartphones', 'icon_id': 'mobile', 'icon_type': 'device', 'id': 'mobile'}, {'name': 'Xiaomi', 'icon_id': '207', 'icon_type': 'mobile', 'id': '207'}, {'icon_type': 'mobile', 'name': 'Mi A1', 'icon_id': '207'}]</t>
  </si>
  <si>
    <t>[{'name': '2019-05-08'}, {'name': 'Tablets', 'icon_id': 'tablet', 'icon_type': 'device', 'id': 'tablet'}, {'name': 'Apple', 'icon_id': '1', 'icon_type': 'mobile', 'id': '1'}, {'icon_type': 'mobile', 'name': 'iPad', 'icon_id': '1'}]</t>
  </si>
  <si>
    <t>[{'name': '2019-05-09'}, {'name': 'Smartphones', 'icon_id': 'mobile', 'icon_type': 'device', 'id': 'mobile'}, {'name': None, 'icon_id': None, 'icon_type': None, 'id': None}, {'icon_type': 'mobile', 'name': 'X527', 'icon_id': '0'}]</t>
  </si>
  <si>
    <t>[{'name': '2019-05-09'}, {'name': 'Smartphones', 'icon_id': 'mobile', 'icon_type': 'device', 'id': 'mobile'}, {'name': 'Samsung', 'icon_id': '7', 'icon_type': 'mobile', 'id': '7'}, {'icon_type': 'mobile', 'name': 'Galaxy A3', 'icon_id': '7'}]</t>
  </si>
  <si>
    <t>[{'name': '2019-05-09'}, {'name': 'Smartphones', 'icon_id': 'mobile', 'icon_type': 'device', 'id': 'mobile'}, {'name': 'Samsung', 'icon_id': '7', 'icon_type': 'mobile', 'id': '7'}, {'icon_type': 'mobile', 'name': 'Galaxy S4', 'icon_id': '7'}]</t>
  </si>
  <si>
    <t>[{'name': '2019-05-09'}, {'name': 'Smartphones', 'icon_id': 'mobile', 'icon_type': 'device', 'id': 'mobile'}, {'name': 'Samsung', 'icon_id': '7', 'icon_type': 'mobile', 'id': '7'}, {'icon_type': 'mobile', 'name': 'SM-G960F', 'icon_id': '7'}]</t>
  </si>
  <si>
    <t>[{'name': '2019-05-09'}, {'name': 'Smartphones', 'icon_id': 'mobile', 'icon_type': 'device', 'id': 'mobile'}, {'name': 'Samsung', 'icon_id': '7', 'icon_type': 'mobile', 'id': '7'}, {'icon_type': 'mobile', 'name': 'SM-G965F', 'icon_id': '7'}]</t>
  </si>
  <si>
    <t>[{'name': '2019-05-09'}, {'name': 'Smartphones', 'icon_id': 'mobile', 'icon_type': 'device', 'id': 'mobile'}, {'name': 'Lenovo', 'icon_id': '18', 'icon_type': 'mobile', 'id': '18'}, {'icon_type': 'mobile', 'name': 'Lenovo A5000', 'icon_id': '18'}]</t>
  </si>
  <si>
    <t>[{'name': '2019-05-09'}, {'name': 'Smartphones', 'icon_id': 'mobile', 'icon_type': 'device', 'id': 'mobile'}, {'name': 'Huawei', 'icon_id': '63', 'icon_type': 'mobile', 'id': '63'}, {'icon_type': 'mobile', 'name': 'ANE-LX1', 'icon_id': '63'}]</t>
  </si>
  <si>
    <t>[{'name': '2019-05-09'}, {'name': 'Smartphones', 'icon_id': 'mobile', 'icon_type': 'device', 'id': 'mobile'}, {'name': 'Sony', 'icon_id': '83', 'icon_type': 'mobile', 'id': '83'}, {'icon_type': 'mobile', 'name': 'G3112', 'icon_id': '83'}]</t>
  </si>
  <si>
    <t>[{'name': '2019-05-09'}, {'name': 'Tablets', 'icon_id': 'tablet', 'icon_type': 'device', 'id': 'tablet'}, {'name': 'Apple', 'icon_id': '1', 'icon_type': 'mobile', 'id': '1'}, {'icon_type': 'mobile', 'name': 'iPad', 'icon_id': '1'}]</t>
  </si>
  <si>
    <t>[{'name': '2019-05-10'}, {'name': 'Smartphones', 'icon_id': 'mobile', 'icon_type': 'device', 'id': 'mobile'}, {'name': 'Apple', 'icon_id': '1', 'icon_type': 'mobile', 'id': '1'}, {'icon_type': 'mobile', 'name': 'iPhone', 'icon_id': '1'}]</t>
  </si>
  <si>
    <t>[{'name': '2019-05-10'}, {'name': 'Smartphones', 'icon_id': 'mobile', 'icon_type': 'device', 'id': 'mobile'}, {'name': 'Huawei', 'icon_id': '63', 'icon_type': 'mobile', 'id': '63'}, {'icon_type': 'mobile', 'name': 'CLT-L29', 'icon_id': '63'}]</t>
  </si>
  <si>
    <t>[{'name': '2019-05-10'}, {'name': 'Smartphones', 'icon_id': 'mobile', 'icon_type': 'device', 'id': 'mobile'}, {'name': 'Xiaomi', 'icon_id': '207', 'icon_type': 'mobile', 'id': '207'}, {'icon_type': 'mobile', 'name': 'Redmi 4X', 'icon_id': '207'}]</t>
  </si>
  <si>
    <t>[{'name': '2019-05-10'}, {'name': 'Smartphones', 'icon_id': 'mobile', 'icon_type': 'device', 'id': 'mobile'}, {'name': 'Xiaomi', 'icon_id': '207', 'icon_type': 'mobile', 'id': '207'}, {'icon_type': 'mobile', 'name': 'Redmi Note 4', 'icon_id': '207'}]</t>
  </si>
  <si>
    <t>[{'name': '2019-05-10'}, {'name': 'Smartphones', 'icon_id': 'mobile', 'icon_type': 'device', 'id': 'mobile'}, {'name': 'Xiaomi', 'icon_id': '207', 'icon_type': 'mobile', 'id': '207'}, {'icon_type': 'mobile', 'name': 'Redmi Note 5', 'icon_id': '207'}]</t>
  </si>
  <si>
    <t>[{'name': '2019-05-10'}, {'name': 'Smartphones', 'icon_id': 'mobile', 'icon_type': 'device', 'id': 'mobile'}, {'name': 'Xiaomi', 'icon_id': '207', 'icon_type': 'mobile', 'id': '207'}, {'icon_type': 'mobile', 'name': 'Redmi Note 5A', 'icon_id': '207'}]</t>
  </si>
  <si>
    <t>[{'name': '2019-05-10'}, {'name': 'Smartphones', 'icon_id': 'mobile', 'icon_type': 'device', 'id': 'mobile'}, {'name': 'OnePlus', 'icon_id': '285', 'icon_type': 'mobile', 'id': '285'}, {'icon_type': 'mobile', 'name': 'ONEPLUS A5000', 'icon_id': '285'}]</t>
  </si>
  <si>
    <t>[{'name': '2019-05-10'}, {'name': 'Tablets', 'icon_id': 'tablet', 'icon_type': 'device', 'id': 'tablet'}, {'name': 'Samsung', 'icon_id': '7', 'icon_type': 'mobile', 'id': '7'}, {'icon_type': 'mobile', 'name': 'Galaxy Tab A 9.7', 'icon_id': '7'}]</t>
  </si>
  <si>
    <t>[{'name': '2019-05-10'}, {'name': 'Tablets', 'icon_id': 'tablet', 'icon_type': 'device', 'id': 'tablet'}, {'name': 'NVidia', 'icon_id': '450', 'icon_type': 'mobile', 'id': '450'}, {'icon_type': 'mobile', 'name': 'SHIELD Tablet', 'icon_id': '450'}]</t>
  </si>
  <si>
    <t>[{'name': '2019-05-11'}, {'name': 'Smartphones', 'icon_id': 'mobile', 'icon_type': 'device', 'id': 'mobile'}, {'name': 'Samsung', 'icon_id': '7', 'icon_type': 'mobile', 'id': '7'}, {'icon_type': 'mobile', 'name': 'SAMSUNG SM-A505FN', 'icon_id': '7'}]</t>
  </si>
  <si>
    <t>[{'name': '2019-05-11'}, {'name': 'Smartphones', 'icon_id': 'mobile', 'icon_type': 'device', 'id': 'mobile'}, {'name': 'Samsung', 'icon_id': '7', 'icon_type': 'mobile', 'id': '7'}, {'icon_type': 'mobile', 'name': 'SM-A505FN', 'icon_id': '7'}]</t>
  </si>
  <si>
    <t>[{'name': '2019-05-11'}, {'name': 'Smartphones', 'icon_id': 'mobile', 'icon_type': 'device', 'id': 'mobile'}, {'name': 'Samsung', 'icon_id': '7', 'icon_type': 'mobile', 'id': '7'}, {'icon_type': 'mobile', 'name': 'SM-G965F', 'icon_id': '7'}]</t>
  </si>
  <si>
    <t>[{'name': '2019-05-11'}, {'name': 'Smartphones', 'icon_id': 'mobile', 'icon_type': 'device', 'id': 'mobile'}, {'name': 'Sony', 'icon_id': '83', 'icon_type': 'mobile', 'id': '83'}, {'icon_type': 'mobile', 'name': 'Xperia Z1 Compact', 'icon_id': '83'}]</t>
  </si>
  <si>
    <t>[{'name': '2019-05-11'}, {'name': 'Smartphones', 'icon_id': 'mobile', 'icon_type': 'device', 'id': 'mobile'}, {'name': 'Xiaomi', 'icon_id': '207', 'icon_type': 'mobile', 'id': '207'}, {'icon_type': 'mobile', 'name': 'MI 5s', 'icon_id': '207'}]</t>
  </si>
  <si>
    <t>[{'name': '2019-05-12'}, {'name': 'Smartphones', 'icon_id': 'mobile', 'icon_type': 'device', 'id': 'mobile'}, {'name': 'Samsung', 'icon_id': '7', 'icon_type': 'mobile', 'id': '7'}, {'icon_type': 'mobile', 'name': 'Galaxy S8', 'icon_id': '7'}]</t>
  </si>
  <si>
    <t>[{'name': '2019-05-12'}, {'name': 'Smartphones', 'icon_id': 'mobile', 'icon_type': 'device', 'id': 'mobile'}, {'name': 'Samsung', 'icon_id': '7', 'icon_type': 'mobile', 'id': '7'}, {'icon_type': 'mobile', 'name': 'SM-G960U1', 'icon_id': '7'}]</t>
  </si>
  <si>
    <t>[{'name': '2019-05-12'}, {'name': 'Smartphones', 'icon_id': 'mobile', 'icon_type': 'device', 'id': 'mobile'}, {'name': 'Lenovo', 'icon_id': '18', 'icon_type': 'mobile', 'id': '18'}, {'icon_type': 'mobile', 'name': 'Lenovo A6010', 'icon_id': '18'}]</t>
  </si>
  <si>
    <t>[{'name': '2019-05-12'}, {'name': 'Smartphones', 'icon_id': 'mobile', 'icon_type': 'device', 'id': 'mobile'}, {'name': 'Huawei', 'icon_id': '63', 'icon_type': 'mobile', 'id': '63'}, {'icon_type': 'mobile', 'name': 'LLD-L31', 'icon_id': '63'}]</t>
  </si>
  <si>
    <t>[{'name': '2019-05-12'}, {'name': 'Smartphones', 'icon_id': 'mobile', 'icon_type': 'device', 'id': 'mobile'}, {'name': 'Huawei', 'icon_id': '63', 'icon_type': 'mobile', 'id': '63'}, {'icon_type': 'mobile', 'name': 'PRA-TL10', 'icon_id': '63'}]</t>
  </si>
  <si>
    <t>[{'name': '2019-05-12'}, {'name': 'Smartphones', 'icon_id': 'mobile', 'icon_type': 'device', 'id': 'mobile'}, {'name': 'Xiaomi', 'icon_id': '207', 'icon_type': 'mobile', 'id': '207'}, {'icon_type': 'mobile', 'name': 'Mi A2 Lite', 'icon_id': '207'}]</t>
  </si>
  <si>
    <t>[{'name': '2019-05-12'}, {'name': 'Smartphones', 'icon_id': 'mobile', 'icon_type': 'device', 'id': 'mobile'}, {'name': 'Xiaomi', 'icon_id': '207', 'icon_type': 'mobile', 'id': '207'}, {'icon_type': 'mobile', 'name': 'Redmi Note 5A Prime', 'icon_id': '207'}]</t>
  </si>
  <si>
    <t>[{'name': '2019-05-12'}, {'name': 'Smartphones', 'icon_id': 'mobile', 'icon_type': 'device', 'id': 'mobile'}, {'name': 'OnePlus', 'icon_id': '285', 'icon_type': 'mobile', 'id': '285'}, {'icon_type': 'mobile', 'name': 'ONEPLUS A6010', 'icon_id': '285'}]</t>
  </si>
  <si>
    <t>[{'name': '2019-05-13'}, {'name': 'Smartphones', 'icon_id': 'mobile', 'icon_type': 'device', 'id': 'mobile'}, {'name': None, 'icon_id': None, 'icon_type': None, 'id': None}, {'icon_type': None, 'name': None, 'icon_id': None}]</t>
  </si>
  <si>
    <t>[{'name': '2019-05-13'}, {'name': 'Smartphones', 'icon_id': 'mobile', 'icon_type': 'device', 'id': 'mobile'}, {'name': 'Samsung', 'icon_id': '7', 'icon_type': 'mobile', 'id': '7'}, {'icon_type': 'mobile', 'name': 'Galaxy E5', 'icon_id': '7'}]</t>
  </si>
  <si>
    <t>[{'name': '2019-05-13'}, {'name': 'Smartphones', 'icon_id': 'mobile', 'icon_type': 'device', 'id': 'mobile'}, {'name': 'Samsung', 'icon_id': '7', 'icon_type': 'mobile', 'id': '7'}, {'icon_type': 'mobile', 'name': 'Galaxy Note II', 'icon_id': '7'}]</t>
  </si>
  <si>
    <t>[{'name': '2019-05-13'}, {'name': 'Smartphones', 'icon_id': 'mobile', 'icon_type': 'device', 'id': 'mobile'}, {'name': 'Samsung', 'icon_id': '7', 'icon_type': 'mobile', 'id': '7'}, {'icon_type': 'mobile', 'name': 'Galaxy S8', 'icon_id': '7'}]</t>
  </si>
  <si>
    <t>[{'name': '2019-05-13'}, {'name': 'Smartphones', 'icon_id': 'mobile', 'icon_type': 'device', 'id': 'mobile'}, {'name': 'Samsung', 'icon_id': '7', 'icon_type': 'mobile', 'id': '7'}, {'icon_type': 'mobile', 'name': 'SAMSUNG SM-G935W8', 'icon_id': '7'}]</t>
  </si>
  <si>
    <t>[{'name': '2019-05-13'}, {'name': 'Smartphones', 'icon_id': 'mobile', 'icon_type': 'device', 'id': 'mobile'}, {'name': 'Samsung', 'icon_id': '7', 'icon_type': 'mobile', 'id': '7'}, {'icon_type': 'mobile', 'name': 'SM-A505FN', 'icon_id': '7'}]</t>
  </si>
  <si>
    <t>[{'name': '2019-05-13'}, {'name': 'Smartphones', 'icon_id': 'mobile', 'icon_type': 'device', 'id': 'mobile'}, {'name': 'Samsung', 'icon_id': '7', 'icon_type': 'mobile', 'id': '7'}, {'icon_type': 'mobile', 'name': 'SM-G965F', 'icon_id': '7'}]</t>
  </si>
  <si>
    <t>[{'name': '2019-05-13'}, {'name': 'Smartphones', 'icon_id': 'mobile', 'icon_type': 'device', 'id': 'mobile'}, {'name': 'LG Electronics', 'icon_id': '9', 'icon_type': 'mobile', 'id': '9'}, {'icon_type': 'mobile', 'name': 'LG-H870DS', 'icon_id': '9'}]</t>
  </si>
  <si>
    <t>[{'name': '2019-05-13'}, {'name': 'Smartphones', 'icon_id': 'mobile', 'icon_type': 'device', 'id': 'mobile'}, {'name': 'Xiaomi', 'icon_id': '207', 'icon_type': 'mobile', 'id': '207'}, {'icon_type': 'mobile', 'name': 'Redmi 4X', 'icon_id': '207'}]</t>
  </si>
  <si>
    <t>[{'name': '2019-05-13'}, {'name': 'Smartphones', 'icon_id': 'mobile', 'icon_type': 'device', 'id': 'mobile'}, {'name': 'Xiaomi', 'icon_id': '207', 'icon_type': 'mobile', 'id': '207'}, {'icon_type': 'mobile', 'name': 'Redmi 5A', 'icon_id': '207'}]</t>
  </si>
  <si>
    <t>[{'name': '2019-05-13'}, {'name': 'Smartphones', 'icon_id': 'mobile', 'icon_type': 'device', 'id': 'mobile'}, {'name': 'Xiaomi', 'icon_id': '207', 'icon_type': 'mobile', 'id': '207'}, {'icon_type': 'mobile', 'name': 'Redmi Note 4X', 'icon_id': '207'}]</t>
  </si>
  <si>
    <t>[{'name': '2019-05-13'}, {'name': 'Smartphones', 'icon_id': 'mobile', 'icon_type': 'device', 'id': 'mobile'}, {'name': 'Meizu', 'icon_id': '400', 'icon_type': 'mobile', 'id': '400'}, {'icon_type': 'mobile', 'name': '16th', 'icon_id': '400'}]</t>
  </si>
  <si>
    <t>[{'name': '2019-05-13'}, {'name': 'Smartphones', 'icon_id': 'mobile', 'icon_type': 'device', 'id': 'mobile'}, {'name': 'Blackview', 'icon_id': '543', 'icon_type': 'mobile', 'id': '543'}, {'icon_type': 'mobile', 'name': 'BV8000Pro', 'icon_id': '543'}]</t>
  </si>
  <si>
    <t>[{'name': '2019-05-14'}, {'name': 'Smartphones', 'icon_id': 'mobile', 'icon_type': 'device', 'id': 'mobile'}, {'name': 'Samsung', 'icon_id': '7', 'icon_type': 'mobile', 'id': '7'}, {'icon_type': 'mobile', 'name': 'Galaxy J5', 'icon_id': '7'}]</t>
  </si>
  <si>
    <t>[{'name': '2019-05-14'}, {'name': 'Smartphones', 'icon_id': 'mobile', 'icon_type': 'device', 'id': 'mobile'}, {'name': 'Samsung', 'icon_id': '7', 'icon_type': 'mobile', 'id': '7'}, {'icon_type': 'mobile', 'name': 'SAMSUNG SM-G935W8', 'icon_id': '7'}]</t>
  </si>
  <si>
    <t>[{'name': '2019-05-14'}, {'name': 'Smartphones', 'icon_id': 'mobile', 'icon_type': 'device', 'id': 'mobile'}, {'name': 'LG Electronics', 'icon_id': '9', 'icon_type': 'mobile', 'id': '9'}, {'icon_type': 'mobile', 'name': 'LG-H930', 'icon_id': '9'}]</t>
  </si>
  <si>
    <t>[{'name': '2019-05-14'}, {'name': 'Smartphones', 'icon_id': 'mobile', 'icon_type': 'device', 'id': 'mobile'}, {'name': 'Acer', 'icon_id': '57', 'icon_type': 'mobile', 'id': '57'}, {'icon_type': 'mobile', 'name': 'E39', 'icon_id': '57'}]</t>
  </si>
  <si>
    <t>[{'name': '2019-05-14'}, {'name': 'Smartphones', 'icon_id': 'mobile', 'icon_type': 'device', 'id': 'mobile'}, {'name': 'Huawei', 'icon_id': '63', 'icon_type': 'mobile', 'id': '63'}, {'icon_type': 'mobile', 'name': 'AUM-L41', 'icon_id': '63'}]</t>
  </si>
  <si>
    <t>[{'name': '2019-05-14'}, {'name': 'Smartphones', 'icon_id': 'mobile', 'icon_type': 'device', 'id': 'mobile'}, {'name': 'Huawei', 'icon_id': '63', 'icon_type': 'mobile', 'id': '63'}, {'icon_type': 'mobile', 'name': 'DUA-L22', 'icon_id': '63'}]</t>
  </si>
  <si>
    <t>[{'name': '2019-05-14'}, {'name': 'Smartphones', 'icon_id': 'mobile', 'icon_type': 'device', 'id': 'mobile'}, {'name': 'Huawei', 'icon_id': '63', 'icon_type': 'mobile', 'id': '63'}, {'icon_type': 'mobile', 'name': 'JSN-L21', 'icon_id': '63'}]</t>
  </si>
  <si>
    <t>[{'name': '2019-05-14'}, {'name': 'Smartphones', 'icon_id': 'mobile', 'icon_type': 'device', 'id': 'mobile'}, {'name': 'Xiaomi', 'icon_id': '207', 'icon_type': 'mobile', 'id': '207'}, {'icon_type': 'mobile', 'name': 'Redmi 3', 'icon_id': '207'}]</t>
  </si>
  <si>
    <t>[{'name': '2019-05-14'}, {'name': 'Smartphones', 'icon_id': 'mobile', 'icon_type': 'device', 'id': 'mobile'}, {'name': 'Xiaomi', 'icon_id': '207', 'icon_type': 'mobile', 'id': '207'}, {'icon_type': 'mobile', 'name': 'Redmi Note 4X', 'icon_id': '207'}]</t>
  </si>
  <si>
    <t>[{'name': '2019-05-14'}, {'name': 'Tablets', 'icon_id': 'tablet', 'icon_type': 'device', 'id': 'tablet'}, {'name': 'Apple', 'icon_id': '1', 'icon_type': 'mobile', 'id': '1'}, {'icon_type': 'mobile', 'name': 'iPad', 'icon_id': '1'}]</t>
  </si>
  <si>
    <t>[{'name': '2019-05-15'}, {'name': 'Smartphones', 'icon_id': 'mobile', 'icon_type': 'device', 'id': 'mobile'}, {'name': None, 'icon_id': None, 'icon_type': None, 'id': None}, {'icon_type': None, 'name': None, 'icon_id': None}]</t>
  </si>
  <si>
    <t>[{'name': '2019-05-15'}, {'name': 'Smartphones', 'icon_id': 'mobile', 'icon_type': 'device', 'id': 'mobile'}, {'name': 'Samsung', 'icon_id': '7', 'icon_type': 'mobile', 'id': '7'}, {'icon_type': 'mobile', 'name': 'Galaxy S6 Edge', 'icon_id': '7'}]</t>
  </si>
  <si>
    <t>[{'name': '2019-05-15'}, {'name': 'Smartphones', 'icon_id': 'mobile', 'icon_type': 'device', 'id': 'mobile'}, {'name': 'Samsung', 'icon_id': '7', 'icon_type': 'mobile', 'id': '7'}, {'icon_type': 'mobile', 'name': 'SAMSUNG SM-G935W8', 'icon_id': '7'}]</t>
  </si>
  <si>
    <t>[{'name': '2019-05-15'}, {'name': 'Smartphones', 'icon_id': 'mobile', 'icon_type': 'device', 'id': 'mobile'}, {'name': 'Samsung', 'icon_id': '7', 'icon_type': 'mobile', 'id': '7'}, {'icon_type': 'mobile', 'name': 'SM-G965F', 'icon_id': '7'}]</t>
  </si>
  <si>
    <t>[{'name': '2019-05-15'}, {'name': 'Smartphones', 'icon_id': 'mobile', 'icon_type': 'device', 'id': 'mobile'}, {'name': 'ASUS', 'icon_id': '17', 'icon_type': 'mobile', 'id': '17'}, {'icon_type': 'mobile', 'name': 'ZC554KL', 'icon_id': '17'}]</t>
  </si>
  <si>
    <t>[{'name': '2019-05-15'}, {'name': 'Smartphones', 'icon_id': 'mobile', 'icon_type': 'device', 'id': 'mobile'}, {'name': 'Huawei', 'icon_id': '63', 'icon_type': 'mobile', 'id': '63'}, {'icon_type': 'mobile', 'name': 'CLT-L29', 'icon_id': '63'}]</t>
  </si>
  <si>
    <t>[{'name': '2019-05-15'}, {'name': 'Smartphones', 'icon_id': 'mobile', 'icon_type': 'device', 'id': 'mobile'}, {'name': 'Huawei', 'icon_id': '63', 'icon_type': 'mobile', 'id': '63'}, {'icon_type': 'mobile', 'name': 'COL-L29', 'icon_id': '63'}]</t>
  </si>
  <si>
    <t>[{'name': '2019-05-15'}, {'name': 'Smartphones', 'icon_id': 'mobile', 'icon_type': 'device', 'id': 'mobile'}, {'name': 'Sony', 'icon_id': '83', 'icon_type': 'mobile', 'id': '83'}, {'icon_type': 'mobile', 'name': 'Xperia Z1 Compact', 'icon_id': '83'}]</t>
  </si>
  <si>
    <t>[{'name': '2019-05-15'}, {'name': 'Smartphones', 'icon_id': 'mobile', 'icon_type': 'device', 'id': 'mobile'}, {'name': 'Xiaomi', 'icon_id': '207', 'icon_type': 'mobile', 'id': '207'}, {'icon_type': 'mobile', 'name': 'MI 8 SE', 'icon_id': '207'}]</t>
  </si>
  <si>
    <t>[{'name': '2019-05-15'}, {'name': 'Smartphones', 'icon_id': 'mobile', 'icon_type': 'device', 'id': 'mobile'}, {'name': 'Xiaomi', 'icon_id': '207', 'icon_type': 'mobile', 'id': '207'}, {'icon_type': 'mobile', 'name': 'Mi A1', 'icon_id': '207'}]</t>
  </si>
  <si>
    <t>[{'name': '2019-05-15'}, {'name': 'Smartphones', 'icon_id': 'mobile', 'icon_type': 'device', 'id': 'mobile'}, {'name': 'Xiaomi', 'icon_id': '207', 'icon_type': 'mobile', 'id': '207'}, {'icon_type': 'mobile', 'name': 'Redmi Note 4X', 'icon_id': '207'}]</t>
  </si>
  <si>
    <t>[{'name': '2019-05-15'}, {'name': 'Smartphones', 'icon_id': 'mobile', 'icon_type': 'device', 'id': 'mobile'}, {'name': 'OnePlus', 'icon_id': '285', 'icon_type': 'mobile', 'id': '285'}, {'icon_type': 'mobile', 'name': 'ONEPLUS A6010', 'icon_id': '285'}]</t>
  </si>
  <si>
    <t>[{'name': '2019-05-15'}, {'name': 'Smartphones', 'icon_id': 'mobile', 'icon_type': 'device', 'id': 'mobile'}, {'name': 'Doogee', 'icon_id': '365', 'icon_type': 'mobile', 'id': '365'}, {'icon_type': 'mobile', 'name': 'X5max_PRO', 'icon_id': '365'}]</t>
  </si>
  <si>
    <t>[{'name': '2019-05-15'}, {'name': 'Smartphones', 'icon_id': 'mobile', 'icon_type': 'device', 'id': 'mobile'}, {'name': 'Tele2', 'icon_id': '522', 'icon_type': 'mobile', 'id': '522'}, {'icon_type': 'mobile', 'name': 'Tele2 Maxi', 'icon_id': '522'}]</t>
  </si>
  <si>
    <t>[{'name': '2019-05-15'}, {'name': 'Tablets', 'icon_id': 'tablet', 'icon_type': 'device', 'id': 'tablet'}, {'name': 'Samsung', 'icon_id': '7', 'icon_type': 'mobile', 'id': '7'}, {'icon_type': 'mobile', 'name': 'Galaxy Tab E 9.6', 'icon_id': '7'}]</t>
  </si>
  <si>
    <t>[{'name': '2019-05-16'}, {'name': 'Smartphones', 'icon_id': 'mobile', 'icon_type': 'device', 'id': 'mobile'}, {'name': 'Samsung', 'icon_id': '7', 'icon_type': 'mobile', 'id': '7'}, {'icon_type': 'mobile', 'name': 'Galaxy A5', 'icon_id': '7'}]</t>
  </si>
  <si>
    <t>[{'name': '2019-05-16'}, {'name': 'Smartphones', 'icon_id': 'mobile', 'icon_type': 'device', 'id': 'mobile'}, {'name': 'Samsung', 'icon_id': '7', 'icon_type': 'mobile', 'id': '7'}, {'icon_type': 'mobile', 'name': 'Galaxy J7', 'icon_id': '7'}]</t>
  </si>
  <si>
    <t>[{'name': '2019-05-16'}, {'name': 'Smartphones', 'icon_id': 'mobile', 'icon_type': 'device', 'id': 'mobile'}, {'name': 'Samsung', 'icon_id': '7', 'icon_type': 'mobile', 'id': '7'}, {'icon_type': 'mobile', 'name': 'Galaxy Note II', 'icon_id': '7'}]</t>
  </si>
  <si>
    <t>[{'name': '2019-05-16'}, {'name': 'Smartphones', 'icon_id': 'mobile', 'icon_type': 'device', 'id': 'mobile'}, {'name': 'Samsung', 'icon_id': '7', 'icon_type': 'mobile', 'id': '7'}, {'icon_type': 'mobile', 'name': 'Galaxy S6 Edge', 'icon_id': '7'}]</t>
  </si>
  <si>
    <t>[{'name': '2019-05-16'}, {'name': 'Smartphones', 'icon_id': 'mobile', 'icon_type': 'device', 'id': 'mobile'}, {'name': 'Samsung', 'icon_id': '7', 'icon_type': 'mobile', 'id': '7'}, {'icon_type': 'mobile', 'name': 'Galaxy S8', 'icon_id': '7'}]</t>
  </si>
  <si>
    <t>[{'name': '2019-05-16'}, {'name': 'Smartphones', 'icon_id': 'mobile', 'icon_type': 'device', 'id': 'mobile'}, {'name': 'Samsung', 'icon_id': '7', 'icon_type': 'mobile', 'id': '7'}, {'icon_type': 'mobile', 'name': 'SAMSUNG SM-G960F', 'icon_id': '7'}]</t>
  </si>
  <si>
    <t>[{'name': '2019-05-16'}, {'name': 'Smartphones', 'icon_id': 'mobile', 'icon_type': 'device', 'id': 'mobile'}, {'name': 'Samsung', 'icon_id': '7', 'icon_type': 'mobile', 'id': '7'}, {'icon_type': 'mobile', 'name': 'SM-G960F', 'icon_id': '7'}]</t>
  </si>
  <si>
    <t>[{'name': '2019-05-16'}, {'name': 'Smartphones', 'icon_id': 'mobile', 'icon_type': 'device', 'id': 'mobile'}, {'name': 'ZTE', 'icon_id': '60', 'icon_type': 'mobile', 'id': '60'}, {'icon_type': 'mobile', 'name': 'NX569J', 'icon_id': '60'}]</t>
  </si>
  <si>
    <t>[{'name': '2019-05-16'}, {'name': 'Smartphones', 'icon_id': 'mobile', 'icon_type': 'device', 'id': 'mobile'}, {'name': 'Huawei', 'icon_id': '63', 'icon_type': 'mobile', 'id': '63'}, {'icon_type': 'mobile', 'name': 'LLD-L31', 'icon_id': '63'}]</t>
  </si>
  <si>
    <t>[{'name': '2019-05-16'}, {'name': 'Smartphones', 'icon_id': 'mobile', 'icon_type': 'device', 'id': 'mobile'}, {'name': 'Megafon', 'icon_id': '96', 'icon_type': 'mobile', 'id': '96'}, {'icon_type': 'mobile', 'name': 'iPhone', 'icon_id': '96'}]</t>
  </si>
  <si>
    <t>[{'name': '2019-05-16'}, {'name': 'Smartphones', 'icon_id': 'mobile', 'icon_type': 'device', 'id': 'mobile'}, {'name': 'Xiaomi', 'icon_id': '207', 'icon_type': 'mobile', 'id': '207'}, {'icon_type': 'mobile', 'name': 'MI 6', 'icon_id': '207'}]</t>
  </si>
  <si>
    <t>[{'name': '2019-05-16'}, {'name': 'Smartphones', 'icon_id': 'mobile', 'icon_type': 'device', 'id': 'mobile'}, {'name': 'Xiaomi', 'icon_id': '207', 'icon_type': 'mobile', 'id': '207'}, {'icon_type': 'mobile', 'name': 'MI MAX 2', 'icon_id': '207'}]</t>
  </si>
  <si>
    <t>[{'name': '2019-05-16'}, {'name': 'Smartphones', 'icon_id': 'mobile', 'icon_type': 'device', 'id': 'mobile'}, {'name': 'Xiaomi', 'icon_id': '207', 'icon_type': 'mobile', 'id': '207'}, {'icon_type': 'mobile', 'name': 'Redmi 4X', 'icon_id': '207'}]</t>
  </si>
  <si>
    <t>[{'name': '2019-05-16'}, {'name': 'Smartphones', 'icon_id': 'mobile', 'icon_type': 'device', 'id': 'mobile'}, {'name': 'Xiaomi', 'icon_id': '207', 'icon_type': 'mobile', 'id': '207'}, {'icon_type': 'mobile', 'name': 'Redmi Note 5', 'icon_id': '207'}]</t>
  </si>
  <si>
    <t>[{'name': '2019-05-16'}, {'name': 'Smartphones', 'icon_id': 'mobile', 'icon_type': 'device', 'id': 'mobile'}, {'name': 'Tele2', 'icon_id': '522', 'icon_type': 'mobile', 'id': '522'}, {'icon_type': 'mobile', 'name': 'iPhone', 'icon_id': '522'}]</t>
  </si>
  <si>
    <t>[{'name': '2019-05-17'}, {'name': 'Smartphones', 'icon_id': 'mobile', 'icon_type': 'device', 'id': 'mobile'}, {'name': 'Motorola', 'icon_id': '5', 'icon_type': 'mobile', 'id': '5'}, {'icon_type': 'mobile', 'name': 'MotoG3', 'icon_id': '5'}]</t>
  </si>
  <si>
    <t>[{'name': '2019-05-17'}, {'name': 'Smartphones', 'icon_id': 'mobile', 'icon_type': 'device', 'id': 'mobile'}, {'name': 'Samsung', 'icon_id': '7', 'icon_type': 'mobile', 'id': '7'}, {'icon_type': 'mobile', 'name': 'Galaxy A5', 'icon_id': '7'}]</t>
  </si>
  <si>
    <t>[{'name': '2019-05-17'}, {'name': 'Smartphones', 'icon_id': 'mobile', 'icon_type': 'device', 'id': 'mobile'}, {'name': 'Huawei', 'icon_id': '63', 'icon_type': 'mobile', 'id': '63'}, {'icon_type': 'mobile', 'name': 'FLA-LX1', 'icon_id': '63'}]</t>
  </si>
  <si>
    <t>[{'name': '2019-05-17'}, {'name': 'Smartphones', 'icon_id': 'mobile', 'icon_type': 'device', 'id': 'mobile'}, {'name': 'Xiaomi', 'icon_id': '207', 'icon_type': 'mobile', 'id': '207'}, {'icon_type': 'mobile', 'name': 'MI 5', 'icon_id': '207'}]</t>
  </si>
  <si>
    <t>[{'name': '2019-05-17'}, {'name': 'Smartphones', 'icon_id': 'mobile', 'icon_type': 'device', 'id': 'mobile'}, {'name': 'Xiaomi', 'icon_id': '207', 'icon_type': 'mobile', 'id': '207'}, {'icon_type': 'mobile', 'name': 'MI 8 SE', 'icon_id': '207'}]</t>
  </si>
  <si>
    <t>[{'name': '2019-05-17'}, {'name': 'Smartphones', 'icon_id': 'mobile', 'icon_type': 'device', 'id': 'mobile'}, {'name': 'Xiaomi', 'icon_id': '207', 'icon_type': 'mobile', 'id': '207'}, {'icon_type': 'mobile', 'name': 'Mi A1', 'icon_id': '207'}]</t>
  </si>
  <si>
    <t>[{'name': '2019-05-17'}, {'name': 'Smartphones', 'icon_id': 'mobile', 'icon_type': 'device', 'id': 'mobile'}, {'name': 'Xiaomi', 'icon_id': '207', 'icon_type': 'mobile', 'id': '207'}, {'icon_type': 'mobile', 'name': 'Redmi 5 Plus', 'icon_id': '207'}]</t>
  </si>
  <si>
    <t>[{'name': '2019-05-17'}, {'name': 'Smartphones', 'icon_id': 'mobile', 'icon_type': 'device', 'id': 'mobile'}, {'name': 'Meizu', 'icon_id': '400', 'icon_type': 'mobile', 'id': '400'}, {'icon_type': 'mobile', 'name': 'PRO 7', 'icon_id': '400'}]</t>
  </si>
  <si>
    <t>[{'name': '2019-05-17'}, {'name': 'Tablets', 'icon_id': 'tablet', 'icon_type': 'device', 'id': 'tablet'}, {'name': 'Apple', 'icon_id': '1', 'icon_type': 'mobile', 'id': '1'}, {'icon_type': 'mobile', 'name': 'iPad', 'icon_id': '1'}]</t>
  </si>
  <si>
    <t>[{'name': '2019-05-18'}, {'name': 'Smartphones', 'icon_id': 'mobile', 'icon_type': 'device', 'id': 'mobile'}, {'name': 'Samsung', 'icon_id': '7', 'icon_type': 'mobile', 'id': '7'}, {'icon_type': 'mobile', 'name': 'SM-J600F', 'icon_id': '7'}]</t>
  </si>
  <si>
    <t>[{'name': '2019-05-18'}, {'name': 'Smartphones', 'icon_id': 'mobile', 'icon_type': 'device', 'id': 'mobile'}, {'name': 'Huawei', 'icon_id': '63', 'icon_type': 'mobile', 'id': '63'}, {'icon_type': 'mobile', 'name': 'LLD-L31', 'icon_id': '63'}]</t>
  </si>
  <si>
    <t>[{'name': '2019-05-18'}, {'name': 'Smartphones', 'icon_id': 'mobile', 'icon_type': 'device', 'id': 'mobile'}, {'name': 'Sony', 'icon_id': '83', 'icon_type': 'mobile', 'id': '83'}, {'icon_type': 'mobile', 'name': 'G3112', 'icon_id': '83'}]</t>
  </si>
  <si>
    <t>[{'name': '2019-05-18'}, {'name': 'Smartphones', 'icon_id': 'mobile', 'icon_type': 'device', 'id': 'mobile'}, {'name': 'Xiaomi', 'icon_id': '207', 'icon_type': 'mobile', 'id': '207'}, {'icon_type': 'mobile', 'name': 'Mi A2 Lite', 'icon_id': '207'}]</t>
  </si>
  <si>
    <t>[{'name': '2019-05-18'}, {'name': 'Smartphones', 'icon_id': 'mobile', 'icon_type': 'device', 'id': 'mobile'}, {'name': 'Xiaomi', 'icon_id': '207', 'icon_type': 'mobile', 'id': '207'}, {'icon_type': 'mobile', 'name': 'Mi Note 2', 'icon_id': '207'}]</t>
  </si>
  <si>
    <t>[{'name': '2019-05-18'}, {'name': 'Tablets', 'icon_id': 'tablet', 'icon_type': 'device', 'id': 'tablet'}, {'name': 'Apple', 'icon_id': '1', 'icon_type': 'mobile', 'id': '1'}, {'icon_type': 'mobile', 'name': 'iPad', 'icon_id': '1'}]</t>
  </si>
  <si>
    <t>[{'name': '2019-05-19'}, {'name': 'Smartphones', 'icon_id': 'mobile', 'icon_type': 'device', 'id': 'mobile'}, {'name': 'Samsung', 'icon_id': '7', 'icon_type': 'mobile', 'id': '7'}, {'icon_type': 'mobile', 'name': 'Galaxy J1', 'icon_id': '7'}]</t>
  </si>
  <si>
    <t>[{'name': '2019-05-19'}, {'name': 'Smartphones', 'icon_id': 'mobile', 'icon_type': 'device', 'id': 'mobile'}, {'name': 'Samsung', 'icon_id': '7', 'icon_type': 'mobile', 'id': '7'}, {'icon_type': 'mobile', 'name': 'SM-A505FN', 'icon_id': '7'}]</t>
  </si>
  <si>
    <t>[{'name': '2019-05-19'}, {'name': 'Smartphones', 'icon_id': 'mobile', 'icon_type': 'device', 'id': 'mobile'}, {'name': 'Huawei', 'icon_id': '63', 'icon_type': 'mobile', 'id': '63'}, {'icon_type': 'mobile', 'name': 'FIG-LX1', 'icon_id': '63'}]</t>
  </si>
  <si>
    <t>[{'name': '2019-05-19'}, {'name': 'Smartphones', 'icon_id': 'mobile', 'icon_type': 'device', 'id': 'mobile'}, {'name': 'Xiaomi', 'icon_id': '207', 'icon_type': 'mobile', 'id': '207'}, {'icon_type': 'mobile', 'name': 'MI MAX', 'icon_id': '207'}]</t>
  </si>
  <si>
    <t>[{'name': '2019-05-19'}, {'name': 'Smartphones', 'icon_id': 'mobile', 'icon_type': 'device', 'id': 'mobile'}, {'name': 'Xiaomi', 'icon_id': '207', 'icon_type': 'mobile', 'id': '207'}, {'icon_type': 'mobile', 'name': 'Redmi 5A', 'icon_id': '207'}]</t>
  </si>
  <si>
    <t>[{'name': '2019-05-19'}, {'name': 'Smartphones', 'icon_id': 'mobile', 'icon_type': 'device', 'id': 'mobile'}, {'name': 'Xiaomi', 'icon_id': '207', 'icon_type': 'mobile', 'id': '207'}, {'icon_type': 'mobile', 'name': 'Redmi Note 4', 'icon_id': '207'}]</t>
  </si>
  <si>
    <t>[{'name': '2019-05-20'}, {'name': 'Smartphones', 'icon_id': 'mobile', 'icon_type': 'device', 'id': 'mobile'}, {'name': 'ASUS', 'icon_id': '17', 'icon_type': 'mobile', 'id': '17'}, {'icon_type': 'mobile', 'name': 'ZB602KL', 'icon_id': '17'}]</t>
  </si>
  <si>
    <t>[{'name': '2019-05-20'}, {'name': 'Smartphones', 'icon_id': 'mobile', 'icon_type': 'device', 'id': 'mobile'}, {'name': 'Xiaomi', 'icon_id': '207', 'icon_type': 'mobile', 'id': '207'}, {'icon_type': 'mobile', 'name': 'Mi A1', 'icon_id': '207'}]</t>
  </si>
  <si>
    <t>[{'name': '2019-05-20'}, {'name': 'Smartphones', 'icon_id': 'mobile', 'icon_type': 'device', 'id': 'mobile'}, {'name': 'Xiaomi', 'icon_id': '207', 'icon_type': 'mobile', 'id': '207'}, {'icon_type': 'mobile', 'name': 'Mi MIX 2S', 'icon_id': '207'}]</t>
  </si>
  <si>
    <t>[{'name': '2019-05-21'}, {'name': 'Smartphones', 'icon_id': 'mobile', 'icon_type': 'device', 'id': 'mobile'}, {'name': 'Samsung', 'icon_id': '7', 'icon_type': 'mobile', 'id': '7'}, {'icon_type': 'mobile', 'name': 'Galaxy J7', 'icon_id': '7'}]</t>
  </si>
  <si>
    <t>[{'name': '2019-05-21'}, {'name': 'Smartphones', 'icon_id': 'mobile', 'icon_type': 'device', 'id': 'mobile'}, {'name': 'Samsung', 'icon_id': '7', 'icon_type': 'mobile', 'id': '7'}, {'icon_type': 'mobile', 'name': 'SM-A750FN', 'icon_id': '7'}]</t>
  </si>
  <si>
    <t>[{'name': '2019-05-21'}, {'name': 'Smartphones', 'icon_id': 'mobile', 'icon_type': 'device', 'id': 'mobile'}, {'name': 'Alcatel', 'icon_id': '12', 'icon_type': 'mobile', 'id': '12'}, {'icon_type': 'mobile', 'name': '6055K', 'icon_id': '12'}]</t>
  </si>
  <si>
    <t>[{'name': '2019-05-21'}, {'name': 'Smartphones', 'icon_id': 'mobile', 'icon_type': 'device', 'id': 'mobile'}, {'name': 'Huawei', 'icon_id': '63', 'icon_type': 'mobile', 'id': '63'}, {'icon_type': 'mobile', 'name': 'AUM-L29', 'icon_id': '63'}]</t>
  </si>
  <si>
    <t>[{'name': '2019-05-21'}, {'name': 'Smartphones', 'icon_id': 'mobile', 'icon_type': 'device', 'id': 'mobile'}, {'name': 'Huawei', 'icon_id': '63', 'icon_type': 'mobile', 'id': '63'}, {'icon_type': 'mobile', 'name': 'FRD-L09', 'icon_id': '63'}]</t>
  </si>
  <si>
    <t>[{'name': '2019-05-21'}, {'name': 'Smartphones', 'icon_id': 'mobile', 'icon_type': 'device', 'id': 'mobile'}, {'name': 'Xiaomi', 'icon_id': '207', 'icon_type': 'mobile', 'id': '207'}, {'icon_type': 'mobile', 'name': 'MI 8', 'icon_id': '207'}]</t>
  </si>
  <si>
    <t>[{'name': '2019-05-21'}, {'name': 'Smartphones', 'icon_id': 'mobile', 'icon_type': 'device', 'id': 'mobile'}, {'name': 'Xiaomi', 'icon_id': '207', 'icon_type': 'mobile', 'id': '207'}, {'icon_type': 'mobile', 'name': 'Redmi 4X', 'icon_id': '207'}]</t>
  </si>
  <si>
    <t>[{'name': '2019-05-21'}, {'name': 'Tablets', 'icon_id': 'tablet', 'icon_type': 'device', 'id': 'tablet'}, {'name': 'Apple', 'icon_id': '1', 'icon_type': 'mobile', 'id': '1'}, {'icon_type': 'mobile', 'name': 'iPad', 'icon_id': '1'}]</t>
  </si>
  <si>
    <t>[{'name': '2019-05-22'}, {'name': 'Smartphones', 'icon_id': 'mobile', 'icon_type': 'device', 'id': 'mobile'}, {'name': 'Samsung', 'icon_id': '7', 'icon_type': 'mobile', 'id': '7'}, {'icon_type': 'mobile', 'name': 'Galaxy J3', 'icon_id': '7'}]</t>
  </si>
  <si>
    <t>[{'name': '2019-05-22'}, {'name': 'Smartphones', 'icon_id': 'mobile', 'icon_type': 'device', 'id': 'mobile'}, {'name': 'Samsung', 'icon_id': '7', 'icon_type': 'mobile', 'id': '7'}, {'icon_type': 'mobile', 'name': 'Galaxy S6', 'icon_id': '7'}]</t>
  </si>
  <si>
    <t>[{'name': '2019-05-22'}, {'name': 'Smartphones', 'icon_id': 'mobile', 'icon_type': 'device', 'id': 'mobile'}, {'name': 'Huawei', 'icon_id': '63', 'icon_type': 'mobile', 'id': '63'}, {'icon_type': 'mobile', 'name': 'ATU-L31', 'icon_id': '63'}]</t>
  </si>
  <si>
    <t>[{'name': '2019-05-22'}, {'name': 'Smartphones', 'icon_id': 'mobile', 'icon_type': 'device', 'id': 'mobile'}, {'name': 'Beeline', 'icon_id': '132', 'icon_type': 'mobile', 'id': '132'}, {'icon_type': 'mobile', 'name': 'iPhone', 'icon_id': '132'}]</t>
  </si>
  <si>
    <t>[{'name': '2019-05-22'}, {'name': 'Smartphones', 'icon_id': 'mobile', 'icon_type': 'device', 'id': 'mobile'}, {'name': 'Xiaomi', 'icon_id': '207', 'icon_type': 'mobile', 'id': '207'}, {'icon_type': 'mobile', 'name': 'MI 8 Lite', 'icon_id': '207'}]</t>
  </si>
  <si>
    <t>[{'name': '2019-05-22'}, {'name': 'Smartphones', 'icon_id': 'mobile', 'icon_type': 'device', 'id': 'mobile'}, {'name': 'Xiaomi', 'icon_id': '207', 'icon_type': 'mobile', 'id': '207'}, {'icon_type': 'mobile', 'name': 'Redmi Note 4', 'icon_id': '207'}]</t>
  </si>
  <si>
    <t>[{'name': '2019-05-22'}, {'name': 'Smartphones', 'icon_id': 'mobile', 'icon_type': 'device', 'id': 'mobile'}, {'name': 'Xiaomi', 'icon_id': '207', 'icon_type': 'mobile', 'id': '207'}, {'icon_type': 'mobile', 'name': 'Redmi Note 5', 'icon_id': '207'}]</t>
  </si>
  <si>
    <t>[{'name': '2019-05-23'}, {'name': 'Smartphones', 'icon_id': 'mobile', 'icon_type': 'device', 'id': 'mobile'}, {'name': 'Samsung', 'icon_id': '7', 'icon_type': 'mobile', 'id': '7'}, {'icon_type': 'mobile', 'name': 'Galaxy J2 Prime', 'icon_id': '7'}]</t>
  </si>
  <si>
    <t>[{'name': '2019-05-23'}, {'name': 'Smartphones', 'icon_id': 'mobile', 'icon_type': 'device', 'id': 'mobile'}, {'name': 'Samsung', 'icon_id': '7', 'icon_type': 'mobile', 'id': '7'}, {'icon_type': 'mobile', 'name': 'SM-A305FN', 'icon_id': '7'}]</t>
  </si>
  <si>
    <t>[{'name': '2019-05-23'}, {'name': 'Smartphones', 'icon_id': 'mobile', 'icon_type': 'device', 'id': 'mobile'}, {'name': 'Samsung', 'icon_id': '7', 'icon_type': 'mobile', 'id': '7'}, {'icon_type': 'mobile', 'name': 'SM-G973F', 'icon_id': '7'}]</t>
  </si>
  <si>
    <t>[{'name': '2019-05-23'}, {'name': 'Smartphones', 'icon_id': 'mobile', 'icon_type': 'device', 'id': 'mobile'}, {'name': 'ASUS', 'icon_id': '17', 'icon_type': 'mobile', 'id': '17'}, {'icon_type': 'mobile', 'name': 'ZB500KL', 'icon_id': '17'}]</t>
  </si>
  <si>
    <t>[{'name': '2019-05-23'}, {'name': 'Smartphones', 'icon_id': 'mobile', 'icon_type': 'device', 'id': 'mobile'}, {'name': 'Xiaomi', 'icon_id': '207', 'icon_type': 'mobile', 'id': '207'}, {'icon_type': 'mobile', 'name': 'Redmi Note 5', 'icon_id': '207'}]</t>
  </si>
  <si>
    <t>[{'name': '2019-05-23'}, {'name': 'Smartphones', 'icon_id': 'mobile', 'icon_type': 'device', 'id': 'mobile'}, {'name': 'Wileyfox', 'icon_id': '525', 'icon_type': 'mobile', 'id': '525'}, {'icon_type': 'mobile', 'name': 'Swift 2', 'icon_id': '525'}]</t>
  </si>
  <si>
    <t>[{'name': '2019-05-23'}, {'name': 'Smartphones', 'icon_id': 'mobile', 'icon_type': 'device', 'id': 'mobile'}, {'name': 'Blackview', 'icon_id': '543', 'icon_type': 'mobile', 'id': '543'}, {'icon_type': 'mobile', 'name': 'BV8000Pro', 'icon_id': '543'}]</t>
  </si>
  <si>
    <t>[{'name': '2019-05-24'}, {'name': 'Smartphones', 'icon_id': 'mobile', 'icon_type': 'device', 'id': 'mobile'}, {'name': None, 'icon_id': None, 'icon_type': None, 'id': None}, {'icon_type': None, 'name': None, 'icon_id': None}]</t>
  </si>
  <si>
    <t>[{'name': '2019-05-24'}, {'name': 'Smartphones', 'icon_id': 'mobile', 'icon_type': 'device', 'id': 'mobile'}, {'name': None, 'icon_id': None, 'icon_type': None, 'id': None}, {'icon_type': 'mobile', 'name': 'ONE E1001', 'icon_id': '0'}]</t>
  </si>
  <si>
    <t>[{'name': '2019-05-24'}, {'name': 'Smartphones', 'icon_id': 'mobile', 'icon_type': 'device', 'id': 'mobile'}, {'name': 'Samsung', 'icon_id': '7', 'icon_type': 'mobile', 'id': '7'}, {'icon_type': 'mobile', 'name': 'SM-N960F', 'icon_id': '7'}]</t>
  </si>
  <si>
    <t>[{'name': '2019-05-24'}, {'name': 'Smartphones', 'icon_id': 'mobile', 'icon_type': 'device', 'id': 'mobile'}, {'name': 'ASUS', 'icon_id': '17', 'icon_type': 'mobile', 'id': '17'}, {'icon_type': 'mobile', 'name': 'ZB555KL', 'icon_id': '17'}]</t>
  </si>
  <si>
    <t>[{'name': '2019-05-24'}, {'name': 'Smartphones', 'icon_id': 'mobile', 'icon_type': 'device', 'id': 'mobile'}, {'name': 'Huawei', 'icon_id': '63', 'icon_type': 'mobile', 'id': '63'}, {'icon_type': 'mobile', 'name': 'AUM-L29', 'icon_id': '63'}]</t>
  </si>
  <si>
    <t>[{'name': '2019-05-24'}, {'name': 'Smartphones', 'icon_id': 'mobile', 'icon_type': 'device', 'id': 'mobile'}, {'name': 'Huawei', 'icon_id': '63', 'icon_type': 'mobile', 'id': '63'}, {'icon_type': 'mobile', 'name': 'DLI-TL20', 'icon_id': '63'}]</t>
  </si>
  <si>
    <t>[{'name': '2019-05-24'}, {'name': 'Smartphones', 'icon_id': 'mobile', 'icon_type': 'device', 'id': 'mobile'}, {'name': 'Huawei', 'icon_id': '63', 'icon_type': 'mobile', 'id': '63'}, {'icon_type': 'mobile', 'name': 'DUA-L22', 'icon_id': '63'}]</t>
  </si>
  <si>
    <t>[{'name': '2019-05-24'}, {'name': 'Smartphones', 'icon_id': 'mobile', 'icon_type': 'device', 'id': 'mobile'}, {'name': 'Sony', 'icon_id': '83', 'icon_type': 'mobile', 'id': '83'}, {'icon_type': 'mobile', 'name': 'F5321', 'icon_id': '83'}]</t>
  </si>
  <si>
    <t>[{'name': '2019-05-24'}, {'name': 'Smartphones', 'icon_id': 'mobile', 'icon_type': 'device', 'id': 'mobile'}, {'name': 'Xiaomi', 'icon_id': '207', 'icon_type': 'mobile', 'id': '207'}, {'icon_type': 'mobile', 'name': 'Mi Note 3', 'icon_id': '207'}]</t>
  </si>
  <si>
    <t>[{'name': '2019-05-24'}, {'name': 'Smartphones', 'icon_id': 'mobile', 'icon_type': 'device', 'id': 'mobile'}, {'name': 'Xiaomi', 'icon_id': '207', 'icon_type': 'mobile', 'id': '207'}, {'icon_type': 'mobile', 'name': 'Redmi Note 3', 'icon_id': '207'}]</t>
  </si>
  <si>
    <t>[{'name': '2019-05-24'}, {'name': 'Smartphones', 'icon_id': 'mobile', 'icon_type': 'device', 'id': 'mobile'}, {'name': 'Meizu', 'icon_id': '400', 'icon_type': 'mobile', 'id': '400'}, {'icon_type': 'mobile', 'name': '16th', 'icon_id': '400'}]</t>
  </si>
  <si>
    <t>[{'name': '2019-05-24'}, {'name': 'Tablets', 'icon_id': 'tablet', 'icon_type': 'device', 'id': 'tablet'}, {'name': 'Huawei', 'icon_id': '63', 'icon_type': 'mobile', 'id': '63'}, {'icon_type': 'mobile', 'name': 'T1-701u', 'icon_id': '63'}]</t>
  </si>
  <si>
    <t>[{'name': '2019-05-24'}, {'name': 'Tablets', 'icon_id': 'tablet', 'icon_type': 'device', 'id': 'tablet'}, {'name': 'Digma', 'icon_id': '228', 'icon_type': 'mobile', 'id': '228'}, {'icon_type': 'mobile', 'name': 'CITI 1903 4G CS1062ML', 'icon_id': '228'}]</t>
  </si>
  <si>
    <t>[{'name': '2019-05-25'}, {'name': 'Smartphones', 'icon_id': 'mobile', 'icon_type': 'device', 'id': 'mobile'}, {'name': 'Samsung', 'icon_id': '7', 'icon_type': 'mobile', 'id': '7'}, {'icon_type': 'mobile', 'name': 'Galaxy J2', 'icon_id': '7'}]</t>
  </si>
  <si>
    <t>[{'name': '2019-05-25'}, {'name': 'Smartphones', 'icon_id': 'mobile', 'icon_type': 'device', 'id': 'mobile'}, {'name': 'Xiaomi', 'icon_id': '207', 'icon_type': 'mobile', 'id': '207'}, {'icon_type': 'mobile', 'name': 'MI MAX 2', 'icon_id': '207'}]</t>
  </si>
  <si>
    <t>[{'name': '2019-05-25'}, {'name': 'Smartphones', 'icon_id': 'mobile', 'icon_type': 'device', 'id': 'mobile'}, {'name': 'Xiaomi', 'icon_id': '207', 'icon_type': 'mobile', 'id': '207'}, {'icon_type': 'mobile', 'name': 'Mi A1', 'icon_id': '207'}]</t>
  </si>
  <si>
    <t>[{'name': '2019-05-25'}, {'name': 'Smartphones', 'icon_id': 'mobile', 'icon_type': 'device', 'id': 'mobile'}, {'name': 'Xiaomi', 'icon_id': '207', 'icon_type': 'mobile', 'id': '207'}, {'icon_type': 'mobile', 'name': 'Redmi 5', 'icon_id': '207'}]</t>
  </si>
  <si>
    <t>[{'name': '2019-05-25'}, {'name': 'Smartphones', 'icon_id': 'mobile', 'icon_type': 'device', 'id': 'mobile'}, {'name': 'Xiaomi', 'icon_id': '207', 'icon_type': 'mobile', 'id': '207'}, {'icon_type': 'mobile', 'name': 'Redmi 6', 'icon_id': '207'}]</t>
  </si>
  <si>
    <t>[{'name': '2019-05-25'}, {'name': 'Smartphones', 'icon_id': 'mobile', 'icon_type': 'device', 'id': 'mobile'}, {'name': 'Xiaomi', 'icon_id': '207', 'icon_type': 'mobile', 'id': '207'}, {'icon_type': 'mobile', 'name': 'Redmi Note 5A', 'icon_id': '207'}]</t>
  </si>
  <si>
    <t>[{'name': '2019-05-25'}, {'name': 'Tablets', 'icon_id': 'tablet', 'icon_type': 'device', 'id': 'tablet'}, {'name': 'Apple', 'icon_id': '1', 'icon_type': 'mobile', 'id': '1'}, {'icon_type': 'mobile', 'name': 'iPad', 'icon_id': '1'}]</t>
  </si>
  <si>
    <t>[{'name': '2019-05-26'}, {'name': 'Smartphones', 'icon_id': 'mobile', 'icon_type': 'device', 'id': 'mobile'}, {'name': None, 'icon_id': None, 'icon_type': None, 'id': None}, {'icon_type': None, 'name': None, 'icon_id': None}]</t>
  </si>
  <si>
    <t>[{'name': '2019-05-26'}, {'name': 'Smartphones', 'icon_id': 'mobile', 'icon_type': 'device', 'id': 'mobile'}, {'name': 'Motorola', 'icon_id': '5', 'icon_type': 'mobile', 'id': '5'}, {'icon_type': 'mobile', 'name': 'XT1254', 'icon_id': '5'}]</t>
  </si>
  <si>
    <t>[{'name': '2019-05-26'}, {'name': 'Smartphones', 'icon_id': 'mobile', 'icon_type': 'device', 'id': 'mobile'}, {'name': 'Samsung', 'icon_id': '7', 'icon_type': 'mobile', 'id': '7'}, {'icon_type': 'mobile', 'name': 'SAMSUNG SM-A605FN', 'icon_id': '7'}]</t>
  </si>
  <si>
    <t>[{'name': '2019-05-26'}, {'name': 'Smartphones', 'icon_id': 'mobile', 'icon_type': 'device', 'id': 'mobile'}, {'name': 'Huawei', 'icon_id': '63', 'icon_type': 'mobile', 'id': '63'}, {'icon_type': 'mobile', 'name': 'PAR-LX1', 'icon_id': '63'}]</t>
  </si>
  <si>
    <t>[{'name': '2019-05-26'}, {'name': 'Smartphones', 'icon_id': 'mobile', 'icon_type': 'device', 'id': 'mobile'}, {'name': 'Huawei', 'icon_id': '63', 'icon_type': 'mobile', 'id': '63'}, {'icon_type': 'mobile', 'name': 'STF-L09', 'icon_id': '63'}]</t>
  </si>
  <si>
    <t>[{'name': '2019-05-26'}, {'name': 'Smartphones', 'icon_id': 'mobile', 'icon_type': 'device', 'id': 'mobile'}, {'name': 'Xiaomi', 'icon_id': '207', 'icon_type': 'mobile', 'id': '207'}, {'icon_type': 'mobile', 'name': 'Redmi 4X', 'icon_id': '207'}]</t>
  </si>
  <si>
    <t>[{'name': '2019-05-26'}, {'name': 'Smartphones', 'icon_id': 'mobile', 'icon_type': 'device', 'id': 'mobile'}, {'name': 'Xiaomi', 'icon_id': '207', 'icon_type': 'mobile', 'id': '207'}, {'icon_type': 'mobile', 'name': 'Redmi Note 3', 'icon_id': '207'}]</t>
  </si>
  <si>
    <t>[{'name': '2019-05-27'}, {'name': 'Smartphones', 'icon_id': 'mobile', 'icon_type': 'device', 'id': 'mobile'}, {'name': 'Samsung', 'icon_id': '7', 'icon_type': 'mobile', 'id': '7'}, {'icon_type': 'mobile', 'name': 'Galaxy A5', 'icon_id': '7'}]</t>
  </si>
  <si>
    <t>[{'name': '2019-05-27'}, {'name': 'Smartphones', 'icon_id': 'mobile', 'icon_type': 'device', 'id': 'mobile'}, {'name': 'Samsung', 'icon_id': '7', 'icon_type': 'mobile', 'id': '7'}, {'icon_type': 'mobile', 'name': 'Galaxy S7', 'icon_id': '7'}]</t>
  </si>
  <si>
    <t>[{'name': '2019-05-27'}, {'name': 'Smartphones', 'icon_id': 'mobile', 'icon_type': 'device', 'id': 'mobile'}, {'name': 'ASUS', 'icon_id': '17', 'icon_type': 'mobile', 'id': '17'}, {'icon_type': 'mobile', 'name': 'ZE520KL', 'icon_id': '17'}]</t>
  </si>
  <si>
    <t>[{'name': '2019-05-27'}, {'name': 'Smartphones', 'icon_id': 'mobile', 'icon_type': 'device', 'id': 'mobile'}, {'name': 'ZTE', 'icon_id': '60', 'icon_type': 'mobile', 'id': '60'}, {'icon_type': 'mobile', 'name': 'NX531J', 'icon_id': '60'}]</t>
  </si>
  <si>
    <t>[{'name': '2019-05-27'}, {'name': 'Smartphones', 'icon_id': 'mobile', 'icon_type': 'device', 'id': 'mobile'}, {'name': 'ZTE', 'icon_id': '60', 'icon_type': 'mobile', 'id': '60'}, {'icon_type': 'mobile', 'name': 'ZTE BLADE V0730', 'icon_id': '60'}]</t>
  </si>
  <si>
    <t>[{'name': '2019-05-27'}, {'name': 'Smartphones', 'icon_id': 'mobile', 'icon_type': 'device', 'id': 'mobile'}, {'name': 'Huawei', 'icon_id': '63', 'icon_type': 'mobile', 'id': '63'}, {'icon_type': 'mobile', 'name': 'ANE-LX1', 'icon_id': '63'}]</t>
  </si>
  <si>
    <t>[{'name': '2019-05-27'}, {'name': 'Smartphones', 'icon_id': 'mobile', 'icon_type': 'device', 'id': 'mobile'}, {'name': 'Sony', 'icon_id': '83', 'icon_type': 'mobile', 'id': '83'}, {'icon_type': 'mobile', 'name': 'H4113', 'icon_id': '83'}]</t>
  </si>
  <si>
    <t>[{'name': '2019-05-27'}, {'name': 'Smartphones', 'icon_id': 'mobile', 'icon_type': 'device', 'id': 'mobile'}, {'name': 'Xiaomi', 'icon_id': '207', 'icon_type': 'mobile', 'id': '207'}, {'icon_type': 'mobile', 'name': 'MI 6', 'icon_id': '207'}]</t>
  </si>
  <si>
    <t>[{'name': '2019-05-27'}, {'name': 'Smartphones', 'icon_id': 'mobile', 'icon_type': 'device', 'id': 'mobile'}, {'name': 'Xiaomi', 'icon_id': '207', 'icon_type': 'mobile', 'id': '207'}, {'icon_type': 'mobile', 'name': 'POCOPHONE F1', 'icon_id': '207'}]</t>
  </si>
  <si>
    <t>[{'name': '2019-05-27'}, {'name': 'Smartphones', 'icon_id': 'mobile', 'icon_type': 'device', 'id': 'mobile'}, {'name': 'Xiaomi', 'icon_id': '207', 'icon_type': 'mobile', 'id': '207'}, {'icon_type': 'mobile', 'name': 'Redmi Note 5A Prime', 'icon_id': '207'}]</t>
  </si>
  <si>
    <t>[{'name': '2019-05-27'}, {'name': 'Smartphones', 'icon_id': 'mobile', 'icon_type': 'device', 'id': 'mobile'}, {'name': 'Xiaomi', 'icon_id': '207', 'icon_type': 'mobile', 'id': '207'}, {'icon_type': 'mobile', 'name': 'Redmi Note 6 Pro', 'icon_id': '207'}]</t>
  </si>
  <si>
    <t>[{'name': '2019-05-27'}, {'name': 'Tablets', 'icon_id': 'tablet', 'icon_type': 'device', 'id': 'tablet'}, {'name': 'Apple', 'icon_id': '1', 'icon_type': 'mobile', 'id': '1'}, {'icon_type': 'mobile', 'name': 'iPad', 'icon_id': '1'}]</t>
  </si>
  <si>
    <t>[{'name': '2019-05-28'}, {'name': 'Smartphones', 'icon_id': 'mobile', 'icon_type': 'device', 'id': 'mobile'}, {'name': None, 'icon_id': None, 'icon_type': None, 'id': None}, {'icon_type': None, 'name': None, 'icon_id': None}]</t>
  </si>
  <si>
    <t>[{'name': '2019-05-28'}, {'name': 'Smartphones', 'icon_id': 'mobile', 'icon_type': 'device', 'id': 'mobile'}, {'name': 'Apple', 'icon_id': '1', 'icon_type': 'mobile', 'id': '1'}, {'icon_type': 'mobile', 'name': 'iPhone', 'icon_id': '1'}]</t>
  </si>
  <si>
    <t>[{'name': '2019-05-28'}, {'name': 'Smartphones', 'icon_id': 'mobile', 'icon_type': 'device', 'id': 'mobile'}, {'name': 'Samsung', 'icon_id': '7', 'icon_type': 'mobile', 'id': '7'}, {'icon_type': 'mobile', 'name': 'Galaxy A5', 'icon_id': '7'}]</t>
  </si>
  <si>
    <t>[{'name': '2019-05-28'}, {'name': 'Smartphones', 'icon_id': 'mobile', 'icon_type': 'device', 'id': 'mobile'}, {'name': 'Samsung', 'icon_id': '7', 'icon_type': 'mobile', 'id': '7'}, {'icon_type': 'mobile', 'name': 'Galaxy S7', 'icon_id': '7'}]</t>
  </si>
  <si>
    <t>[{'name': '2019-05-28'}, {'name': 'Smartphones', 'icon_id': 'mobile', 'icon_type': 'device', 'id': 'mobile'}, {'name': 'Samsung', 'icon_id': '7', 'icon_type': 'mobile', 'id': '7'}, {'icon_type': 'mobile', 'name': 'SM-C5010', 'icon_id': '7'}]</t>
  </si>
  <si>
    <t>[{'name': '2019-05-28'}, {'name': 'Smartphones', 'icon_id': 'mobile', 'icon_type': 'device', 'id': 'mobile'}, {'name': 'LG Electronics', 'icon_id': '9', 'icon_type': 'mobile', 'id': '9'}, {'icon_type': 'mobile', 'name': 'LG-X240', 'icon_id': '9'}]</t>
  </si>
  <si>
    <t>[{'name': '2019-05-28'}, {'name': 'Smartphones', 'icon_id': 'mobile', 'icon_type': 'device', 'id': 'mobile'}, {'name': 'Lenovo', 'icon_id': '18', 'icon_type': 'mobile', 'id': '18'}, {'icon_type': 'mobile', 'name': 'Lenovo A606', 'icon_id': '18'}]</t>
  </si>
  <si>
    <t>[{'name': '2019-05-28'}, {'name': 'Smartphones', 'icon_id': 'mobile', 'icon_type': 'device', 'id': 'mobile'}, {'name': 'ZTE', 'icon_id': '60', 'icon_type': 'mobile', 'id': '60'}, {'icon_type': 'mobile', 'name': 'ZTE BLADE V0730', 'icon_id': '60'}]</t>
  </si>
  <si>
    <t>[{'name': '2019-05-28'}, {'name': 'Smartphones', 'icon_id': 'mobile', 'icon_type': 'device', 'id': 'mobile'}, {'name': 'Huawei', 'icon_id': '63', 'icon_type': 'mobile', 'id': '63'}, {'icon_type': 'mobile', 'name': 'BND-L21', 'icon_id': '63'}]</t>
  </si>
  <si>
    <t>[{'name': '2019-05-28'}, {'name': 'Smartphones', 'icon_id': 'mobile', 'icon_type': 'device', 'id': 'mobile'}, {'name': 'Huawei', 'icon_id': '63', 'icon_type': 'mobile', 'id': '63'}, {'icon_type': 'mobile', 'name': 'CRO-L22', 'icon_id': '63'}]</t>
  </si>
  <si>
    <t>[{'name': '2019-05-28'}, {'name': 'Smartphones', 'icon_id': 'mobile', 'icon_type': 'device', 'id': 'mobile'}, {'name': 'Huawei', 'icon_id': '63', 'icon_type': 'mobile', 'id': '63'}, {'icon_type': 'mobile', 'name': 'HUAWEI G750-U10', 'icon_id': '63'}]</t>
  </si>
  <si>
    <t>[{'name': '2019-05-28'}, {'name': 'Smartphones', 'icon_id': 'mobile', 'icon_type': 'device', 'id': 'mobile'}, {'name': 'Huawei', 'icon_id': '63', 'icon_type': 'mobile', 'id': '63'}, {'icon_type': 'mobile', 'name': 'LLD-L31', 'icon_id': '63'}]</t>
  </si>
  <si>
    <t>[{'name': '2019-05-28'}, {'name': 'Smartphones', 'icon_id': 'mobile', 'icon_type': 'device', 'id': 'mobile'}, {'name': 'Xiaomi', 'icon_id': '207', 'icon_type': 'mobile', 'id': '207'}, {'icon_type': 'mobile', 'name': 'MI MAX', 'icon_id': '207'}]</t>
  </si>
  <si>
    <t>[{'name': '2019-05-28'}, {'name': 'Smartphones', 'icon_id': 'mobile', 'icon_type': 'device', 'id': 'mobile'}, {'name': 'Xiaomi', 'icon_id': '207', 'icon_type': 'mobile', 'id': '207'}, {'icon_type': 'mobile', 'name': 'Redmi Note 5', 'icon_id': '207'}]</t>
  </si>
  <si>
    <t>[{'name': '2019-05-29'}, {'name': 'Smartphones', 'icon_id': 'mobile', 'icon_type': 'device', 'id': 'mobile'}, {'name': 'Samsung', 'icon_id': '7', 'icon_type': 'mobile', 'id': '7'}, {'icon_type': 'mobile', 'name': 'Galaxy A5', 'icon_id': '7'}]</t>
  </si>
  <si>
    <t>[{'name': '2019-05-29'}, {'name': 'Smartphones', 'icon_id': 'mobile', 'icon_type': 'device', 'id': 'mobile'}, {'name': 'Samsung', 'icon_id': '7', 'icon_type': 'mobile', 'id': '7'}, {'icon_type': 'mobile', 'name': 'Galaxy S5', 'icon_id': '7'}]</t>
  </si>
  <si>
    <t>[{'name': '2019-05-29'}, {'name': 'Smartphones', 'icon_id': 'mobile', 'icon_type': 'device', 'id': 'mobile'}, {'name': 'Samsung', 'icon_id': '7', 'icon_type': 'mobile', 'id': '7'}, {'icon_type': 'mobile', 'name': 'SAMSUNG SM-A505FN', 'icon_id': '7'}]</t>
  </si>
  <si>
    <t>[{'name': '2019-05-29'}, {'name': 'Smartphones', 'icon_id': 'mobile', 'icon_type': 'device', 'id': 'mobile'}, {'name': 'Samsung', 'icon_id': '7', 'icon_type': 'mobile', 'id': '7'}, {'icon_type': 'mobile', 'name': 'SM-N960F', 'icon_id': '7'}]</t>
  </si>
  <si>
    <t>[{'name': '2019-05-29'}, {'name': 'Smartphones', 'icon_id': 'mobile', 'icon_type': 'device', 'id': 'mobile'}, {'name': 'LG Electronics', 'icon_id': '9', 'icon_type': 'mobile', 'id': '9'}, {'icon_type': 'mobile', 'name': 'LG-M700', 'icon_id': '9'}]</t>
  </si>
  <si>
    <t>[{'name': '2019-05-29'}, {'name': 'Smartphones', 'icon_id': 'mobile', 'icon_type': 'device', 'id': 'mobile'}, {'name': 'ASUS', 'icon_id': '17', 'icon_type': 'mobile', 'id': '17'}, {'icon_type': 'mobile', 'name': 'ZC554KL', 'icon_id': '17'}]</t>
  </si>
  <si>
    <t>[{'name': '2019-05-29'}, {'name': 'Smartphones', 'icon_id': 'mobile', 'icon_type': 'device', 'id': 'mobile'}, {'name': 'Huawei', 'icon_id': '63', 'icon_type': 'mobile', 'id': '63'}, {'icon_type': 'mobile', 'name': 'AUM-L29', 'icon_id': '63'}]</t>
  </si>
  <si>
    <t>[{'name': '2019-05-29'}, {'name': 'Smartphones', 'icon_id': 'mobile', 'icon_type': 'device', 'id': 'mobile'}, {'name': 'Huawei', 'icon_id': '63', 'icon_type': 'mobile', 'id': '63'}, {'icon_type': 'mobile', 'name': 'JAT-LX1', 'icon_id': '63'}]</t>
  </si>
  <si>
    <t>[{'name': '2019-05-29'}, {'name': 'Smartphones', 'icon_id': 'mobile', 'icon_type': 'device', 'id': 'mobile'}, {'name': 'Huawei', 'icon_id': '63', 'icon_type': 'mobile', 'id': '63'}, {'icon_type': 'mobile', 'name': 'STF-L09', 'icon_id': '63'}]</t>
  </si>
  <si>
    <t>[{'name': '2019-05-29'}, {'name': 'Smartphones', 'icon_id': 'mobile', 'icon_type': 'device', 'id': 'mobile'}, {'name': 'Xiaomi', 'icon_id': '207', 'icon_type': 'mobile', 'id': '207'}, {'icon_type': 'mobile', 'name': 'MI 8', 'icon_id': '207'}]</t>
  </si>
  <si>
    <t>[{'name': '2019-05-29'}, {'name': 'Smartphones', 'icon_id': 'mobile', 'icon_type': 'device', 'id': 'mobile'}, {'name': 'Xiaomi', 'icon_id': '207', 'icon_type': 'mobile', 'id': '207'}, {'icon_type': 'mobile', 'name': 'Redmi 3S', 'icon_id': '207'}]</t>
  </si>
  <si>
    <t>[{'name': '2019-05-29'}, {'name': 'Tablets', 'icon_id': 'tablet', 'icon_type': 'device', 'id': 'tablet'}, {'name': None, 'icon_id': None, 'icon_type': None, 'id': None}, {'icon_type': 'mobile', 'name': '800P11B', 'icon_id': '0'}]</t>
  </si>
  <si>
    <t>[{'name': '2019-05-30'}, {'name': 'Smartphones', 'icon_id': 'mobile', 'icon_type': 'device', 'id': 'mobile'}, {'name': 'Samsung', 'icon_id': '7', 'icon_type': 'mobile', 'id': '7'}, {'icon_type': 'mobile', 'name': 'Galaxy S8', 'icon_id': '7'}]</t>
  </si>
  <si>
    <t>[{'name': '2019-05-30'}, {'name': 'Smartphones', 'icon_id': 'mobile', 'icon_type': 'device', 'id': 'mobile'}, {'name': 'Samsung', 'icon_id': '7', 'icon_type': 'mobile', 'id': '7'}, {'icon_type': 'mobile', 'name': 'SM-A520W', 'icon_id': '7'}]</t>
  </si>
  <si>
    <t>[{'name': '2019-05-30'}, {'name': 'Smartphones', 'icon_id': 'mobile', 'icon_type': 'device', 'id': 'mobile'}, {'name': 'Huawei', 'icon_id': '63', 'icon_type': 'mobile', 'id': '63'}, {'icon_type': 'mobile', 'name': 'CLT-L29', 'icon_id': '63'}]</t>
  </si>
  <si>
    <t>[{'name': '2019-05-30'}, {'name': 'Smartphones', 'icon_id': 'mobile', 'icon_type': 'device', 'id': 'mobile'}, {'name': 'Huawei', 'icon_id': '63', 'icon_type': 'mobile', 'id': '63'}, {'icon_type': 'mobile', 'name': 'COL-L29', 'icon_id': '63'}]</t>
  </si>
  <si>
    <t>[{'name': '2019-05-30'}, {'name': 'Smartphones', 'icon_id': 'mobile', 'icon_type': 'device', 'id': 'mobile'}, {'name': 'Huawei', 'icon_id': '63', 'icon_type': 'mobile', 'id': '63'}, {'icon_type': 'mobile', 'name': 'LLD-L31', 'icon_id': '63'}]</t>
  </si>
  <si>
    <t>[{'name': '2019-05-30'}, {'name': 'Smartphones', 'icon_id': 'mobile', 'icon_type': 'device', 'id': 'mobile'}, {'name': 'Huawei', 'icon_id': '63', 'icon_type': 'mobile', 'id': '63'}, {'icon_type': 'mobile', 'name': 'STF-L09', 'icon_id': '63'}]</t>
  </si>
  <si>
    <t>[{'name': '2019-05-30'}, {'name': 'Smartphones', 'icon_id': 'mobile', 'icon_type': 'device', 'id': 'mobile'}, {'name': 'Xiaomi', 'icon_id': '207', 'icon_type': 'mobile', 'id': '207'}, {'icon_type': 'mobile', 'name': 'MI 8 SE', 'icon_id': '207'}]</t>
  </si>
  <si>
    <t>[{'name': '2019-05-30'}, {'name': 'Smartphones', 'icon_id': 'mobile', 'icon_type': 'device', 'id': 'mobile'}, {'name': 'Xiaomi', 'icon_id': '207', 'icon_type': 'mobile', 'id': '207'}, {'icon_type': 'mobile', 'name': 'Mi A1', 'icon_id': '207'}]</t>
  </si>
  <si>
    <t>[{'name': '2019-05-30'}, {'name': 'Smartphones', 'icon_id': 'mobile', 'icon_type': 'device', 'id': 'mobile'}, {'name': 'Xiaomi', 'icon_id': '207', 'icon_type': 'mobile', 'id': '207'}, {'icon_type': 'mobile', 'name': 'Redmi 5 Plus', 'icon_id': '207'}]</t>
  </si>
  <si>
    <t>[{'name': '2019-05-30'}, {'name': 'Smartphones', 'icon_id': 'mobile', 'icon_type': 'device', 'id': 'mobile'}, {'name': 'Xiaomi', 'icon_id': '207', 'icon_type': 'mobile', 'id': '207'}, {'icon_type': 'mobile', 'name': 'Redmi 5A', 'icon_id': '207'}]</t>
  </si>
  <si>
    <t>[{'name': '2019-05-30'}, {'name': 'Smartphones', 'icon_id': 'mobile', 'icon_type': 'device', 'id': 'mobile'}, {'name': 'Xiaomi', 'icon_id': '207', 'icon_type': 'mobile', 'id': '207'}, {'icon_type': 'mobile', 'name': 'Redmi Note 3', 'icon_id': '207'}]</t>
  </si>
  <si>
    <t>[{'name': '2019-05-30'}, {'name': 'Smartphones', 'icon_id': 'mobile', 'icon_type': 'device', 'id': 'mobile'}, {'name': 'Xiaomi', 'icon_id': '207', 'icon_type': 'mobile', 'id': '207'}, {'icon_type': 'mobile', 'name': 'Redmi Note 4', 'icon_id': '207'}]</t>
  </si>
  <si>
    <t>[{'name': '2019-05-30'}, {'name': 'Smartphones', 'icon_id': 'mobile', 'icon_type': 'device', 'id': 'mobile'}, {'name': 'Xiaomi', 'icon_id': '207', 'icon_type': 'mobile', 'id': '207'}, {'icon_type': 'mobile', 'name': 'Redmi Note 4X', 'icon_id': '207'}]</t>
  </si>
  <si>
    <t>[{'name': '2019-05-30'}, {'name': 'Tablets', 'icon_id': 'tablet', 'icon_type': 'device', 'id': 'tablet'}, {'name': 'Apple', 'icon_id': '1', 'icon_type': 'mobile', 'id': '1'}, {'icon_type': 'mobile', 'name': 'iPad', 'icon_id': '1'}]</t>
  </si>
  <si>
    <t>[{'name': '2019-05-30'}, {'name': 'Tablets', 'icon_id': 'tablet', 'icon_type': 'device', 'id': 'tablet'}, {'name': 'Samsung', 'icon_id': '7', 'icon_type': 'mobile', 'id': '7'}, {'icon_type': 'mobile', 'name': 'Galaxy Tab 3 7.0 Lite', 'icon_id': '7'}]</t>
  </si>
  <si>
    <t>[{'name': '2019-05-31'}, {'name': 'Smartphones', 'icon_id': 'mobile', 'icon_type': 'device', 'id': 'mobile'}, {'name': 'Samsung', 'icon_id': '7', 'icon_type': 'mobile', 'id': '7'}, {'icon_type': 'mobile', 'name': 'Galaxy J5', 'icon_id': '7'}]</t>
  </si>
  <si>
    <t>[{'name': '2019-05-31'}, {'name': 'Smartphones', 'icon_id': 'mobile', 'icon_type': 'device', 'id': 'mobile'}, {'name': 'Huawei', 'icon_id': '63', 'icon_type': 'mobile', 'id': '63'}, {'icon_type': 'mobile', 'name': 'STF-L09', 'icon_id': '63'}]</t>
  </si>
  <si>
    <t>[{'name': '2019-05-31'}, {'name': 'Smartphones', 'icon_id': 'mobile', 'icon_type': 'device', 'id': 'mobile'}, {'name': 'Huawei', 'icon_id': '63', 'icon_type': 'mobile', 'id': '63'}, {'icon_type': 'mobile', 'name': 'VTR-L29', 'icon_id': '63'}]</t>
  </si>
  <si>
    <t>[{'name': '2019-05-31'}, {'name': 'Smartphones', 'icon_id': 'mobile', 'icon_type': 'device', 'id': 'mobile'}, {'name': 'Xiaomi', 'icon_id': '207', 'icon_type': 'mobile', 'id': '207'}, {'icon_type': 'mobile', 'name': 'Redmi 5 Plus', 'icon_id': '207'}]</t>
  </si>
  <si>
    <t>[{'name': '2019-05-31'}, {'name': 'Smartphones', 'icon_id': 'mobile', 'icon_type': 'device', 'id': 'mobile'}, {'name': 'Xiaomi', 'icon_id': '207', 'icon_type': 'mobile', 'id': '207'}, {'icon_type': 'mobile', 'name': 'Redmi Note 4', 'icon_id': '207'}]</t>
  </si>
  <si>
    <t>[109.0]</t>
  </si>
  <si>
    <t>[103.0]</t>
  </si>
  <si>
    <t>[97.0]</t>
  </si>
  <si>
    <t>[96.0]</t>
  </si>
  <si>
    <t>[93.0]</t>
  </si>
  <si>
    <t>[88.0]</t>
  </si>
  <si>
    <t>[84.0]</t>
  </si>
  <si>
    <t>[83.0]</t>
  </si>
  <si>
    <t>[81.0]</t>
  </si>
  <si>
    <t>[79.0]</t>
  </si>
  <si>
    <t>[76.0]</t>
  </si>
  <si>
    <t>[75.0]</t>
  </si>
  <si>
    <t>[74.0]</t>
  </si>
  <si>
    <t>[73.0]</t>
  </si>
  <si>
    <t>[49.0]</t>
  </si>
  <si>
    <t>[48.0]</t>
  </si>
  <si>
    <t>[47.0]</t>
  </si>
  <si>
    <t>[46.0]</t>
  </si>
  <si>
    <t>[44.0]</t>
  </si>
  <si>
    <t>[43.0]</t>
  </si>
  <si>
    <t>[42.0]</t>
  </si>
  <si>
    <t>[40.0]</t>
  </si>
  <si>
    <t>[39.0]</t>
  </si>
  <si>
    <t>[38.0]</t>
  </si>
  <si>
    <t>[25.0]</t>
  </si>
  <si>
    <t>[21.0]</t>
  </si>
  <si>
    <t>[11.0]</t>
  </si>
  <si>
    <t>[8.0]</t>
  </si>
  <si>
    <t>[6.0]</t>
  </si>
  <si>
    <t>[5.0]</t>
  </si>
  <si>
    <t>[4.0]</t>
  </si>
  <si>
    <t>[3.0]</t>
  </si>
  <si>
    <t>[2.0]</t>
  </si>
  <si>
    <t>[1.0]</t>
  </si>
  <si>
    <t>[{'name': '2019-05-20'</t>
  </si>
  <si>
    <t>, {'name': 'PC', 'icon_id': 'desktop', 'icon_type': 'device', 'id': 'desktop'</t>
  </si>
  <si>
    <t>, {'name': None, 'icon_id': None, 'icon_type': None, 'id': None</t>
  </si>
  <si>
    <t>, {'icon_type': None, 'name': None, 'icon_id': None</t>
  </si>
  <si>
    <t>[{'name': '2019-05-22'</t>
  </si>
  <si>
    <t>[{'name': '2019-05-13'</t>
  </si>
  <si>
    <t>[{'name': '2019-05-16'</t>
  </si>
  <si>
    <t>[{'name': '2019-05-23'</t>
  </si>
  <si>
    <t>[{'name': '2019-05-14'</t>
  </si>
  <si>
    <t>[{'name': '2019-05-15'</t>
  </si>
  <si>
    <t>[{'name': '2019-05-31'</t>
  </si>
  <si>
    <t>[{'name': '2019-05-21'</t>
  </si>
  <si>
    <t>[{'name': '2019-05-29'</t>
  </si>
  <si>
    <t>[{'name': '2019-05-28'</t>
  </si>
  <si>
    <t>[{'name': '2019-05-06'</t>
  </si>
  <si>
    <t>[{'name': '2019-05-30'</t>
  </si>
  <si>
    <t>[{'name': '2019-05-07'</t>
  </si>
  <si>
    <t>[{'name': '2019-05-08'</t>
  </si>
  <si>
    <t>[{'name': '2019-05-17'</t>
  </si>
  <si>
    <t>[{'name': '2019-05-27'</t>
  </si>
  <si>
    <t>[{'name': '2019-05-24'</t>
  </si>
  <si>
    <t>[{'name': '2019-05-12'</t>
  </si>
  <si>
    <t>[{'name': '2019-05-26'</t>
  </si>
  <si>
    <t>[{'name': '2019-05-02'</t>
  </si>
  <si>
    <t>[{'name': '2019-05-19'</t>
  </si>
  <si>
    <t>[{'name': '2019-05-25'</t>
  </si>
  <si>
    <t>[{'name': '2019-05-09'</t>
  </si>
  <si>
    <t>[{'name': '2019-05-11'</t>
  </si>
  <si>
    <t>[{'name': '2019-05-10'</t>
  </si>
  <si>
    <t>[{'name': '2019-05-04'</t>
  </si>
  <si>
    <t>[{'name': '2019-05-18'</t>
  </si>
  <si>
    <t>[{'name': '2019-05-03'</t>
  </si>
  <si>
    <t>[{'name': '2019-05-05'</t>
  </si>
  <si>
    <t>[{'name': '2019-05-01'</t>
  </si>
  <si>
    <t>, {'name': 'Smartphones', 'icon_id': 'mobile', 'icon_type': 'device', 'id': 'mobile'</t>
  </si>
  <si>
    <t>, {'name': 'Apple', 'icon_id': '1', 'icon_type': 'mobile', 'id': '1'</t>
  </si>
  <si>
    <t>, {'icon_type': 'mobile', 'name': 'iPhone', 'icon_id': '1'</t>
  </si>
  <si>
    <t>, {'name': 'Tablets', 'icon_id': 'tablet', 'icon_type': 'device', 'id': 'tablet'</t>
  </si>
  <si>
    <t>, {'icon_type': 'mobile', 'name': 'iPad', 'icon_id': '1'</t>
  </si>
  <si>
    <t>, {'name': 'Xiaomi', 'icon_id': '207', 'icon_type': 'mobile', 'id': '207'</t>
  </si>
  <si>
    <t>, {'icon_type': 'mobile', 'name': 'Redmi Note 5A', 'icon_id': '207'</t>
  </si>
  <si>
    <t>, {'icon_type': 'mobile', 'name': 'Redmi Note 4', 'icon_id': '207'</t>
  </si>
  <si>
    <t>, {'name': 'Nokia', 'icon_id': '6', 'icon_type': 'mobile', 'id': '6'</t>
  </si>
  <si>
    <t>, {'icon_type': 'mobile', 'name': 'Lumia 625', 'icon_id': '6'</t>
  </si>
  <si>
    <t>, {'name': 'Samsung', 'icon_id': '7', 'icon_type': 'mobile', 'id': '7'</t>
  </si>
  <si>
    <t>, {'icon_type': 'mobile', 'name': 'Galaxy S7', 'icon_id': '7'</t>
  </si>
  <si>
    <t>, {'icon_type': 'mobile', 'name': 'MI 8', 'icon_id': '207'</t>
  </si>
  <si>
    <t>, {'icon_type': 'mobile', 'name': 'Galaxy A5', 'icon_id': '7'</t>
  </si>
  <si>
    <t>, {'icon_type': 'mobile', 'name': 'Redmi 4A', 'icon_id': '207'</t>
  </si>
  <si>
    <t>, {'icon_type': 'mobile', 'name': 'Galaxy S8', 'icon_id': '7'</t>
  </si>
  <si>
    <t>, {'icon_type': 'mobile', 'name': 'SM-A600FN', 'icon_id': '7'</t>
  </si>
  <si>
    <t>, {'name': 'Huawei', 'icon_id': '63', 'icon_type': 'mobile', 'id': '63'</t>
  </si>
  <si>
    <t>, {'icon_type': 'mobile', 'name': 'JSN-L21', 'icon_id': '63'</t>
  </si>
  <si>
    <t>, {'icon_type': 'mobile', 'name': 'Mi A1', 'icon_id': '207'</t>
  </si>
  <si>
    <t>, {'name': 'Meizu', 'icon_id': '400', 'icon_type': 'mobile', 'id': '400'</t>
  </si>
  <si>
    <t>, {'icon_type': 'mobile', 'name': '16th', 'icon_id': '400'</t>
  </si>
  <si>
    <t>, {'icon_type': 'mobile', 'name': 'MI PAD 4', 'icon_id': '207'</t>
  </si>
  <si>
    <t>, {'icon_type': 'mobile', 'name': 'COL-L29', 'icon_id': '63'</t>
  </si>
  <si>
    <t>, {'icon_type': 'mobile', 'name': 'COR-L29', 'icon_id': '63'</t>
  </si>
  <si>
    <t>, {'icon_type': 'mobile', 'name': 'Mi Note 3', 'icon_id': '207'</t>
  </si>
  <si>
    <t>, {'icon_type': 'mobile', 'name': 'Redmi Note 5', 'icon_id': '207'</t>
  </si>
  <si>
    <t>, {'icon_type': 'mobile', 'name': 'SM-N960F', 'icon_id': '7'</t>
  </si>
  <si>
    <t>, {'name': 'Lenovo', 'icon_id': '18', 'icon_type': 'mobile', 'id': '18'</t>
  </si>
  <si>
    <t>, {'icon_type': 'mobile', 'name': 'Lenovo A6010', 'icon_id': '18'</t>
  </si>
  <si>
    <t>, {'icon_type': 'mobile', 'name': 'HUAWEI CAN-L11', 'icon_id': '63'</t>
  </si>
  <si>
    <t>, {'name': 'Sony', 'icon_id': '83', 'icon_type': 'mobile', 'id': '83'</t>
  </si>
  <si>
    <t>, {'icon_type': 'mobile', 'name': 'H4113', 'icon_id': '83'</t>
  </si>
  <si>
    <t>, {'name': 'Motorola', 'icon_id': '5', 'icon_type': 'mobile', 'id': '5'</t>
  </si>
  <si>
    <t>, {'icon_type': 'mobile', 'name': 'MotoG3', 'icon_id': '5'</t>
  </si>
  <si>
    <t>, {'icon_type': 'mobile', 'name': 'STF-L09', 'icon_id': '63'</t>
  </si>
  <si>
    <t>, {'icon_type': 'mobile', 'name': 'M556', 'icon_id': '0'</t>
  </si>
  <si>
    <t>, {'name': 'LG Electronics', 'icon_id': '9', 'icon_type': 'mobile', 'id': '9'</t>
  </si>
  <si>
    <t>, {'icon_type': 'mobile', 'name': 'LG-H840', 'icon_id': '9'</t>
  </si>
  <si>
    <t>, {'icon_type': 'mobile', 'name': 'LG-K220', 'icon_id': '9'</t>
  </si>
  <si>
    <t>, {'icon_type': 'mobile', 'name': 'Mi A2 Lite', 'icon_id': '207'</t>
  </si>
  <si>
    <t>, {'icon_type': 'mobile', 'name': 'SM-A505FM', 'icon_id': '7'</t>
  </si>
  <si>
    <t>, {'name': 'ASUS', 'icon_id': '17', 'icon_type': 'mobile', 'id': '17'</t>
  </si>
  <si>
    <t>, {'icon_type': 'mobile', 'name': 'ZC554KL', 'icon_id': '17'</t>
  </si>
  <si>
    <t>, {'name': 'ZTE', 'icon_id': '60', 'icon_type': 'mobile', 'id': '60'</t>
  </si>
  <si>
    <t>, {'icon_type': 'mobile', 'name': 'ZTE A2017', 'icon_id': '60'</t>
  </si>
  <si>
    <t>, {'icon_type': 'mobile', 'name': 'G3112', 'icon_id': '83'</t>
  </si>
  <si>
    <t>, {'icon_type': 'mobile', 'name': 'Redmi 3S', 'icon_id': '207'</t>
  </si>
  <si>
    <t>, {'icon_type': 'mobile', 'name': 'Redmi 4', 'icon_id': '207'</t>
  </si>
  <si>
    <t>, {'icon_type': 'mobile', 'name': 'moto e5 plus', 'icon_id': '5'</t>
  </si>
  <si>
    <t>, {'name': 'Philips', 'icon_id': '15', 'icon_type': 'mobile', 'id': '15'</t>
  </si>
  <si>
    <t>, {'icon_type': 'mobile', 'name': 'Philips S398', 'icon_id': '15'</t>
  </si>
  <si>
    <t>, {'icon_type': 'mobile', 'name': 'ZTE T663', 'icon_id': '60'</t>
  </si>
  <si>
    <t>, {'icon_type': 'mobile', 'name': 'D2403', 'icon_id': '83'</t>
  </si>
  <si>
    <t>, {'name': 'Tele2', 'icon_id': '522', 'icon_type': 'mobile', 'id': '522'</t>
  </si>
  <si>
    <t>, {'icon_type': 'mobile', 'name': 'iPhone', 'icon_id': '522'</t>
  </si>
  <si>
    <t>, {'icon_type': 'mobile', 'name': 'Galaxy A3', 'icon_id': '7'</t>
  </si>
  <si>
    <t>, {'icon_type': 'mobile', 'name': 'Galaxy J7', 'icon_id': '7'</t>
  </si>
  <si>
    <t>, {'icon_type': 'mobile', 'name': 'FRD-L19', 'icon_id': '63'</t>
  </si>
  <si>
    <t>, {'icon_type': 'mobile', 'name': 'TRT-LX1', 'icon_id': '63'</t>
  </si>
  <si>
    <t>, {'icon_type': 'mobile', 'name': 'VTR-L29', 'icon_id': '63'</t>
  </si>
  <si>
    <t>, {'icon_type': 'mobile', 'name': 'D2533', 'icon_id': '83'</t>
  </si>
  <si>
    <t>, {'icon_type': 'mobile', 'name': 'X527', 'icon_id': '0'</t>
  </si>
  <si>
    <t>, {'icon_type': 'mobile', 'name': 'Galaxy S4', 'icon_id': '7'</t>
  </si>
  <si>
    <t>, {'icon_type': 'mobile', 'name': 'SM-G960F', 'icon_id': '7'</t>
  </si>
  <si>
    <t>, {'icon_type': 'mobile', 'name': 'SM-G965F', 'icon_id': '7'</t>
  </si>
  <si>
    <t>, {'icon_type': 'mobile', 'name': 'Lenovo A5000', 'icon_id': '18'</t>
  </si>
  <si>
    <t>, {'icon_type': 'mobile', 'name': 'ANE-LX1', 'icon_id': '63'</t>
  </si>
  <si>
    <t>, {'icon_type': 'mobile', 'name': 'CLT-L29', 'icon_id': '63'</t>
  </si>
  <si>
    <t>, {'icon_type': 'mobile', 'name': 'Redmi 4X', 'icon_id': '207'</t>
  </si>
  <si>
    <t>, {'name': 'OnePlus', 'icon_id': '285', 'icon_type': 'mobile', 'id': '285'</t>
  </si>
  <si>
    <t>, {'icon_type': 'mobile', 'name': 'ONEPLUS A5000', 'icon_id': '285'</t>
  </si>
  <si>
    <t>, {'icon_type': 'mobile', 'name': 'Galaxy Tab A 9.7', 'icon_id': '7'</t>
  </si>
  <si>
    <t>, {'name': 'NVidia', 'icon_id': '450', 'icon_type': 'mobile', 'id': '450'</t>
  </si>
  <si>
    <t>, {'icon_type': 'mobile', 'name': 'SHIELD Tablet', 'icon_id': '450'</t>
  </si>
  <si>
    <t>, {'icon_type': 'mobile', 'name': 'SAMSUNG SM-A505FN', 'icon_id': '7'</t>
  </si>
  <si>
    <t>, {'icon_type': 'mobile', 'name': 'SM-A505FN', 'icon_id': '7'</t>
  </si>
  <si>
    <t>, {'icon_type': 'mobile', 'name': 'Xperia Z1 Compact', 'icon_id': '83'</t>
  </si>
  <si>
    <t>, {'icon_type': 'mobile', 'name': 'MI 5s', 'icon_id': '207'</t>
  </si>
  <si>
    <t>, {'icon_type': 'mobile', 'name': 'SM-G960U1', 'icon_id': '7'</t>
  </si>
  <si>
    <t>, {'icon_type': 'mobile', 'name': 'LLD-L31', 'icon_id': '63'</t>
  </si>
  <si>
    <t>, {'icon_type': 'mobile', 'name': 'PRA-TL10', 'icon_id': '63'</t>
  </si>
  <si>
    <t>, {'icon_type': 'mobile', 'name': 'Redmi Note 5A Prime', 'icon_id': '207'</t>
  </si>
  <si>
    <t>, {'icon_type': 'mobile', 'name': 'ONEPLUS A6010', 'icon_id': '285'</t>
  </si>
  <si>
    <t>, {'icon_type': 'mobile', 'name': 'Galaxy E5', 'icon_id': '7'</t>
  </si>
  <si>
    <t>, {'icon_type': 'mobile', 'name': 'Galaxy Note II', 'icon_id': '7'</t>
  </si>
  <si>
    <t>, {'icon_type': 'mobile', 'name': 'SAMSUNG SM-G935W8', 'icon_id': '7'</t>
  </si>
  <si>
    <t>, {'icon_type': 'mobile', 'name': 'LG-H870DS', 'icon_id': '9'</t>
  </si>
  <si>
    <t>, {'icon_type': 'mobile', 'name': 'Redmi 5A', 'icon_id': '207'</t>
  </si>
  <si>
    <t>, {'icon_type': 'mobile', 'name': 'Redmi Note 4X', 'icon_id': '207'</t>
  </si>
  <si>
    <t>, {'name': 'Blackview', 'icon_id': '543', 'icon_type': 'mobile', 'id': '543'</t>
  </si>
  <si>
    <t>, {'icon_type': 'mobile', 'name': 'BV8000Pro', 'icon_id': '543'</t>
  </si>
  <si>
    <t>, {'icon_type': 'mobile', 'name': 'Galaxy J5', 'icon_id': '7'</t>
  </si>
  <si>
    <t>, {'icon_type': 'mobile', 'name': 'LG-H930', 'icon_id': '9'</t>
  </si>
  <si>
    <t>, {'name': 'Acer', 'icon_id': '57', 'icon_type': 'mobile', 'id': '57'</t>
  </si>
  <si>
    <t>, {'icon_type': 'mobile', 'name': 'E39', 'icon_id': '57'</t>
  </si>
  <si>
    <t>, {'icon_type': 'mobile', 'name': 'AUM-L41', 'icon_id': '63'</t>
  </si>
  <si>
    <t>, {'icon_type': 'mobile', 'name': 'DUA-L22', 'icon_id': '63'</t>
  </si>
  <si>
    <t>, {'icon_type': 'mobile', 'name': 'Redmi 3', 'icon_id': '207'</t>
  </si>
  <si>
    <t>, {'icon_type': 'mobile', 'name': 'Galaxy S6 Edge', 'icon_id': '7'</t>
  </si>
  <si>
    <t>, {'icon_type': 'mobile', 'name': 'MI 8 SE', 'icon_id': '207'</t>
  </si>
  <si>
    <t>, {'name': 'Doogee', 'icon_id': '365', 'icon_type': 'mobile', 'id': '365'</t>
  </si>
  <si>
    <t>, {'icon_type': 'mobile', 'name': 'X5max_PRO', 'icon_id': '365'</t>
  </si>
  <si>
    <t>, {'icon_type': 'mobile', 'name': 'Tele2 Maxi', 'icon_id': '522'</t>
  </si>
  <si>
    <t>, {'icon_type': 'mobile', 'name': 'Galaxy Tab E 9.6', 'icon_id': '7'</t>
  </si>
  <si>
    <t>, {'icon_type': 'mobile', 'name': 'SAMSUNG SM-G960F', 'icon_id': '7'</t>
  </si>
  <si>
    <t>, {'icon_type': 'mobile', 'name': 'NX569J', 'icon_id': '60'</t>
  </si>
  <si>
    <t>, {'name': 'Megafon', 'icon_id': '96', 'icon_type': 'mobile', 'id': '96'</t>
  </si>
  <si>
    <t>, {'icon_type': 'mobile', 'name': 'iPhone', 'icon_id': '96'</t>
  </si>
  <si>
    <t>, {'icon_type': 'mobile', 'name': 'MI 6', 'icon_id': '207'</t>
  </si>
  <si>
    <t>, {'icon_type': 'mobile', 'name': 'MI MAX 2', 'icon_id': '207'</t>
  </si>
  <si>
    <t>, {'icon_type': 'mobile', 'name': 'FLA-LX1', 'icon_id': '63'</t>
  </si>
  <si>
    <t>, {'icon_type': 'mobile', 'name': 'MI 5', 'icon_id': '207'</t>
  </si>
  <si>
    <t>, {'icon_type': 'mobile', 'name': 'Redmi 5 Plus', 'icon_id': '207'</t>
  </si>
  <si>
    <t>, {'icon_type': 'mobile', 'name': 'PRO 7', 'icon_id': '400'</t>
  </si>
  <si>
    <t>, {'icon_type': 'mobile', 'name': 'SM-J600F', 'icon_id': '7'</t>
  </si>
  <si>
    <t>, {'icon_type': 'mobile', 'name': 'Mi Note 2', 'icon_id': '207'</t>
  </si>
  <si>
    <t>, {'icon_type': 'mobile', 'name': 'Galaxy J1', 'icon_id': '7'</t>
  </si>
  <si>
    <t>, {'icon_type': 'mobile', 'name': 'FIG-LX1', 'icon_id': '63'</t>
  </si>
  <si>
    <t>, {'icon_type': 'mobile', 'name': 'MI MAX', 'icon_id': '207'</t>
  </si>
  <si>
    <t>, {'icon_type': 'mobile', 'name': 'ZB602KL', 'icon_id': '17'</t>
  </si>
  <si>
    <t>, {'icon_type': 'mobile', 'name': 'Mi MIX 2S', 'icon_id': '207'</t>
  </si>
  <si>
    <t>, {'icon_type': 'mobile', 'name': 'SM-A750FN', 'icon_id': '7'</t>
  </si>
  <si>
    <t>, {'name': 'Alcatel', 'icon_id': '12', 'icon_type': 'mobile', 'id': '12'</t>
  </si>
  <si>
    <t>, {'icon_type': 'mobile', 'name': '6055K', 'icon_id': '12'</t>
  </si>
  <si>
    <t>, {'icon_type': 'mobile', 'name': 'AUM-L29', 'icon_id': '63'</t>
  </si>
  <si>
    <t>, {'icon_type': 'mobile', 'name': 'FRD-L09', 'icon_id': '63'</t>
  </si>
  <si>
    <t>, {'icon_type': 'mobile', 'name': 'Galaxy J3', 'icon_id': '7'</t>
  </si>
  <si>
    <t>, {'icon_type': 'mobile', 'name': 'Galaxy S6', 'icon_id': '7'</t>
  </si>
  <si>
    <t>, {'icon_type': 'mobile', 'name': 'ATU-L31', 'icon_id': '63'</t>
  </si>
  <si>
    <t>, {'name': 'Beeline', 'icon_id': '132', 'icon_type': 'mobile', 'id': '132'</t>
  </si>
  <si>
    <t>, {'icon_type': 'mobile', 'name': 'iPhone', 'icon_id': '132'</t>
  </si>
  <si>
    <t>, {'icon_type': 'mobile', 'name': 'MI 8 Lite', 'icon_id': '207'</t>
  </si>
  <si>
    <t>, {'icon_type': 'mobile', 'name': 'Galaxy J2 Prime', 'icon_id': '7'</t>
  </si>
  <si>
    <t>, {'icon_type': 'mobile', 'name': 'SM-A305FN', 'icon_id': '7'</t>
  </si>
  <si>
    <t>, {'icon_type': 'mobile', 'name': 'SM-G973F', 'icon_id': '7'</t>
  </si>
  <si>
    <t>, {'icon_type': 'mobile', 'name': 'ZB500KL', 'icon_id': '17'</t>
  </si>
  <si>
    <t>, {'name': 'Wileyfox', 'icon_id': '525', 'icon_type': 'mobile', 'id': '525'</t>
  </si>
  <si>
    <t>, {'icon_type': 'mobile', 'name': 'Swift 2', 'icon_id': '525'</t>
  </si>
  <si>
    <t>, {'icon_type': 'mobile', 'name': 'ONE E1001', 'icon_id': '0'</t>
  </si>
  <si>
    <t>, {'icon_type': 'mobile', 'name': 'ZB555KL', 'icon_id': '17'</t>
  </si>
  <si>
    <t>, {'icon_type': 'mobile', 'name': 'DLI-TL20', 'icon_id': '63'</t>
  </si>
  <si>
    <t>, {'icon_type': 'mobile', 'name': 'F5321', 'icon_id': '83'</t>
  </si>
  <si>
    <t>, {'icon_type': 'mobile', 'name': 'Redmi Note 3', 'icon_id': '207'</t>
  </si>
  <si>
    <t>, {'icon_type': 'mobile', 'name': 'T1-701u', 'icon_id': '63'</t>
  </si>
  <si>
    <t>, {'name': 'Digma', 'icon_id': '228', 'icon_type': 'mobile', 'id': '228'</t>
  </si>
  <si>
    <t>, {'icon_type': 'mobile', 'name': 'CITI 1903 4G CS1062ML', 'icon_id': '228'</t>
  </si>
  <si>
    <t>, {'icon_type': 'mobile', 'name': 'Galaxy J2', 'icon_id': '7'</t>
  </si>
  <si>
    <t>, {'icon_type': 'mobile', 'name': 'Redmi 5', 'icon_id': '207'</t>
  </si>
  <si>
    <t>, {'icon_type': 'mobile', 'name': 'Redmi 6', 'icon_id': '207'</t>
  </si>
  <si>
    <t>, {'icon_type': 'mobile', 'name': 'XT1254', 'icon_id': '5'</t>
  </si>
  <si>
    <t>, {'icon_type': 'mobile', 'name': 'SAMSUNG SM-A605FN', 'icon_id': '7'</t>
  </si>
  <si>
    <t>, {'icon_type': 'mobile', 'name': 'PAR-LX1', 'icon_id': '63'</t>
  </si>
  <si>
    <t>, {'icon_type': 'mobile', 'name': 'ZE520KL', 'icon_id': '17'</t>
  </si>
  <si>
    <t>, {'icon_type': 'mobile', 'name': 'NX531J', 'icon_id': '60'</t>
  </si>
  <si>
    <t>, {'icon_type': 'mobile', 'name': 'ZTE BLADE V0730', 'icon_id': '60'</t>
  </si>
  <si>
    <t>, {'icon_type': 'mobile', 'name': 'POCOPHONE F1', 'icon_id': '207'</t>
  </si>
  <si>
    <t>, {'icon_type': 'mobile', 'name': 'Redmi Note 6 Pro', 'icon_id': '207'</t>
  </si>
  <si>
    <t>, {'icon_type': 'mobile', 'name': 'SM-C5010', 'icon_id': '7'</t>
  </si>
  <si>
    <t>, {'icon_type': 'mobile', 'name': 'LG-X240', 'icon_id': '9'</t>
  </si>
  <si>
    <t>, {'icon_type': 'mobile', 'name': 'Lenovo A606', 'icon_id': '18'</t>
  </si>
  <si>
    <t>, {'icon_type': 'mobile', 'name': 'BND-L21', 'icon_id': '63'</t>
  </si>
  <si>
    <t>, {'icon_type': 'mobile', 'name': 'CRO-L22', 'icon_id': '63'</t>
  </si>
  <si>
    <t>, {'icon_type': 'mobile', 'name': 'HUAWEI G750-U10', 'icon_id': '63'</t>
  </si>
  <si>
    <t>, {'icon_type': 'mobile', 'name': 'Galaxy S5', 'icon_id': '7'</t>
  </si>
  <si>
    <t>, {'icon_type': 'mobile', 'name': 'LG-M700', 'icon_id': '9'</t>
  </si>
  <si>
    <t>, {'icon_type': 'mobile', 'name': 'JAT-LX1', 'icon_id': '63'</t>
  </si>
  <si>
    <t>, {'icon_type': 'mobile', 'name': '800P11B', 'icon_id': '0'</t>
  </si>
  <si>
    <t>, {'icon_type': 'mobile', 'name': 'SM-A520W', 'icon_id': '7'</t>
  </si>
  <si>
    <t>, {'icon_type': 'mobile', 'name': 'Galaxy Tab 3 7.0 Lite', 'icon_id': '7'</t>
  </si>
  <si>
    <t>date</t>
  </si>
  <si>
    <t>deviceCategory</t>
  </si>
  <si>
    <t>mobilePhone</t>
  </si>
  <si>
    <t>mobilePhoneModel</t>
  </si>
  <si>
    <t>Smartphones</t>
  </si>
  <si>
    <t>Tablets</t>
  </si>
  <si>
    <t>PC</t>
  </si>
  <si>
    <t>None</t>
  </si>
  <si>
    <t>users</t>
  </si>
  <si>
    <t>Названия строк</t>
  </si>
  <si>
    <t>Общий итог</t>
  </si>
  <si>
    <t>Acer</t>
  </si>
  <si>
    <t>Alcatel</t>
  </si>
  <si>
    <t>Apple</t>
  </si>
  <si>
    <t>ASUS</t>
  </si>
  <si>
    <t>Beeline</t>
  </si>
  <si>
    <t>Blackview</t>
  </si>
  <si>
    <t>Doogee</t>
  </si>
  <si>
    <t>Huawei</t>
  </si>
  <si>
    <t>Lenovo</t>
  </si>
  <si>
    <t>LG Electronics</t>
  </si>
  <si>
    <t>Megafon</t>
  </si>
  <si>
    <t>Meizu</t>
  </si>
  <si>
    <t>Motorola</t>
  </si>
  <si>
    <t>Nokia</t>
  </si>
  <si>
    <t>OnePlus</t>
  </si>
  <si>
    <t>Philips</t>
  </si>
  <si>
    <t>Samsung</t>
  </si>
  <si>
    <t>Sony</t>
  </si>
  <si>
    <t>Tele2</t>
  </si>
  <si>
    <t>Wileyfox</t>
  </si>
  <si>
    <t>Xiaomi</t>
  </si>
  <si>
    <t>ZTE</t>
  </si>
  <si>
    <t>Digma</t>
  </si>
  <si>
    <t>NVidia</t>
  </si>
  <si>
    <t>E39</t>
  </si>
  <si>
    <t>6055K</t>
  </si>
  <si>
    <t>iPhone</t>
  </si>
  <si>
    <t>ZB500KL</t>
  </si>
  <si>
    <t>ZB555KL</t>
  </si>
  <si>
    <t>ZB602KL</t>
  </si>
  <si>
    <t>ZC554KL</t>
  </si>
  <si>
    <t>ZE520KL</t>
  </si>
  <si>
    <t>BV8000Pro</t>
  </si>
  <si>
    <t>X5max_PRO</t>
  </si>
  <si>
    <t>ANE-LX1</t>
  </si>
  <si>
    <t>ATU-L31</t>
  </si>
  <si>
    <t>AUM-L29</t>
  </si>
  <si>
    <t>AUM-L41</t>
  </si>
  <si>
    <t>BND-L21</t>
  </si>
  <si>
    <t>CLT-L29</t>
  </si>
  <si>
    <t>COL-L29</t>
  </si>
  <si>
    <t>COR-L29</t>
  </si>
  <si>
    <t>CRO-L22</t>
  </si>
  <si>
    <t>DLI-TL20</t>
  </si>
  <si>
    <t>DUA-L22</t>
  </si>
  <si>
    <t>FIG-LX1</t>
  </si>
  <si>
    <t>FLA-LX1</t>
  </si>
  <si>
    <t>FRD-L09</t>
  </si>
  <si>
    <t>FRD-L19</t>
  </si>
  <si>
    <t>HUAWEI CAN-L11</t>
  </si>
  <si>
    <t>HUAWEI G750-U10</t>
  </si>
  <si>
    <t>JAT-LX1</t>
  </si>
  <si>
    <t>JSN-L21</t>
  </si>
  <si>
    <t>LLD-L31</t>
  </si>
  <si>
    <t>PAR-LX1</t>
  </si>
  <si>
    <t>PRA-TL10</t>
  </si>
  <si>
    <t>STF-L09</t>
  </si>
  <si>
    <t>TRT-LX1</t>
  </si>
  <si>
    <t>VTR-L29</t>
  </si>
  <si>
    <t>Lenovo A5000</t>
  </si>
  <si>
    <t>Lenovo A6010</t>
  </si>
  <si>
    <t>Lenovo A606</t>
  </si>
  <si>
    <t>LG-H840</t>
  </si>
  <si>
    <t>LG-H870DS</t>
  </si>
  <si>
    <t>LG-H930</t>
  </si>
  <si>
    <t>LG-K220</t>
  </si>
  <si>
    <t>LG-M700</t>
  </si>
  <si>
    <t>LG-X240</t>
  </si>
  <si>
    <t>16th</t>
  </si>
  <si>
    <t>PRO 7</t>
  </si>
  <si>
    <t>moto e5 plus</t>
  </si>
  <si>
    <t>MotoG3</t>
  </si>
  <si>
    <t>XT1254</t>
  </si>
  <si>
    <t>Lumia 625</t>
  </si>
  <si>
    <t>M556</t>
  </si>
  <si>
    <t>ONE E1001</t>
  </si>
  <si>
    <t>X527</t>
  </si>
  <si>
    <t>ONEPLUS A5000</t>
  </si>
  <si>
    <t>ONEPLUS A6010</t>
  </si>
  <si>
    <t>Philips S398</t>
  </si>
  <si>
    <t>Galaxy A3</t>
  </si>
  <si>
    <t>Galaxy A5</t>
  </si>
  <si>
    <t>Galaxy E5</t>
  </si>
  <si>
    <t>Galaxy J1</t>
  </si>
  <si>
    <t>Galaxy J2</t>
  </si>
  <si>
    <t>Galaxy J2 Prime</t>
  </si>
  <si>
    <t>Galaxy J3</t>
  </si>
  <si>
    <t>Galaxy J5</t>
  </si>
  <si>
    <t>Galaxy J7</t>
  </si>
  <si>
    <t>Galaxy Note II</t>
  </si>
  <si>
    <t>Galaxy S4</t>
  </si>
  <si>
    <t>Galaxy S5</t>
  </si>
  <si>
    <t>Galaxy S6</t>
  </si>
  <si>
    <t>Galaxy S6 Edge</t>
  </si>
  <si>
    <t>Galaxy S7</t>
  </si>
  <si>
    <t>Galaxy S8</t>
  </si>
  <si>
    <t>SAMSUNG SM-A505FN</t>
  </si>
  <si>
    <t>SAMSUNG SM-A605FN</t>
  </si>
  <si>
    <t>SAMSUNG SM-G935W8</t>
  </si>
  <si>
    <t>SAMSUNG SM-G960F</t>
  </si>
  <si>
    <t>SM-A305FN</t>
  </si>
  <si>
    <t>SM-A505FM</t>
  </si>
  <si>
    <t>SM-A505FN</t>
  </si>
  <si>
    <t>SM-A520W</t>
  </si>
  <si>
    <t>SM-A600FN</t>
  </si>
  <si>
    <t>SM-A750FN</t>
  </si>
  <si>
    <t>SM-C5010</t>
  </si>
  <si>
    <t>SM-G960F</t>
  </si>
  <si>
    <t>SM-G960U1</t>
  </si>
  <si>
    <t>SM-G965F</t>
  </si>
  <si>
    <t>SM-G973F</t>
  </si>
  <si>
    <t>SM-J600F</t>
  </si>
  <si>
    <t>SM-N960F</t>
  </si>
  <si>
    <t>D2403</t>
  </si>
  <si>
    <t>D2533</t>
  </si>
  <si>
    <t>F5321</t>
  </si>
  <si>
    <t>G3112</t>
  </si>
  <si>
    <t>H4113</t>
  </si>
  <si>
    <t>Xperia Z1 Compact</t>
  </si>
  <si>
    <t>Tele2 Maxi</t>
  </si>
  <si>
    <t>Swift 2</t>
  </si>
  <si>
    <t>MI 5</t>
  </si>
  <si>
    <t>MI 5s</t>
  </si>
  <si>
    <t>MI 6</t>
  </si>
  <si>
    <t>MI 8</t>
  </si>
  <si>
    <t>MI 8 Lite</t>
  </si>
  <si>
    <t>MI 8 SE</t>
  </si>
  <si>
    <t>Mi A1</t>
  </si>
  <si>
    <t>Mi A2 Lite</t>
  </si>
  <si>
    <t>MI MAX</t>
  </si>
  <si>
    <t>MI MAX 2</t>
  </si>
  <si>
    <t>Mi MIX 2S</t>
  </si>
  <si>
    <t>Mi Note 2</t>
  </si>
  <si>
    <t>Mi Note 3</t>
  </si>
  <si>
    <t>POCOPHONE F1</t>
  </si>
  <si>
    <t>Redmi 3</t>
  </si>
  <si>
    <t>Redmi 3S</t>
  </si>
  <si>
    <t>Redmi 4</t>
  </si>
  <si>
    <t>Redmi 4A</t>
  </si>
  <si>
    <t>Redmi 4X</t>
  </si>
  <si>
    <t>Redmi 5</t>
  </si>
  <si>
    <t>Redmi 5 Plus</t>
  </si>
  <si>
    <t>Redmi 5A</t>
  </si>
  <si>
    <t>Redmi 6</t>
  </si>
  <si>
    <t>Redmi Note 3</t>
  </si>
  <si>
    <t>Redmi Note 4</t>
  </si>
  <si>
    <t>Redmi Note 4X</t>
  </si>
  <si>
    <t>Redmi Note 5</t>
  </si>
  <si>
    <t>Redmi Note 5A</t>
  </si>
  <si>
    <t>Redmi Note 5A Prime</t>
  </si>
  <si>
    <t>Redmi Note 6 Pro</t>
  </si>
  <si>
    <t>NX531J</t>
  </si>
  <si>
    <t>NX569J</t>
  </si>
  <si>
    <t>ZTE A2017</t>
  </si>
  <si>
    <t>ZTE BLADE V0730</t>
  </si>
  <si>
    <t>ZTE T663</t>
  </si>
  <si>
    <t>iPad</t>
  </si>
  <si>
    <t>CITI 1903 4G CS1062ML</t>
  </si>
  <si>
    <t>T1-701u</t>
  </si>
  <si>
    <t>800P11B</t>
  </si>
  <si>
    <t>SHIELD Tablet</t>
  </si>
  <si>
    <t>Galaxy Tab 3 7.0 Lite</t>
  </si>
  <si>
    <t>Galaxy Tab A 9.7</t>
  </si>
  <si>
    <t>Galaxy Tab E 9.6</t>
  </si>
  <si>
    <t>MI PAD 4</t>
  </si>
  <si>
    <t>Сумма по полю users</t>
  </si>
  <si>
    <t>rev</t>
  </si>
  <si>
    <t>Сумма по полю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</si>
</sst>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6"/>
      </left>
      <right style="thin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6"/>
      </right>
      <top style="thin">
        <color theme="6" tint="0.79998168889431442"/>
      </top>
      <bottom style="thin">
        <color theme="0"/>
      </bottom>
      <diagonal/>
    </border>
    <border>
      <left/>
      <right/>
      <top style="thin">
        <color theme="6" tint="0.79998168889431442"/>
      </top>
      <bottom style="thin">
        <color theme="0"/>
      </bottom>
      <diagonal/>
    </border>
    <border>
      <left/>
      <right style="thin">
        <color theme="6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8" xfId="0" applyFont="1" applyBorder="1"/>
    <xf numFmtId="0" fontId="1" fillId="0" borderId="7" xfId="0" applyFont="1" applyBorder="1"/>
    <xf numFmtId="0" fontId="1" fillId="3" borderId="9" xfId="0" applyFont="1" applyFill="1" applyBorder="1" applyAlignment="1">
      <alignment horizontal="left"/>
    </xf>
    <xf numFmtId="0" fontId="1" fillId="3" borderId="10" xfId="0" applyNumberFormat="1" applyFont="1" applyFill="1" applyBorder="1"/>
    <xf numFmtId="0" fontId="1" fillId="0" borderId="11" xfId="0" applyFont="1" applyBorder="1" applyAlignment="1">
      <alignment horizontal="left" indent="1"/>
    </xf>
    <xf numFmtId="0" fontId="1" fillId="0" borderId="12" xfId="0" applyNumberFormat="1" applyFont="1" applyBorder="1"/>
    <xf numFmtId="0" fontId="2" fillId="0" borderId="11" xfId="0" applyFont="1" applyBorder="1" applyAlignment="1">
      <alignment horizontal="left" indent="2"/>
    </xf>
    <xf numFmtId="0" fontId="2" fillId="0" borderId="12" xfId="0" applyNumberFormat="1" applyFont="1" applyBorder="1"/>
  </cellXfs>
  <cellStyles count="1">
    <cellStyle name="Обычный" xfId="0" builtinId="0"/>
  </cellStyles>
  <dxfs count="1">
    <dxf>
      <fill>
        <patternFill patternType="solid">
          <fgColor rgb="FF76933C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amb/drive/Notebooks/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mobilePhoneModel</v>
          </cell>
          <cell r="D1" t="str">
            <v>revenue</v>
          </cell>
        </row>
        <row r="2">
          <cell r="C2" t="str">
            <v>None</v>
          </cell>
          <cell r="D2">
            <v>1883.8708960347301</v>
          </cell>
        </row>
        <row r="3">
          <cell r="C3" t="str">
            <v>ZB500KL</v>
          </cell>
          <cell r="D3">
            <v>0.52090740336261998</v>
          </cell>
        </row>
        <row r="4">
          <cell r="C4" t="str">
            <v>ZB555KL</v>
          </cell>
          <cell r="D4">
            <v>0.43400292186082801</v>
          </cell>
        </row>
        <row r="5">
          <cell r="C5" t="str">
            <v>ZB602KL</v>
          </cell>
          <cell r="D5">
            <v>0.31752926655119601</v>
          </cell>
        </row>
        <row r="6">
          <cell r="C6" t="str">
            <v>ZC554KL</v>
          </cell>
          <cell r="D6">
            <v>1.13040204904268</v>
          </cell>
        </row>
        <row r="7">
          <cell r="C7" t="str">
            <v>ZE520KL</v>
          </cell>
          <cell r="D7">
            <v>0.579930161894604</v>
          </cell>
        </row>
        <row r="8">
          <cell r="C8" t="str">
            <v>E39</v>
          </cell>
          <cell r="D8">
            <v>0.844964045922318</v>
          </cell>
        </row>
        <row r="9">
          <cell r="C9" t="str">
            <v>6055K</v>
          </cell>
          <cell r="D9">
            <v>0.52630380626193596</v>
          </cell>
        </row>
        <row r="10">
          <cell r="C10" t="str">
            <v>iPhone</v>
          </cell>
          <cell r="D10">
            <v>97.972878809295594</v>
          </cell>
        </row>
        <row r="11">
          <cell r="C11" t="str">
            <v>iPhone</v>
          </cell>
          <cell r="D11">
            <v>0.67082672188440295</v>
          </cell>
        </row>
        <row r="12">
          <cell r="C12" t="str">
            <v>BV8000Pro</v>
          </cell>
          <cell r="D12">
            <v>1.5734498417573399</v>
          </cell>
        </row>
        <row r="13">
          <cell r="C13" t="str">
            <v>X5max_PRO</v>
          </cell>
          <cell r="D13">
            <v>0.58353202458892905</v>
          </cell>
        </row>
        <row r="14">
          <cell r="C14" t="str">
            <v>ANE-LX1</v>
          </cell>
          <cell r="D14">
            <v>2.25923094039634</v>
          </cell>
        </row>
        <row r="15">
          <cell r="C15" t="str">
            <v>ATU-L31</v>
          </cell>
          <cell r="D15">
            <v>1.0435929752047299</v>
          </cell>
        </row>
        <row r="16">
          <cell r="C16" t="str">
            <v>AUM-L29</v>
          </cell>
          <cell r="D16">
            <v>2.38856898012097</v>
          </cell>
        </row>
        <row r="17">
          <cell r="C17" t="str">
            <v>AUM-L41</v>
          </cell>
          <cell r="D17">
            <v>0.78328737542404003</v>
          </cell>
        </row>
        <row r="18">
          <cell r="C18" t="str">
            <v>BND-L21</v>
          </cell>
          <cell r="D18">
            <v>0.83296839236157705</v>
          </cell>
        </row>
        <row r="19">
          <cell r="C19" t="str">
            <v>CLT-L29</v>
          </cell>
          <cell r="D19">
            <v>3.4709003201431101</v>
          </cell>
        </row>
        <row r="20">
          <cell r="C20" t="str">
            <v>COL-L29</v>
          </cell>
          <cell r="D20">
            <v>2.75838593915317</v>
          </cell>
        </row>
        <row r="21">
          <cell r="C21" t="str">
            <v>COR-L29</v>
          </cell>
          <cell r="D21">
            <v>0.61387188013778404</v>
          </cell>
        </row>
        <row r="22">
          <cell r="C22" t="str">
            <v>CRO-L22</v>
          </cell>
          <cell r="D22">
            <v>0.60973781130920601</v>
          </cell>
        </row>
        <row r="23">
          <cell r="C23" t="str">
            <v>DLI-TL20</v>
          </cell>
          <cell r="D23">
            <v>0.67671938449455904</v>
          </cell>
        </row>
        <row r="24">
          <cell r="C24" t="str">
            <v>DUA-L22</v>
          </cell>
          <cell r="D24">
            <v>1.3265854450543</v>
          </cell>
        </row>
        <row r="25">
          <cell r="C25" t="str">
            <v>FIG-LX1</v>
          </cell>
          <cell r="D25">
            <v>0.86252628706554801</v>
          </cell>
        </row>
        <row r="26">
          <cell r="C26" t="str">
            <v>FLA-LX1</v>
          </cell>
          <cell r="D26">
            <v>0.72053634517788201</v>
          </cell>
        </row>
        <row r="27">
          <cell r="C27" t="str">
            <v>FRD-L09</v>
          </cell>
          <cell r="D27">
            <v>0.90572870827518903</v>
          </cell>
        </row>
        <row r="28">
          <cell r="C28" t="str">
            <v>FRD-L19</v>
          </cell>
          <cell r="D28">
            <v>0.60997653884147995</v>
          </cell>
        </row>
        <row r="29">
          <cell r="C29" t="str">
            <v>HUAWEI CAN-L11</v>
          </cell>
          <cell r="D29">
            <v>0.70802289671905405</v>
          </cell>
        </row>
        <row r="30">
          <cell r="C30" t="str">
            <v>HUAWEI G750-U10</v>
          </cell>
          <cell r="D30">
            <v>0.78803325759735598</v>
          </cell>
        </row>
        <row r="31">
          <cell r="C31" t="str">
            <v>JAT-LX1</v>
          </cell>
          <cell r="D31">
            <v>0.91718932806650799</v>
          </cell>
        </row>
        <row r="32">
          <cell r="C32" t="str">
            <v>JSN-L21</v>
          </cell>
          <cell r="D32">
            <v>3.3474996989908199</v>
          </cell>
        </row>
        <row r="33">
          <cell r="C33" t="str">
            <v>LLD-L31</v>
          </cell>
          <cell r="D33">
            <v>5.2208780863901696</v>
          </cell>
        </row>
        <row r="34">
          <cell r="C34" t="str">
            <v>PAR-LX1</v>
          </cell>
          <cell r="D34">
            <v>1.00338663168964</v>
          </cell>
        </row>
        <row r="35">
          <cell r="C35" t="str">
            <v>PRA-TL10</v>
          </cell>
          <cell r="D35">
            <v>0.84665565986371805</v>
          </cell>
        </row>
        <row r="36">
          <cell r="C36" t="str">
            <v>STF-L09</v>
          </cell>
          <cell r="D36">
            <v>3.2725682270446601</v>
          </cell>
        </row>
        <row r="37">
          <cell r="C37" t="str">
            <v>TRT-LX1</v>
          </cell>
          <cell r="D37">
            <v>0.59163630742276996</v>
          </cell>
        </row>
        <row r="38">
          <cell r="C38" t="str">
            <v>VTR-L29</v>
          </cell>
          <cell r="D38">
            <v>1.4766748695702301</v>
          </cell>
        </row>
        <row r="39">
          <cell r="C39" t="str">
            <v>LG-H840</v>
          </cell>
          <cell r="D39">
            <v>0.69491385997192501</v>
          </cell>
        </row>
        <row r="40">
          <cell r="C40" t="str">
            <v>LG-H870DS</v>
          </cell>
          <cell r="D40">
            <v>0.76646704226058204</v>
          </cell>
        </row>
        <row r="41">
          <cell r="C41" t="str">
            <v>LG-H930</v>
          </cell>
          <cell r="D41">
            <v>0.51739137402091895</v>
          </cell>
        </row>
        <row r="42">
          <cell r="C42" t="str">
            <v>LG-K220</v>
          </cell>
          <cell r="D42">
            <v>0.91950713150626595</v>
          </cell>
        </row>
        <row r="43">
          <cell r="C43" t="str">
            <v>LG-M700</v>
          </cell>
          <cell r="D43">
            <v>0.46089206846490599</v>
          </cell>
        </row>
        <row r="44">
          <cell r="C44" t="str">
            <v>LG-X240</v>
          </cell>
          <cell r="D44">
            <v>0.78150542262539702</v>
          </cell>
        </row>
        <row r="45">
          <cell r="C45" t="str">
            <v>Lenovo A5000</v>
          </cell>
          <cell r="D45">
            <v>0.67322527859686798</v>
          </cell>
        </row>
        <row r="46">
          <cell r="C46" t="str">
            <v>Lenovo A6010</v>
          </cell>
          <cell r="D46">
            <v>1.8536504345160401</v>
          </cell>
        </row>
        <row r="47">
          <cell r="C47" t="str">
            <v>Lenovo A606</v>
          </cell>
          <cell r="D47">
            <v>0.842693571743106</v>
          </cell>
        </row>
        <row r="48">
          <cell r="C48" t="str">
            <v>iPhone</v>
          </cell>
          <cell r="D48">
            <v>0.69321730000000004</v>
          </cell>
        </row>
        <row r="49">
          <cell r="C49" t="str">
            <v>16th</v>
          </cell>
          <cell r="D49">
            <v>1.0870900363976299</v>
          </cell>
        </row>
        <row r="50">
          <cell r="C50" t="str">
            <v>PRO 7</v>
          </cell>
          <cell r="D50">
            <v>0.36299223251902601</v>
          </cell>
        </row>
        <row r="51">
          <cell r="C51" t="str">
            <v>MotoG3</v>
          </cell>
          <cell r="D51">
            <v>0.931175502676862</v>
          </cell>
        </row>
        <row r="52">
          <cell r="C52" t="str">
            <v>XT1254</v>
          </cell>
          <cell r="D52">
            <v>0.561191649802954</v>
          </cell>
        </row>
        <row r="53">
          <cell r="C53" t="str">
            <v>moto e5 plus</v>
          </cell>
          <cell r="D53">
            <v>0.41982966524503901</v>
          </cell>
        </row>
        <row r="54">
          <cell r="C54" t="str">
            <v>Lumia 625</v>
          </cell>
          <cell r="D54">
            <v>1.3725431580680301</v>
          </cell>
        </row>
        <row r="55">
          <cell r="C55" t="str">
            <v>M556</v>
          </cell>
          <cell r="D55">
            <v>0.95724126699060996</v>
          </cell>
        </row>
        <row r="56">
          <cell r="C56" t="str">
            <v>None</v>
          </cell>
          <cell r="D56">
            <v>4.9112765329940196</v>
          </cell>
        </row>
        <row r="57">
          <cell r="C57" t="str">
            <v>ONE E1001</v>
          </cell>
          <cell r="D57">
            <v>0.97170531850508401</v>
          </cell>
        </row>
        <row r="58">
          <cell r="C58" t="str">
            <v>X527</v>
          </cell>
          <cell r="D58">
            <v>0.95428949548754405</v>
          </cell>
        </row>
        <row r="59">
          <cell r="C59" t="str">
            <v>ONEPLUS A5000</v>
          </cell>
          <cell r="D59">
            <v>0.72939922099999999</v>
          </cell>
        </row>
        <row r="60">
          <cell r="C60" t="str">
            <v>ONEPLUS A6010</v>
          </cell>
          <cell r="D60">
            <v>1.458798442</v>
          </cell>
        </row>
        <row r="61">
          <cell r="C61" t="str">
            <v>Philips S398</v>
          </cell>
          <cell r="D61">
            <v>0.42981130617330998</v>
          </cell>
        </row>
        <row r="62">
          <cell r="C62" t="str">
            <v>Galaxy A3</v>
          </cell>
          <cell r="D62">
            <v>2.1953456785556398</v>
          </cell>
        </row>
        <row r="63">
          <cell r="C63" t="str">
            <v>Galaxy A5</v>
          </cell>
          <cell r="D63">
            <v>5.0608591615425702</v>
          </cell>
        </row>
        <row r="64">
          <cell r="C64" t="str">
            <v>Galaxy E5</v>
          </cell>
          <cell r="D64">
            <v>0.66807650366671101</v>
          </cell>
        </row>
        <row r="65">
          <cell r="C65" t="str">
            <v>Galaxy J1</v>
          </cell>
          <cell r="D65">
            <v>0.70742331009026505</v>
          </cell>
        </row>
        <row r="66">
          <cell r="C66" t="str">
            <v>Galaxy J2</v>
          </cell>
          <cell r="D66">
            <v>0.630141440094665</v>
          </cell>
        </row>
        <row r="67">
          <cell r="C67" t="str">
            <v>Galaxy J2 Prime</v>
          </cell>
          <cell r="D67">
            <v>0.71219316690146595</v>
          </cell>
        </row>
        <row r="68">
          <cell r="C68" t="str">
            <v>Galaxy J3</v>
          </cell>
          <cell r="D68">
            <v>0.77626217696726096</v>
          </cell>
        </row>
        <row r="69">
          <cell r="C69" t="str">
            <v>Galaxy J5</v>
          </cell>
          <cell r="D69">
            <v>1.15957448136276</v>
          </cell>
        </row>
        <row r="70">
          <cell r="C70" t="str">
            <v>Galaxy J7</v>
          </cell>
          <cell r="D70">
            <v>2.1964024128067199</v>
          </cell>
        </row>
        <row r="71">
          <cell r="C71" t="str">
            <v>Galaxy Note II</v>
          </cell>
          <cell r="D71">
            <v>1.1688349245927601</v>
          </cell>
        </row>
        <row r="72">
          <cell r="C72" t="str">
            <v>Galaxy S4</v>
          </cell>
          <cell r="D72">
            <v>1.0424611277098099</v>
          </cell>
        </row>
        <row r="73">
          <cell r="C73" t="str">
            <v>Galaxy S5</v>
          </cell>
          <cell r="D73">
            <v>0.78886730168993902</v>
          </cell>
        </row>
        <row r="74">
          <cell r="C74" t="str">
            <v>Galaxy S6</v>
          </cell>
          <cell r="D74">
            <v>0.73581909263175305</v>
          </cell>
        </row>
        <row r="75">
          <cell r="C75" t="str">
            <v>Galaxy S6 Edge</v>
          </cell>
          <cell r="D75">
            <v>1.94508400476721</v>
          </cell>
        </row>
        <row r="76">
          <cell r="C76" t="str">
            <v>Galaxy S7</v>
          </cell>
          <cell r="D76">
            <v>3.9407662237631902</v>
          </cell>
        </row>
        <row r="77">
          <cell r="C77" t="str">
            <v>Galaxy S8</v>
          </cell>
          <cell r="D77">
            <v>4.31754559388248</v>
          </cell>
        </row>
        <row r="78">
          <cell r="C78" t="str">
            <v>SAMSUNG SM-A505FN</v>
          </cell>
          <cell r="D78">
            <v>1.62310212609862</v>
          </cell>
        </row>
        <row r="79">
          <cell r="C79" t="str">
            <v>SAMSUNG SM-A605FN</v>
          </cell>
          <cell r="D79">
            <v>0.75743021806358501</v>
          </cell>
        </row>
        <row r="80">
          <cell r="C80" t="str">
            <v>SAMSUNG SM-G935W8</v>
          </cell>
          <cell r="D80">
            <v>2.56889457710201</v>
          </cell>
        </row>
        <row r="81">
          <cell r="C81" t="str">
            <v>SAMSUNG SM-G960F</v>
          </cell>
          <cell r="D81">
            <v>0.69509184933296098</v>
          </cell>
        </row>
        <row r="82">
          <cell r="C82" t="str">
            <v>SM-A305FN</v>
          </cell>
          <cell r="D82">
            <v>0.79005496300953904</v>
          </cell>
        </row>
        <row r="83">
          <cell r="C83" t="str">
            <v>SM-A505FM</v>
          </cell>
          <cell r="D83">
            <v>0.64348537363220304</v>
          </cell>
        </row>
        <row r="84">
          <cell r="C84" t="str">
            <v>SM-A505FN</v>
          </cell>
          <cell r="D84">
            <v>1.8071307068226601</v>
          </cell>
        </row>
        <row r="85">
          <cell r="C85" t="str">
            <v>SM-A520W</v>
          </cell>
          <cell r="D85">
            <v>0.71930727468097999</v>
          </cell>
        </row>
        <row r="86">
          <cell r="C86" t="str">
            <v>SM-A600FN</v>
          </cell>
          <cell r="D86">
            <v>1.61511257139785</v>
          </cell>
        </row>
        <row r="87">
          <cell r="C87" t="str">
            <v>SM-A750FN</v>
          </cell>
          <cell r="D87">
            <v>0.85245478296782395</v>
          </cell>
        </row>
        <row r="88">
          <cell r="C88" t="str">
            <v>SM-C5010</v>
          </cell>
          <cell r="D88">
            <v>1.0684238493262801</v>
          </cell>
        </row>
        <row r="89">
          <cell r="C89" t="str">
            <v>SM-G960F</v>
          </cell>
          <cell r="D89">
            <v>1.65126796300618</v>
          </cell>
        </row>
        <row r="90">
          <cell r="C90" t="str">
            <v>SM-G960U1</v>
          </cell>
          <cell r="D90">
            <v>1.05338653866403</v>
          </cell>
        </row>
        <row r="91">
          <cell r="C91" t="str">
            <v>SM-G965F</v>
          </cell>
          <cell r="D91">
            <v>2.1127491034319599</v>
          </cell>
        </row>
        <row r="92">
          <cell r="C92" t="str">
            <v>SM-G973F</v>
          </cell>
          <cell r="D92">
            <v>0.88895785540248995</v>
          </cell>
        </row>
        <row r="93">
          <cell r="C93" t="str">
            <v>SM-J600F</v>
          </cell>
          <cell r="D93">
            <v>0.71696345687895102</v>
          </cell>
        </row>
        <row r="94">
          <cell r="C94" t="str">
            <v>SM-N960F</v>
          </cell>
          <cell r="D94">
            <v>2.5599774414122201</v>
          </cell>
        </row>
        <row r="95">
          <cell r="C95" t="str">
            <v>D2403</v>
          </cell>
          <cell r="D95">
            <v>0.91216452237256995</v>
          </cell>
        </row>
        <row r="96">
          <cell r="C96" t="str">
            <v>D2533</v>
          </cell>
          <cell r="D96">
            <v>0.86717464773178798</v>
          </cell>
        </row>
        <row r="97">
          <cell r="C97" t="str">
            <v>F5321</v>
          </cell>
          <cell r="D97">
            <v>0.83462947328493098</v>
          </cell>
        </row>
        <row r="98">
          <cell r="C98" t="str">
            <v>G3112</v>
          </cell>
          <cell r="D98">
            <v>2.19663363574703</v>
          </cell>
        </row>
        <row r="99">
          <cell r="C99" t="str">
            <v>H4113</v>
          </cell>
          <cell r="D99">
            <v>1.90460469130068</v>
          </cell>
        </row>
        <row r="100">
          <cell r="C100" t="str">
            <v>Xperia Z1 Compact</v>
          </cell>
          <cell r="D100">
            <v>1.3187913898474499</v>
          </cell>
        </row>
        <row r="101">
          <cell r="C101" t="str">
            <v>Tele2 Maxi</v>
          </cell>
          <cell r="D101">
            <v>0.41670930126419597</v>
          </cell>
        </row>
        <row r="102">
          <cell r="C102" t="str">
            <v>iPhone</v>
          </cell>
          <cell r="D102">
            <v>0.80882232583553404</v>
          </cell>
        </row>
        <row r="103">
          <cell r="C103" t="str">
            <v>Swift 2</v>
          </cell>
          <cell r="D103">
            <v>1.0714481013491499</v>
          </cell>
        </row>
        <row r="104">
          <cell r="C104" t="str">
            <v>MI 5</v>
          </cell>
          <cell r="D104">
            <v>0.43421148151410499</v>
          </cell>
        </row>
        <row r="105">
          <cell r="C105" t="str">
            <v>MI 5s</v>
          </cell>
          <cell r="D105">
            <v>0.55696930528284205</v>
          </cell>
        </row>
        <row r="106">
          <cell r="C106" t="str">
            <v>MI 6</v>
          </cell>
          <cell r="D106">
            <v>1.1043038278583599</v>
          </cell>
        </row>
        <row r="107">
          <cell r="C107" t="str">
            <v>MI 8</v>
          </cell>
          <cell r="D107">
            <v>2.04393355612281</v>
          </cell>
        </row>
        <row r="108">
          <cell r="C108" t="str">
            <v>MI 8 Lite</v>
          </cell>
          <cell r="D108">
            <v>0.590756483753198</v>
          </cell>
        </row>
        <row r="109">
          <cell r="C109" t="str">
            <v>MI 8 SE</v>
          </cell>
          <cell r="D109">
            <v>1.28799587893623</v>
          </cell>
        </row>
        <row r="110">
          <cell r="C110" t="str">
            <v>MI MAX</v>
          </cell>
          <cell r="D110">
            <v>1.1848978482180501</v>
          </cell>
        </row>
        <row r="111">
          <cell r="C111" t="str">
            <v>MI MAX 2</v>
          </cell>
          <cell r="D111">
            <v>1.53823117931628</v>
          </cell>
        </row>
        <row r="112">
          <cell r="C112" t="str">
            <v>Mi A1</v>
          </cell>
          <cell r="D112">
            <v>3.8401060014761299</v>
          </cell>
        </row>
        <row r="113">
          <cell r="C113" t="str">
            <v>Mi A2 Lite</v>
          </cell>
          <cell r="D113">
            <v>1.5137901845466899</v>
          </cell>
        </row>
        <row r="114">
          <cell r="C114" t="str">
            <v>Mi MIX 2S</v>
          </cell>
          <cell r="D114">
            <v>0.76565520282872801</v>
          </cell>
        </row>
        <row r="115">
          <cell r="C115" t="str">
            <v>Mi Note 2</v>
          </cell>
          <cell r="D115">
            <v>0.51649087732086896</v>
          </cell>
        </row>
        <row r="116">
          <cell r="C116" t="str">
            <v>Mi Note 3</v>
          </cell>
          <cell r="D116">
            <v>1.4871002825745401</v>
          </cell>
        </row>
        <row r="117">
          <cell r="C117" t="str">
            <v>POCOPHONE F1</v>
          </cell>
          <cell r="D117">
            <v>0.78309864510744798</v>
          </cell>
        </row>
        <row r="118">
          <cell r="C118" t="str">
            <v>Redmi 3</v>
          </cell>
          <cell r="D118">
            <v>0.58148710210943899</v>
          </cell>
        </row>
        <row r="119">
          <cell r="C119" t="str">
            <v>Redmi 3S</v>
          </cell>
          <cell r="D119">
            <v>1.0050540390354099</v>
          </cell>
        </row>
        <row r="120">
          <cell r="C120" t="str">
            <v>Redmi 4</v>
          </cell>
          <cell r="D120">
            <v>0.70297121034607102</v>
          </cell>
        </row>
        <row r="121">
          <cell r="C121" t="str">
            <v>Redmi 4A</v>
          </cell>
          <cell r="D121">
            <v>2.2747894892085401</v>
          </cell>
        </row>
        <row r="122">
          <cell r="C122" t="str">
            <v>Redmi 4X</v>
          </cell>
          <cell r="D122">
            <v>2.2144469436507901</v>
          </cell>
        </row>
        <row r="123">
          <cell r="C123" t="str">
            <v>Redmi 5</v>
          </cell>
          <cell r="D123">
            <v>0.47961930776499601</v>
          </cell>
        </row>
        <row r="124">
          <cell r="C124" t="str">
            <v>Redmi 5 Plus</v>
          </cell>
          <cell r="D124">
            <v>1.50967694243927</v>
          </cell>
        </row>
        <row r="125">
          <cell r="C125" t="str">
            <v>Redmi 5A</v>
          </cell>
          <cell r="D125">
            <v>2.1246685181192002</v>
          </cell>
        </row>
        <row r="126">
          <cell r="C126" t="str">
            <v>Redmi 6</v>
          </cell>
          <cell r="D126">
            <v>0.42257585685202997</v>
          </cell>
        </row>
        <row r="127">
          <cell r="C127" t="str">
            <v>Redmi Note 3</v>
          </cell>
          <cell r="D127">
            <v>1.5356869591845901</v>
          </cell>
        </row>
        <row r="128">
          <cell r="C128" t="str">
            <v>Redmi Note 4</v>
          </cell>
          <cell r="D128">
            <v>4.31367040550598</v>
          </cell>
        </row>
        <row r="129">
          <cell r="C129" t="str">
            <v>Redmi Note 4X</v>
          </cell>
          <cell r="D129">
            <v>2.3001307070188401</v>
          </cell>
        </row>
        <row r="130">
          <cell r="C130" t="str">
            <v>Redmi Note 5</v>
          </cell>
          <cell r="D130">
            <v>5.0325461503462101</v>
          </cell>
        </row>
        <row r="131">
          <cell r="C131" t="str">
            <v>Redmi Note 5A</v>
          </cell>
          <cell r="D131">
            <v>4.24082393399806</v>
          </cell>
        </row>
        <row r="132">
          <cell r="C132" t="str">
            <v>Redmi Note 5A Prime</v>
          </cell>
          <cell r="D132">
            <v>1.0332092286249801</v>
          </cell>
        </row>
        <row r="133">
          <cell r="C133" t="str">
            <v>Redmi Note 6 Pro</v>
          </cell>
          <cell r="D133">
            <v>0.536600446267817</v>
          </cell>
        </row>
        <row r="134">
          <cell r="C134" t="str">
            <v>NX531J</v>
          </cell>
          <cell r="D134">
            <v>0.82356513543829601</v>
          </cell>
        </row>
        <row r="135">
          <cell r="C135" t="str">
            <v>NX569J</v>
          </cell>
          <cell r="D135">
            <v>0.90482613676132595</v>
          </cell>
        </row>
        <row r="136">
          <cell r="C136" t="str">
            <v>ZTE A2017</v>
          </cell>
          <cell r="D136">
            <v>0.67918541611768701</v>
          </cell>
        </row>
        <row r="137">
          <cell r="C137" t="str">
            <v>ZTE BLADE V0730</v>
          </cell>
          <cell r="D137">
            <v>1.83027049312722</v>
          </cell>
        </row>
        <row r="138">
          <cell r="C138" t="str">
            <v>ZTE T663</v>
          </cell>
          <cell r="D138">
            <v>0.84375624738580002</v>
          </cell>
        </row>
        <row r="139">
          <cell r="C139" t="str">
            <v>iPad</v>
          </cell>
          <cell r="D139">
            <v>13.08043898603</v>
          </cell>
        </row>
        <row r="140">
          <cell r="C140" t="str">
            <v>CITI 1903 4G CS1062ML</v>
          </cell>
          <cell r="D140">
            <v>0.74534988741675401</v>
          </cell>
        </row>
        <row r="141">
          <cell r="C141" t="str">
            <v>T1-701u</v>
          </cell>
          <cell r="D141">
            <v>1.1829670492709901</v>
          </cell>
        </row>
        <row r="142">
          <cell r="C142" t="str">
            <v>SHIELD Tablet</v>
          </cell>
          <cell r="D142">
            <v>0.69321730000000004</v>
          </cell>
        </row>
        <row r="143">
          <cell r="C143" t="str">
            <v>800P11B</v>
          </cell>
          <cell r="D143">
            <v>0.935337915531121</v>
          </cell>
        </row>
        <row r="144">
          <cell r="C144" t="str">
            <v>Galaxy Tab 3 7.0 Lite</v>
          </cell>
          <cell r="D144">
            <v>1.01397437348715</v>
          </cell>
        </row>
        <row r="145">
          <cell r="C145" t="str">
            <v>Galaxy Tab A 9.7</v>
          </cell>
          <cell r="D145">
            <v>1.03422819342433</v>
          </cell>
        </row>
        <row r="146">
          <cell r="C146" t="str">
            <v>Galaxy Tab E 9.6</v>
          </cell>
          <cell r="D146">
            <v>0.68735915155407301</v>
          </cell>
        </row>
        <row r="147">
          <cell r="C147" t="str">
            <v>MI PAD 4</v>
          </cell>
          <cell r="D147">
            <v>0.54923617547171</v>
          </cell>
        </row>
        <row r="148">
          <cell r="D148">
            <v>2183.8712284825701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слам" refreshedDate="43840.25617789352" createdVersion="6" refreshedVersion="6" minRefreshableVersion="3" recordCount="334" xr:uid="{495FE1B4-370C-3744-9E9D-59ECDE68BEB9}">
  <cacheSource type="worksheet">
    <worksheetSource ref="I1:M335" sheet="Sheet1"/>
  </cacheSource>
  <cacheFields count="5">
    <cacheField name="deviceCategory" numFmtId="0">
      <sharedItems count="3">
        <s v="PC"/>
        <s v="Smartphones"/>
        <s v="Tablets"/>
      </sharedItems>
    </cacheField>
    <cacheField name="mobilePhone" numFmtId="0">
      <sharedItems count="25">
        <s v="None"/>
        <s v="Apple"/>
        <s v="Xiaomi"/>
        <s v="Nokia"/>
        <s v="Samsung"/>
        <s v="Huawei"/>
        <s v="Meizu"/>
        <s v="Lenovo"/>
        <s v="Sony"/>
        <s v="Motorola"/>
        <s v="LG Electronics"/>
        <s v="ASUS"/>
        <s v="ZTE"/>
        <s v="Philips"/>
        <s v="Tele2"/>
        <s v="OnePlus"/>
        <s v="NVidia"/>
        <s v="Blackview"/>
        <s v="Acer"/>
        <s v="Doogee"/>
        <s v="Megafon"/>
        <s v="Alcatel"/>
        <s v="Beeline"/>
        <s v="Wileyfox"/>
        <s v="Digma"/>
      </sharedItems>
    </cacheField>
    <cacheField name="mobilePhoneModel" numFmtId="0">
      <sharedItems count="142">
        <s v="None"/>
        <s v="iPhone"/>
        <s v="iPad"/>
        <s v="Redmi Note 5A"/>
        <s v="Redmi Note 4"/>
        <s v="Lumia 625"/>
        <s v="Galaxy S7"/>
        <s v="MI 8"/>
        <s v="Galaxy A5"/>
        <s v="Redmi 4A"/>
        <s v="Galaxy S8"/>
        <s v="SM-A600FN"/>
        <s v="JSN-L21"/>
        <s v="Mi A1"/>
        <s v="16th"/>
        <s v="MI PAD 4"/>
        <s v="COL-L29"/>
        <s v="COR-L29"/>
        <s v="Mi Note 3"/>
        <s v="Redmi Note 5"/>
        <s v="SM-N960F"/>
        <s v="Lenovo A6010"/>
        <s v="HUAWEI CAN-L11"/>
        <s v="H4113"/>
        <s v="MotoG3"/>
        <s v="STF-L09"/>
        <s v="M556"/>
        <s v="LG-H840"/>
        <s v="LG-K220"/>
        <s v="Mi A2 Lite"/>
        <s v="SM-A505FM"/>
        <s v="ZC554KL"/>
        <s v="ZTE A2017"/>
        <s v="G3112"/>
        <s v="Redmi 3S"/>
        <s v="Redmi 4"/>
        <s v="moto e5 plus"/>
        <s v="Philips S398"/>
        <s v="ZTE T663"/>
        <s v="D2403"/>
        <s v="Galaxy A3"/>
        <s v="Galaxy J7"/>
        <s v="FRD-L19"/>
        <s v="TRT-LX1"/>
        <s v="VTR-L29"/>
        <s v="D2533"/>
        <s v="X527"/>
        <s v="Galaxy S4"/>
        <s v="SM-G960F"/>
        <s v="SM-G965F"/>
        <s v="Lenovo A5000"/>
        <s v="ANE-LX1"/>
        <s v="CLT-L29"/>
        <s v="Redmi 4X"/>
        <s v="ONEPLUS A5000"/>
        <s v="Galaxy Tab A 9.7"/>
        <s v="SHIELD Tablet"/>
        <s v="SAMSUNG SM-A505FN"/>
        <s v="SM-A505FN"/>
        <s v="Xperia Z1 Compact"/>
        <s v="MI 5s"/>
        <s v="SM-G960U1"/>
        <s v="LLD-L31"/>
        <s v="PRA-TL10"/>
        <s v="Redmi Note 5A Prime"/>
        <s v="ONEPLUS A6010"/>
        <s v="Galaxy E5"/>
        <s v="Galaxy Note II"/>
        <s v="SAMSUNG SM-G935W8"/>
        <s v="LG-H870DS"/>
        <s v="Redmi 5A"/>
        <s v="Redmi Note 4X"/>
        <s v="BV8000Pro"/>
        <s v="Galaxy J5"/>
        <s v="LG-H930"/>
        <s v="E39"/>
        <s v="AUM-L41"/>
        <s v="DUA-L22"/>
        <s v="Redmi 3"/>
        <s v="Galaxy S6 Edge"/>
        <s v="MI 8 SE"/>
        <s v="X5max_PRO"/>
        <s v="Tele2 Maxi"/>
        <s v="Galaxy Tab E 9.6"/>
        <s v="SAMSUNG SM-G960F"/>
        <s v="NX569J"/>
        <s v="MI 6"/>
        <s v="MI MAX 2"/>
        <s v="FLA-LX1"/>
        <s v="MI 5"/>
        <s v="Redmi 5 Plus"/>
        <s v="PRO 7"/>
        <s v="SM-J600F"/>
        <s v="Mi Note 2"/>
        <s v="Galaxy J1"/>
        <s v="FIG-LX1"/>
        <s v="MI MAX"/>
        <s v="ZB602KL"/>
        <s v="Mi MIX 2S"/>
        <s v="SM-A750FN"/>
        <s v="6055K"/>
        <s v="AUM-L29"/>
        <s v="FRD-L09"/>
        <s v="Galaxy J3"/>
        <s v="Galaxy S6"/>
        <s v="ATU-L31"/>
        <s v="MI 8 Lite"/>
        <s v="Galaxy J2 Prime"/>
        <s v="SM-A305FN"/>
        <s v="SM-G973F"/>
        <s v="ZB500KL"/>
        <s v="Swift 2"/>
        <s v="ONE E1001"/>
        <s v="ZB555KL"/>
        <s v="DLI-TL20"/>
        <s v="F5321"/>
        <s v="Redmi Note 3"/>
        <s v="T1-701u"/>
        <s v="CITI 1903 4G CS1062ML"/>
        <s v="Galaxy J2"/>
        <s v="Redmi 5"/>
        <s v="Redmi 6"/>
        <s v="XT1254"/>
        <s v="SAMSUNG SM-A605FN"/>
        <s v="PAR-LX1"/>
        <s v="ZE520KL"/>
        <s v="NX531J"/>
        <s v="ZTE BLADE V0730"/>
        <s v="POCOPHONE F1"/>
        <s v="Redmi Note 6 Pro"/>
        <s v="SM-C5010"/>
        <s v="LG-X240"/>
        <s v="Lenovo A606"/>
        <s v="BND-L21"/>
        <s v="CRO-L22"/>
        <s v="HUAWEI G750-U10"/>
        <s v="Galaxy S5"/>
        <s v="LG-M700"/>
        <s v="JAT-LX1"/>
        <s v="800P11B"/>
        <s v="SM-A520W"/>
        <s v="Galaxy Tab 3 7.0 Lite"/>
      </sharedItems>
    </cacheField>
    <cacheField name="users" numFmtId="0">
      <sharedItems containsSemiMixedTypes="0" containsString="0" containsNumber="1" containsInteger="1" minValue="1" maxValue="109"/>
    </cacheField>
    <cacheField name="rev" numFmtId="0">
      <sharedItems containsSemiMixedTypes="0" containsString="0" containsNumber="1" minValue="0.31752926655119601" maxValue="1883.8708960347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  <x v="0"/>
    <n v="109"/>
    <n v="1883.8708960347301"/>
  </r>
  <r>
    <x v="0"/>
    <x v="0"/>
    <x v="0"/>
    <n v="103"/>
    <n v="1883.8708960347301"/>
  </r>
  <r>
    <x v="0"/>
    <x v="0"/>
    <x v="0"/>
    <n v="97"/>
    <n v="1883.8708960347301"/>
  </r>
  <r>
    <x v="0"/>
    <x v="0"/>
    <x v="0"/>
    <n v="96"/>
    <n v="1883.8708960347301"/>
  </r>
  <r>
    <x v="0"/>
    <x v="0"/>
    <x v="0"/>
    <n v="93"/>
    <n v="1883.8708960347301"/>
  </r>
  <r>
    <x v="0"/>
    <x v="0"/>
    <x v="0"/>
    <n v="88"/>
    <n v="1883.8708960347301"/>
  </r>
  <r>
    <x v="0"/>
    <x v="0"/>
    <x v="0"/>
    <n v="84"/>
    <n v="1883.8708960347301"/>
  </r>
  <r>
    <x v="0"/>
    <x v="0"/>
    <x v="0"/>
    <n v="84"/>
    <n v="1883.8708960347301"/>
  </r>
  <r>
    <x v="0"/>
    <x v="0"/>
    <x v="0"/>
    <n v="83"/>
    <n v="1883.8708960347301"/>
  </r>
  <r>
    <x v="0"/>
    <x v="0"/>
    <x v="0"/>
    <n v="83"/>
    <n v="1883.8708960347301"/>
  </r>
  <r>
    <x v="0"/>
    <x v="0"/>
    <x v="0"/>
    <n v="81"/>
    <n v="1883.8708960347301"/>
  </r>
  <r>
    <x v="0"/>
    <x v="0"/>
    <x v="0"/>
    <n v="79"/>
    <n v="1883.8708960347301"/>
  </r>
  <r>
    <x v="0"/>
    <x v="0"/>
    <x v="0"/>
    <n v="79"/>
    <n v="1883.8708960347301"/>
  </r>
  <r>
    <x v="0"/>
    <x v="0"/>
    <x v="0"/>
    <n v="76"/>
    <n v="1883.8708960347301"/>
  </r>
  <r>
    <x v="0"/>
    <x v="0"/>
    <x v="0"/>
    <n v="76"/>
    <n v="1883.8708960347301"/>
  </r>
  <r>
    <x v="0"/>
    <x v="0"/>
    <x v="0"/>
    <n v="75"/>
    <n v="1883.8708960347301"/>
  </r>
  <r>
    <x v="0"/>
    <x v="0"/>
    <x v="0"/>
    <n v="74"/>
    <n v="1883.8708960347301"/>
  </r>
  <r>
    <x v="0"/>
    <x v="0"/>
    <x v="0"/>
    <n v="73"/>
    <n v="1883.8708960347301"/>
  </r>
  <r>
    <x v="0"/>
    <x v="0"/>
    <x v="0"/>
    <n v="49"/>
    <n v="1883.8708960347301"/>
  </r>
  <r>
    <x v="0"/>
    <x v="0"/>
    <x v="0"/>
    <n v="48"/>
    <n v="1883.8708960347301"/>
  </r>
  <r>
    <x v="0"/>
    <x v="0"/>
    <x v="0"/>
    <n v="47"/>
    <n v="1883.8708960347301"/>
  </r>
  <r>
    <x v="0"/>
    <x v="0"/>
    <x v="0"/>
    <n v="46"/>
    <n v="1883.8708960347301"/>
  </r>
  <r>
    <x v="0"/>
    <x v="0"/>
    <x v="0"/>
    <n v="44"/>
    <n v="1883.8708960347301"/>
  </r>
  <r>
    <x v="0"/>
    <x v="0"/>
    <x v="0"/>
    <n v="43"/>
    <n v="1883.8708960347301"/>
  </r>
  <r>
    <x v="0"/>
    <x v="0"/>
    <x v="0"/>
    <n v="43"/>
    <n v="1883.8708960347301"/>
  </r>
  <r>
    <x v="0"/>
    <x v="0"/>
    <x v="0"/>
    <n v="42"/>
    <n v="1883.8708960347301"/>
  </r>
  <r>
    <x v="0"/>
    <x v="0"/>
    <x v="0"/>
    <n v="40"/>
    <n v="1883.8708960347301"/>
  </r>
  <r>
    <x v="0"/>
    <x v="0"/>
    <x v="0"/>
    <n v="39"/>
    <n v="1883.8708960347301"/>
  </r>
  <r>
    <x v="0"/>
    <x v="0"/>
    <x v="0"/>
    <n v="38"/>
    <n v="1883.8708960347301"/>
  </r>
  <r>
    <x v="0"/>
    <x v="0"/>
    <x v="0"/>
    <n v="25"/>
    <n v="1883.8708960347301"/>
  </r>
  <r>
    <x v="0"/>
    <x v="0"/>
    <x v="0"/>
    <n v="21"/>
    <n v="1883.8708960347301"/>
  </r>
  <r>
    <x v="1"/>
    <x v="1"/>
    <x v="1"/>
    <n v="11"/>
    <n v="97.972878809295594"/>
  </r>
  <r>
    <x v="1"/>
    <x v="1"/>
    <x v="1"/>
    <n v="8"/>
    <n v="97.972878809295594"/>
  </r>
  <r>
    <x v="1"/>
    <x v="1"/>
    <x v="1"/>
    <n v="6"/>
    <n v="97.972878809295594"/>
  </r>
  <r>
    <x v="1"/>
    <x v="1"/>
    <x v="1"/>
    <n v="6"/>
    <n v="97.972878809295594"/>
  </r>
  <r>
    <x v="1"/>
    <x v="1"/>
    <x v="1"/>
    <n v="5"/>
    <n v="97.972878809295594"/>
  </r>
  <r>
    <x v="1"/>
    <x v="1"/>
    <x v="1"/>
    <n v="5"/>
    <n v="97.972878809295594"/>
  </r>
  <r>
    <x v="1"/>
    <x v="1"/>
    <x v="1"/>
    <n v="5"/>
    <n v="97.972878809295594"/>
  </r>
  <r>
    <x v="1"/>
    <x v="1"/>
    <x v="1"/>
    <n v="5"/>
    <n v="97.972878809295594"/>
  </r>
  <r>
    <x v="1"/>
    <x v="1"/>
    <x v="1"/>
    <n v="5"/>
    <n v="97.972878809295594"/>
  </r>
  <r>
    <x v="1"/>
    <x v="1"/>
    <x v="1"/>
    <n v="5"/>
    <n v="97.972878809295594"/>
  </r>
  <r>
    <x v="1"/>
    <x v="1"/>
    <x v="1"/>
    <n v="5"/>
    <n v="97.972878809295594"/>
  </r>
  <r>
    <x v="1"/>
    <x v="1"/>
    <x v="1"/>
    <n v="5"/>
    <n v="97.972878809295594"/>
  </r>
  <r>
    <x v="1"/>
    <x v="1"/>
    <x v="1"/>
    <n v="5"/>
    <n v="97.972878809295594"/>
  </r>
  <r>
    <x v="1"/>
    <x v="1"/>
    <x v="1"/>
    <n v="4"/>
    <n v="97.972878809295594"/>
  </r>
  <r>
    <x v="1"/>
    <x v="1"/>
    <x v="1"/>
    <n v="4"/>
    <n v="97.972878809295594"/>
  </r>
  <r>
    <x v="1"/>
    <x v="1"/>
    <x v="1"/>
    <n v="4"/>
    <n v="97.972878809295594"/>
  </r>
  <r>
    <x v="2"/>
    <x v="1"/>
    <x v="2"/>
    <n v="4"/>
    <n v="13.08043898603"/>
  </r>
  <r>
    <x v="1"/>
    <x v="1"/>
    <x v="1"/>
    <n v="4"/>
    <n v="97.972878809295594"/>
  </r>
  <r>
    <x v="1"/>
    <x v="1"/>
    <x v="1"/>
    <n v="4"/>
    <n v="97.972878809295594"/>
  </r>
  <r>
    <x v="1"/>
    <x v="1"/>
    <x v="1"/>
    <n v="3"/>
    <n v="97.972878809295594"/>
  </r>
  <r>
    <x v="1"/>
    <x v="1"/>
    <x v="1"/>
    <n v="3"/>
    <n v="97.972878809295594"/>
  </r>
  <r>
    <x v="1"/>
    <x v="1"/>
    <x v="1"/>
    <n v="3"/>
    <n v="97.972878809295594"/>
  </r>
  <r>
    <x v="1"/>
    <x v="1"/>
    <x v="1"/>
    <n v="3"/>
    <n v="97.972878809295594"/>
  </r>
  <r>
    <x v="1"/>
    <x v="1"/>
    <x v="1"/>
    <n v="3"/>
    <n v="97.972878809295594"/>
  </r>
  <r>
    <x v="1"/>
    <x v="1"/>
    <x v="1"/>
    <n v="3"/>
    <n v="97.972878809295594"/>
  </r>
  <r>
    <x v="1"/>
    <x v="1"/>
    <x v="1"/>
    <n v="2"/>
    <n v="97.972878809295594"/>
  </r>
  <r>
    <x v="2"/>
    <x v="1"/>
    <x v="2"/>
    <n v="2"/>
    <n v="13.08043898603"/>
  </r>
  <r>
    <x v="1"/>
    <x v="1"/>
    <x v="1"/>
    <n v="2"/>
    <n v="97.972878809295594"/>
  </r>
  <r>
    <x v="1"/>
    <x v="2"/>
    <x v="3"/>
    <n v="2"/>
    <n v="4.24082393399806"/>
  </r>
  <r>
    <x v="1"/>
    <x v="2"/>
    <x v="4"/>
    <n v="2"/>
    <n v="4.31367040550598"/>
  </r>
  <r>
    <x v="1"/>
    <x v="3"/>
    <x v="5"/>
    <n v="2"/>
    <n v="1.3725431580680301"/>
  </r>
  <r>
    <x v="1"/>
    <x v="4"/>
    <x v="6"/>
    <n v="2"/>
    <n v="3.9407662237631902"/>
  </r>
  <r>
    <x v="1"/>
    <x v="1"/>
    <x v="1"/>
    <n v="2"/>
    <n v="97.972878809295594"/>
  </r>
  <r>
    <x v="1"/>
    <x v="2"/>
    <x v="7"/>
    <n v="2"/>
    <n v="2.04393355612281"/>
  </r>
  <r>
    <x v="1"/>
    <x v="1"/>
    <x v="1"/>
    <n v="2"/>
    <n v="97.972878809295594"/>
  </r>
  <r>
    <x v="1"/>
    <x v="4"/>
    <x v="8"/>
    <n v="2"/>
    <n v="5.0608591615425702"/>
  </r>
  <r>
    <x v="1"/>
    <x v="2"/>
    <x v="9"/>
    <n v="2"/>
    <n v="2.2747894892085401"/>
  </r>
  <r>
    <x v="1"/>
    <x v="4"/>
    <x v="10"/>
    <n v="1"/>
    <n v="4.31754559388248"/>
  </r>
  <r>
    <x v="1"/>
    <x v="4"/>
    <x v="11"/>
    <n v="1"/>
    <n v="1.61511257139785"/>
  </r>
  <r>
    <x v="1"/>
    <x v="5"/>
    <x v="12"/>
    <n v="1"/>
    <n v="3.3474996989908199"/>
  </r>
  <r>
    <x v="1"/>
    <x v="2"/>
    <x v="13"/>
    <n v="1"/>
    <n v="3.8401060014761299"/>
  </r>
  <r>
    <x v="1"/>
    <x v="2"/>
    <x v="9"/>
    <n v="1"/>
    <n v="2.2747894892085401"/>
  </r>
  <r>
    <x v="1"/>
    <x v="6"/>
    <x v="14"/>
    <n v="1"/>
    <n v="1.0870900363976299"/>
  </r>
  <r>
    <x v="2"/>
    <x v="1"/>
    <x v="2"/>
    <n v="1"/>
    <n v="13.08043898603"/>
  </r>
  <r>
    <x v="2"/>
    <x v="2"/>
    <x v="15"/>
    <n v="1"/>
    <n v="0.54923617547171"/>
  </r>
  <r>
    <x v="1"/>
    <x v="5"/>
    <x v="16"/>
    <n v="1"/>
    <n v="2.75838593915317"/>
  </r>
  <r>
    <x v="1"/>
    <x v="5"/>
    <x v="17"/>
    <n v="1"/>
    <n v="0.61387188013778404"/>
  </r>
  <r>
    <x v="1"/>
    <x v="2"/>
    <x v="18"/>
    <n v="1"/>
    <n v="1.4871002825745401"/>
  </r>
  <r>
    <x v="1"/>
    <x v="2"/>
    <x v="19"/>
    <n v="1"/>
    <n v="5.0325461503462101"/>
  </r>
  <r>
    <x v="1"/>
    <x v="4"/>
    <x v="20"/>
    <n v="1"/>
    <n v="2.5599774414122201"/>
  </r>
  <r>
    <x v="1"/>
    <x v="7"/>
    <x v="21"/>
    <n v="1"/>
    <n v="1.8536504345160401"/>
  </r>
  <r>
    <x v="1"/>
    <x v="5"/>
    <x v="22"/>
    <n v="1"/>
    <n v="0.70802289671905405"/>
  </r>
  <r>
    <x v="1"/>
    <x v="8"/>
    <x v="23"/>
    <n v="1"/>
    <n v="1.90460469130068"/>
  </r>
  <r>
    <x v="1"/>
    <x v="9"/>
    <x v="24"/>
    <n v="1"/>
    <n v="0.931175502676862"/>
  </r>
  <r>
    <x v="1"/>
    <x v="4"/>
    <x v="11"/>
    <n v="1"/>
    <n v="1.61511257139785"/>
  </r>
  <r>
    <x v="1"/>
    <x v="5"/>
    <x v="25"/>
    <n v="1"/>
    <n v="3.2725682270446601"/>
  </r>
  <r>
    <x v="1"/>
    <x v="2"/>
    <x v="19"/>
    <n v="1"/>
    <n v="5.0325461503462101"/>
  </r>
  <r>
    <x v="1"/>
    <x v="0"/>
    <x v="26"/>
    <n v="1"/>
    <n v="0.95724126699060996"/>
  </r>
  <r>
    <x v="1"/>
    <x v="1"/>
    <x v="1"/>
    <n v="1"/>
    <n v="97.972878809295594"/>
  </r>
  <r>
    <x v="1"/>
    <x v="10"/>
    <x v="27"/>
    <n v="1"/>
    <n v="0.69491385997192501"/>
  </r>
  <r>
    <x v="1"/>
    <x v="10"/>
    <x v="28"/>
    <n v="1"/>
    <n v="0.91950713150626595"/>
  </r>
  <r>
    <x v="1"/>
    <x v="2"/>
    <x v="29"/>
    <n v="1"/>
    <n v="1.5137901845466899"/>
  </r>
  <r>
    <x v="1"/>
    <x v="2"/>
    <x v="3"/>
    <n v="1"/>
    <n v="4.24082393399806"/>
  </r>
  <r>
    <x v="1"/>
    <x v="4"/>
    <x v="10"/>
    <n v="1"/>
    <n v="4.31754559388248"/>
  </r>
  <r>
    <x v="1"/>
    <x v="4"/>
    <x v="30"/>
    <n v="1"/>
    <n v="0.64348537363220304"/>
  </r>
  <r>
    <x v="1"/>
    <x v="4"/>
    <x v="20"/>
    <n v="1"/>
    <n v="2.5599774414122201"/>
  </r>
  <r>
    <x v="1"/>
    <x v="11"/>
    <x v="31"/>
    <n v="1"/>
    <n v="1.13040204904268"/>
  </r>
  <r>
    <x v="1"/>
    <x v="12"/>
    <x v="32"/>
    <n v="1"/>
    <n v="0.67918541611768701"/>
  </r>
  <r>
    <x v="1"/>
    <x v="8"/>
    <x v="33"/>
    <n v="1"/>
    <n v="2.19663363574703"/>
  </r>
  <r>
    <x v="1"/>
    <x v="2"/>
    <x v="34"/>
    <n v="1"/>
    <n v="1.0050540390354099"/>
  </r>
  <r>
    <x v="1"/>
    <x v="2"/>
    <x v="35"/>
    <n v="1"/>
    <n v="0.70297121034607102"/>
  </r>
  <r>
    <x v="1"/>
    <x v="2"/>
    <x v="3"/>
    <n v="1"/>
    <n v="4.24082393399806"/>
  </r>
  <r>
    <x v="1"/>
    <x v="9"/>
    <x v="36"/>
    <n v="1"/>
    <n v="0.41982966524503901"/>
  </r>
  <r>
    <x v="1"/>
    <x v="10"/>
    <x v="28"/>
    <n v="1"/>
    <n v="0.91950713150626595"/>
  </r>
  <r>
    <x v="1"/>
    <x v="13"/>
    <x v="37"/>
    <n v="1"/>
    <n v="0.42981130617330998"/>
  </r>
  <r>
    <x v="1"/>
    <x v="12"/>
    <x v="38"/>
    <n v="1"/>
    <n v="0.84375624738580002"/>
  </r>
  <r>
    <x v="1"/>
    <x v="5"/>
    <x v="12"/>
    <n v="1"/>
    <n v="3.3474996989908199"/>
  </r>
  <r>
    <x v="1"/>
    <x v="8"/>
    <x v="39"/>
    <n v="1"/>
    <n v="0.91216452237256995"/>
  </r>
  <r>
    <x v="1"/>
    <x v="14"/>
    <x v="1"/>
    <n v="1"/>
    <n v="97.972878809295594"/>
  </r>
  <r>
    <x v="1"/>
    <x v="4"/>
    <x v="40"/>
    <n v="1"/>
    <n v="2.1953456785556398"/>
  </r>
  <r>
    <x v="1"/>
    <x v="4"/>
    <x v="41"/>
    <n v="1"/>
    <n v="2.1964024128067199"/>
  </r>
  <r>
    <x v="1"/>
    <x v="4"/>
    <x v="6"/>
    <n v="1"/>
    <n v="3.9407662237631902"/>
  </r>
  <r>
    <x v="1"/>
    <x v="5"/>
    <x v="42"/>
    <n v="1"/>
    <n v="0.60997653884147995"/>
  </r>
  <r>
    <x v="1"/>
    <x v="5"/>
    <x v="43"/>
    <n v="1"/>
    <n v="0.59163630742276996"/>
  </r>
  <r>
    <x v="1"/>
    <x v="5"/>
    <x v="44"/>
    <n v="1"/>
    <n v="1.4766748695702301"/>
  </r>
  <r>
    <x v="1"/>
    <x v="8"/>
    <x v="45"/>
    <n v="1"/>
    <n v="0.86717464773178798"/>
  </r>
  <r>
    <x v="1"/>
    <x v="2"/>
    <x v="13"/>
    <n v="1"/>
    <n v="3.8401060014761299"/>
  </r>
  <r>
    <x v="2"/>
    <x v="1"/>
    <x v="2"/>
    <n v="1"/>
    <n v="13.08043898603"/>
  </r>
  <r>
    <x v="1"/>
    <x v="0"/>
    <x v="46"/>
    <n v="1"/>
    <n v="0.95428949548754405"/>
  </r>
  <r>
    <x v="1"/>
    <x v="4"/>
    <x v="40"/>
    <n v="1"/>
    <n v="2.1953456785556398"/>
  </r>
  <r>
    <x v="1"/>
    <x v="4"/>
    <x v="47"/>
    <n v="1"/>
    <n v="1.0424611277098099"/>
  </r>
  <r>
    <x v="1"/>
    <x v="4"/>
    <x v="48"/>
    <n v="1"/>
    <n v="1.65126796300618"/>
  </r>
  <r>
    <x v="1"/>
    <x v="4"/>
    <x v="49"/>
    <n v="1"/>
    <n v="2.1127491034319599"/>
  </r>
  <r>
    <x v="1"/>
    <x v="7"/>
    <x v="50"/>
    <n v="1"/>
    <n v="0.67322527859686798"/>
  </r>
  <r>
    <x v="1"/>
    <x v="5"/>
    <x v="51"/>
    <n v="1"/>
    <n v="2.25923094039634"/>
  </r>
  <r>
    <x v="1"/>
    <x v="8"/>
    <x v="33"/>
    <n v="1"/>
    <n v="2.19663363574703"/>
  </r>
  <r>
    <x v="2"/>
    <x v="1"/>
    <x v="2"/>
    <n v="1"/>
    <n v="13.08043898603"/>
  </r>
  <r>
    <x v="1"/>
    <x v="1"/>
    <x v="1"/>
    <n v="1"/>
    <n v="97.972878809295594"/>
  </r>
  <r>
    <x v="1"/>
    <x v="5"/>
    <x v="52"/>
    <n v="1"/>
    <n v="3.4709003201431101"/>
  </r>
  <r>
    <x v="1"/>
    <x v="2"/>
    <x v="53"/>
    <n v="1"/>
    <n v="2.2144469436507901"/>
  </r>
  <r>
    <x v="1"/>
    <x v="2"/>
    <x v="4"/>
    <n v="1"/>
    <n v="4.31367040550598"/>
  </r>
  <r>
    <x v="1"/>
    <x v="2"/>
    <x v="19"/>
    <n v="1"/>
    <n v="5.0325461503462101"/>
  </r>
  <r>
    <x v="1"/>
    <x v="2"/>
    <x v="3"/>
    <n v="1"/>
    <n v="4.24082393399806"/>
  </r>
  <r>
    <x v="1"/>
    <x v="15"/>
    <x v="54"/>
    <n v="1"/>
    <n v="0.72939922099999999"/>
  </r>
  <r>
    <x v="2"/>
    <x v="4"/>
    <x v="55"/>
    <n v="1"/>
    <n v="1.03422819342433"/>
  </r>
  <r>
    <x v="2"/>
    <x v="16"/>
    <x v="56"/>
    <n v="1"/>
    <n v="0.69321730000000004"/>
  </r>
  <r>
    <x v="1"/>
    <x v="4"/>
    <x v="57"/>
    <n v="1"/>
    <n v="1.62310212609862"/>
  </r>
  <r>
    <x v="1"/>
    <x v="4"/>
    <x v="58"/>
    <n v="1"/>
    <n v="1.8071307068226601"/>
  </r>
  <r>
    <x v="1"/>
    <x v="4"/>
    <x v="49"/>
    <n v="1"/>
    <n v="2.1127491034319599"/>
  </r>
  <r>
    <x v="1"/>
    <x v="8"/>
    <x v="59"/>
    <n v="1"/>
    <n v="1.3187913898474499"/>
  </r>
  <r>
    <x v="1"/>
    <x v="2"/>
    <x v="60"/>
    <n v="1"/>
    <n v="0.55696930528284205"/>
  </r>
  <r>
    <x v="1"/>
    <x v="4"/>
    <x v="10"/>
    <n v="1"/>
    <n v="4.31754559388248"/>
  </r>
  <r>
    <x v="1"/>
    <x v="4"/>
    <x v="61"/>
    <n v="1"/>
    <n v="1.05338653866403"/>
  </r>
  <r>
    <x v="1"/>
    <x v="7"/>
    <x v="21"/>
    <n v="1"/>
    <n v="1.8536504345160401"/>
  </r>
  <r>
    <x v="1"/>
    <x v="5"/>
    <x v="62"/>
    <n v="1"/>
    <n v="5.2208780863901696"/>
  </r>
  <r>
    <x v="1"/>
    <x v="5"/>
    <x v="63"/>
    <n v="1"/>
    <n v="0.84665565986371805"/>
  </r>
  <r>
    <x v="1"/>
    <x v="2"/>
    <x v="29"/>
    <n v="1"/>
    <n v="1.5137901845466899"/>
  </r>
  <r>
    <x v="1"/>
    <x v="2"/>
    <x v="64"/>
    <n v="1"/>
    <n v="1.0332092286249801"/>
  </r>
  <r>
    <x v="1"/>
    <x v="15"/>
    <x v="65"/>
    <n v="1"/>
    <n v="1.458798442"/>
  </r>
  <r>
    <x v="1"/>
    <x v="0"/>
    <x v="0"/>
    <n v="1"/>
    <n v="1883.8708960347301"/>
  </r>
  <r>
    <x v="1"/>
    <x v="4"/>
    <x v="66"/>
    <n v="1"/>
    <n v="0.66807650366671101"/>
  </r>
  <r>
    <x v="1"/>
    <x v="4"/>
    <x v="67"/>
    <n v="1"/>
    <n v="1.1688349245927601"/>
  </r>
  <r>
    <x v="1"/>
    <x v="4"/>
    <x v="10"/>
    <n v="1"/>
    <n v="4.31754559388248"/>
  </r>
  <r>
    <x v="1"/>
    <x v="4"/>
    <x v="68"/>
    <n v="1"/>
    <n v="2.56889457710201"/>
  </r>
  <r>
    <x v="1"/>
    <x v="4"/>
    <x v="58"/>
    <n v="1"/>
    <n v="1.8071307068226601"/>
  </r>
  <r>
    <x v="1"/>
    <x v="4"/>
    <x v="49"/>
    <n v="1"/>
    <n v="2.1127491034319599"/>
  </r>
  <r>
    <x v="1"/>
    <x v="10"/>
    <x v="69"/>
    <n v="1"/>
    <n v="0.76646704226058204"/>
  </r>
  <r>
    <x v="1"/>
    <x v="2"/>
    <x v="53"/>
    <n v="1"/>
    <n v="2.2144469436507901"/>
  </r>
  <r>
    <x v="1"/>
    <x v="2"/>
    <x v="70"/>
    <n v="1"/>
    <n v="2.1246685181192002"/>
  </r>
  <r>
    <x v="1"/>
    <x v="2"/>
    <x v="71"/>
    <n v="1"/>
    <n v="2.3001307070188401"/>
  </r>
  <r>
    <x v="1"/>
    <x v="6"/>
    <x v="14"/>
    <n v="1"/>
    <n v="1.0870900363976299"/>
  </r>
  <r>
    <x v="1"/>
    <x v="17"/>
    <x v="72"/>
    <n v="1"/>
    <n v="1.5734498417573399"/>
  </r>
  <r>
    <x v="1"/>
    <x v="4"/>
    <x v="73"/>
    <n v="1"/>
    <n v="1.15957448136276"/>
  </r>
  <r>
    <x v="1"/>
    <x v="4"/>
    <x v="68"/>
    <n v="1"/>
    <n v="2.56889457710201"/>
  </r>
  <r>
    <x v="1"/>
    <x v="10"/>
    <x v="74"/>
    <n v="1"/>
    <n v="0.51739137402091895"/>
  </r>
  <r>
    <x v="1"/>
    <x v="18"/>
    <x v="75"/>
    <n v="1"/>
    <n v="0.844964045922318"/>
  </r>
  <r>
    <x v="1"/>
    <x v="5"/>
    <x v="76"/>
    <n v="1"/>
    <n v="0.78328737542404003"/>
  </r>
  <r>
    <x v="1"/>
    <x v="5"/>
    <x v="77"/>
    <n v="1"/>
    <n v="1.3265854450543"/>
  </r>
  <r>
    <x v="1"/>
    <x v="5"/>
    <x v="12"/>
    <n v="1"/>
    <n v="3.3474996989908199"/>
  </r>
  <r>
    <x v="1"/>
    <x v="2"/>
    <x v="78"/>
    <n v="1"/>
    <n v="0.58148710210943899"/>
  </r>
  <r>
    <x v="1"/>
    <x v="2"/>
    <x v="71"/>
    <n v="1"/>
    <n v="2.3001307070188401"/>
  </r>
  <r>
    <x v="2"/>
    <x v="1"/>
    <x v="2"/>
    <n v="1"/>
    <n v="13.08043898603"/>
  </r>
  <r>
    <x v="1"/>
    <x v="0"/>
    <x v="0"/>
    <n v="1"/>
    <n v="1883.8708960347301"/>
  </r>
  <r>
    <x v="1"/>
    <x v="4"/>
    <x v="79"/>
    <n v="1"/>
    <n v="1.94508400476721"/>
  </r>
  <r>
    <x v="1"/>
    <x v="4"/>
    <x v="68"/>
    <n v="1"/>
    <n v="2.56889457710201"/>
  </r>
  <r>
    <x v="1"/>
    <x v="4"/>
    <x v="49"/>
    <n v="1"/>
    <n v="2.1127491034319599"/>
  </r>
  <r>
    <x v="1"/>
    <x v="11"/>
    <x v="31"/>
    <n v="1"/>
    <n v="1.13040204904268"/>
  </r>
  <r>
    <x v="1"/>
    <x v="5"/>
    <x v="52"/>
    <n v="1"/>
    <n v="3.4709003201431101"/>
  </r>
  <r>
    <x v="1"/>
    <x v="5"/>
    <x v="16"/>
    <n v="1"/>
    <n v="2.75838593915317"/>
  </r>
  <r>
    <x v="1"/>
    <x v="8"/>
    <x v="59"/>
    <n v="1"/>
    <n v="1.3187913898474499"/>
  </r>
  <r>
    <x v="1"/>
    <x v="2"/>
    <x v="80"/>
    <n v="1"/>
    <n v="1.28799587893623"/>
  </r>
  <r>
    <x v="1"/>
    <x v="2"/>
    <x v="13"/>
    <n v="1"/>
    <n v="3.8401060014761299"/>
  </r>
  <r>
    <x v="1"/>
    <x v="2"/>
    <x v="71"/>
    <n v="1"/>
    <n v="2.3001307070188401"/>
  </r>
  <r>
    <x v="1"/>
    <x v="15"/>
    <x v="65"/>
    <n v="1"/>
    <n v="1.458798442"/>
  </r>
  <r>
    <x v="1"/>
    <x v="19"/>
    <x v="81"/>
    <n v="1"/>
    <n v="0.58353202458892905"/>
  </r>
  <r>
    <x v="1"/>
    <x v="14"/>
    <x v="82"/>
    <n v="1"/>
    <n v="0.41670930126419597"/>
  </r>
  <r>
    <x v="2"/>
    <x v="4"/>
    <x v="83"/>
    <n v="1"/>
    <n v="0.68735915155407301"/>
  </r>
  <r>
    <x v="1"/>
    <x v="4"/>
    <x v="8"/>
    <n v="1"/>
    <n v="5.0608591615425702"/>
  </r>
  <r>
    <x v="1"/>
    <x v="4"/>
    <x v="41"/>
    <n v="1"/>
    <n v="2.1964024128067199"/>
  </r>
  <r>
    <x v="1"/>
    <x v="4"/>
    <x v="67"/>
    <n v="1"/>
    <n v="1.1688349245927601"/>
  </r>
  <r>
    <x v="1"/>
    <x v="4"/>
    <x v="79"/>
    <n v="1"/>
    <n v="1.94508400476721"/>
  </r>
  <r>
    <x v="1"/>
    <x v="4"/>
    <x v="10"/>
    <n v="1"/>
    <n v="4.31754559388248"/>
  </r>
  <r>
    <x v="1"/>
    <x v="4"/>
    <x v="84"/>
    <n v="1"/>
    <n v="0.69509184933296098"/>
  </r>
  <r>
    <x v="1"/>
    <x v="4"/>
    <x v="48"/>
    <n v="1"/>
    <n v="1.65126796300618"/>
  </r>
  <r>
    <x v="1"/>
    <x v="12"/>
    <x v="85"/>
    <n v="1"/>
    <n v="0.90482613676132595"/>
  </r>
  <r>
    <x v="1"/>
    <x v="5"/>
    <x v="62"/>
    <n v="1"/>
    <n v="5.2208780863901696"/>
  </r>
  <r>
    <x v="1"/>
    <x v="20"/>
    <x v="1"/>
    <n v="1"/>
    <n v="97.972878809295594"/>
  </r>
  <r>
    <x v="1"/>
    <x v="2"/>
    <x v="86"/>
    <n v="1"/>
    <n v="1.1043038278583599"/>
  </r>
  <r>
    <x v="1"/>
    <x v="2"/>
    <x v="87"/>
    <n v="1"/>
    <n v="1.53823117931628"/>
  </r>
  <r>
    <x v="1"/>
    <x v="2"/>
    <x v="53"/>
    <n v="1"/>
    <n v="2.2144469436507901"/>
  </r>
  <r>
    <x v="1"/>
    <x v="2"/>
    <x v="19"/>
    <n v="1"/>
    <n v="5.0325461503462101"/>
  </r>
  <r>
    <x v="1"/>
    <x v="14"/>
    <x v="1"/>
    <n v="1"/>
    <n v="97.972878809295594"/>
  </r>
  <r>
    <x v="1"/>
    <x v="9"/>
    <x v="24"/>
    <n v="1"/>
    <n v="0.931175502676862"/>
  </r>
  <r>
    <x v="1"/>
    <x v="4"/>
    <x v="8"/>
    <n v="1"/>
    <n v="5.0608591615425702"/>
  </r>
  <r>
    <x v="1"/>
    <x v="5"/>
    <x v="88"/>
    <n v="1"/>
    <n v="0.72053634517788201"/>
  </r>
  <r>
    <x v="1"/>
    <x v="2"/>
    <x v="89"/>
    <n v="1"/>
    <n v="0.43421148151410499"/>
  </r>
  <r>
    <x v="1"/>
    <x v="2"/>
    <x v="80"/>
    <n v="1"/>
    <n v="1.28799587893623"/>
  </r>
  <r>
    <x v="1"/>
    <x v="2"/>
    <x v="13"/>
    <n v="1"/>
    <n v="3.8401060014761299"/>
  </r>
  <r>
    <x v="1"/>
    <x v="2"/>
    <x v="90"/>
    <n v="1"/>
    <n v="1.50967694243927"/>
  </r>
  <r>
    <x v="1"/>
    <x v="6"/>
    <x v="91"/>
    <n v="1"/>
    <n v="0.36299223251902601"/>
  </r>
  <r>
    <x v="2"/>
    <x v="1"/>
    <x v="2"/>
    <n v="1"/>
    <n v="13.08043898603"/>
  </r>
  <r>
    <x v="1"/>
    <x v="4"/>
    <x v="92"/>
    <n v="1"/>
    <n v="0.71696345687895102"/>
  </r>
  <r>
    <x v="1"/>
    <x v="5"/>
    <x v="62"/>
    <n v="1"/>
    <n v="5.2208780863901696"/>
  </r>
  <r>
    <x v="1"/>
    <x v="8"/>
    <x v="33"/>
    <n v="1"/>
    <n v="2.19663363574703"/>
  </r>
  <r>
    <x v="1"/>
    <x v="2"/>
    <x v="29"/>
    <n v="1"/>
    <n v="1.5137901845466899"/>
  </r>
  <r>
    <x v="1"/>
    <x v="2"/>
    <x v="93"/>
    <n v="1"/>
    <n v="0.51649087732086896"/>
  </r>
  <r>
    <x v="2"/>
    <x v="1"/>
    <x v="2"/>
    <n v="1"/>
    <n v="13.08043898603"/>
  </r>
  <r>
    <x v="1"/>
    <x v="4"/>
    <x v="94"/>
    <n v="1"/>
    <n v="0.70742331009026505"/>
  </r>
  <r>
    <x v="1"/>
    <x v="4"/>
    <x v="58"/>
    <n v="1"/>
    <n v="1.8071307068226601"/>
  </r>
  <r>
    <x v="1"/>
    <x v="5"/>
    <x v="95"/>
    <n v="1"/>
    <n v="0.86252628706554801"/>
  </r>
  <r>
    <x v="1"/>
    <x v="2"/>
    <x v="96"/>
    <n v="1"/>
    <n v="1.1848978482180501"/>
  </r>
  <r>
    <x v="1"/>
    <x v="2"/>
    <x v="70"/>
    <n v="1"/>
    <n v="2.1246685181192002"/>
  </r>
  <r>
    <x v="1"/>
    <x v="2"/>
    <x v="4"/>
    <n v="1"/>
    <n v="4.31367040550598"/>
  </r>
  <r>
    <x v="1"/>
    <x v="11"/>
    <x v="97"/>
    <n v="1"/>
    <n v="0.31752926655119601"/>
  </r>
  <r>
    <x v="1"/>
    <x v="2"/>
    <x v="13"/>
    <n v="1"/>
    <n v="3.8401060014761299"/>
  </r>
  <r>
    <x v="1"/>
    <x v="2"/>
    <x v="98"/>
    <n v="1"/>
    <n v="0.76565520282872801"/>
  </r>
  <r>
    <x v="1"/>
    <x v="4"/>
    <x v="41"/>
    <n v="1"/>
    <n v="2.1964024128067199"/>
  </r>
  <r>
    <x v="1"/>
    <x v="4"/>
    <x v="99"/>
    <n v="1"/>
    <n v="0.85245478296782395"/>
  </r>
  <r>
    <x v="1"/>
    <x v="21"/>
    <x v="100"/>
    <n v="1"/>
    <n v="0.52630380626193596"/>
  </r>
  <r>
    <x v="1"/>
    <x v="5"/>
    <x v="101"/>
    <n v="1"/>
    <n v="2.38856898012097"/>
  </r>
  <r>
    <x v="1"/>
    <x v="5"/>
    <x v="102"/>
    <n v="1"/>
    <n v="0.90572870827518903"/>
  </r>
  <r>
    <x v="1"/>
    <x v="2"/>
    <x v="7"/>
    <n v="1"/>
    <n v="2.04393355612281"/>
  </r>
  <r>
    <x v="1"/>
    <x v="2"/>
    <x v="53"/>
    <n v="1"/>
    <n v="2.2144469436507901"/>
  </r>
  <r>
    <x v="2"/>
    <x v="1"/>
    <x v="2"/>
    <n v="1"/>
    <n v="13.08043898603"/>
  </r>
  <r>
    <x v="1"/>
    <x v="4"/>
    <x v="103"/>
    <n v="1"/>
    <n v="0.77626217696726096"/>
  </r>
  <r>
    <x v="1"/>
    <x v="4"/>
    <x v="104"/>
    <n v="1"/>
    <n v="0.73581909263175305"/>
  </r>
  <r>
    <x v="1"/>
    <x v="5"/>
    <x v="105"/>
    <n v="1"/>
    <n v="1.0435929752047299"/>
  </r>
  <r>
    <x v="1"/>
    <x v="22"/>
    <x v="1"/>
    <n v="1"/>
    <n v="97.972878809295594"/>
  </r>
  <r>
    <x v="1"/>
    <x v="2"/>
    <x v="106"/>
    <n v="1"/>
    <n v="0.590756483753198"/>
  </r>
  <r>
    <x v="1"/>
    <x v="2"/>
    <x v="4"/>
    <n v="1"/>
    <n v="4.31367040550598"/>
  </r>
  <r>
    <x v="1"/>
    <x v="2"/>
    <x v="19"/>
    <n v="1"/>
    <n v="5.0325461503462101"/>
  </r>
  <r>
    <x v="1"/>
    <x v="4"/>
    <x v="107"/>
    <n v="1"/>
    <n v="0.71219316690146595"/>
  </r>
  <r>
    <x v="1"/>
    <x v="4"/>
    <x v="108"/>
    <n v="1"/>
    <n v="0.79005496300953904"/>
  </r>
  <r>
    <x v="1"/>
    <x v="4"/>
    <x v="109"/>
    <n v="1"/>
    <n v="0.88895785540248995"/>
  </r>
  <r>
    <x v="1"/>
    <x v="11"/>
    <x v="110"/>
    <n v="1"/>
    <n v="0.52090740336261998"/>
  </r>
  <r>
    <x v="1"/>
    <x v="2"/>
    <x v="19"/>
    <n v="1"/>
    <n v="5.0325461503462101"/>
  </r>
  <r>
    <x v="1"/>
    <x v="23"/>
    <x v="111"/>
    <n v="1"/>
    <n v="1.0714481013491499"/>
  </r>
  <r>
    <x v="1"/>
    <x v="17"/>
    <x v="72"/>
    <n v="1"/>
    <n v="1.5734498417573399"/>
  </r>
  <r>
    <x v="1"/>
    <x v="0"/>
    <x v="0"/>
    <n v="1"/>
    <n v="1883.8708960347301"/>
  </r>
  <r>
    <x v="1"/>
    <x v="0"/>
    <x v="112"/>
    <n v="1"/>
    <n v="0.97170531850508401"/>
  </r>
  <r>
    <x v="1"/>
    <x v="4"/>
    <x v="20"/>
    <n v="1"/>
    <n v="2.5599774414122201"/>
  </r>
  <r>
    <x v="1"/>
    <x v="11"/>
    <x v="113"/>
    <n v="1"/>
    <n v="0.43400292186082801"/>
  </r>
  <r>
    <x v="1"/>
    <x v="5"/>
    <x v="101"/>
    <n v="1"/>
    <n v="2.38856898012097"/>
  </r>
  <r>
    <x v="1"/>
    <x v="5"/>
    <x v="114"/>
    <n v="1"/>
    <n v="0.67671938449455904"/>
  </r>
  <r>
    <x v="1"/>
    <x v="5"/>
    <x v="77"/>
    <n v="1"/>
    <n v="1.3265854450543"/>
  </r>
  <r>
    <x v="1"/>
    <x v="8"/>
    <x v="115"/>
    <n v="1"/>
    <n v="0.83462947328493098"/>
  </r>
  <r>
    <x v="1"/>
    <x v="2"/>
    <x v="18"/>
    <n v="1"/>
    <n v="1.4871002825745401"/>
  </r>
  <r>
    <x v="1"/>
    <x v="2"/>
    <x v="116"/>
    <n v="1"/>
    <n v="1.5356869591845901"/>
  </r>
  <r>
    <x v="1"/>
    <x v="6"/>
    <x v="14"/>
    <n v="1"/>
    <n v="1.0870900363976299"/>
  </r>
  <r>
    <x v="2"/>
    <x v="5"/>
    <x v="117"/>
    <n v="1"/>
    <n v="1.1829670492709901"/>
  </r>
  <r>
    <x v="2"/>
    <x v="24"/>
    <x v="118"/>
    <n v="1"/>
    <n v="0.74534988741675401"/>
  </r>
  <r>
    <x v="1"/>
    <x v="4"/>
    <x v="119"/>
    <n v="1"/>
    <n v="0.630141440094665"/>
  </r>
  <r>
    <x v="1"/>
    <x v="2"/>
    <x v="87"/>
    <n v="1"/>
    <n v="1.53823117931628"/>
  </r>
  <r>
    <x v="1"/>
    <x v="2"/>
    <x v="13"/>
    <n v="1"/>
    <n v="3.8401060014761299"/>
  </r>
  <r>
    <x v="1"/>
    <x v="2"/>
    <x v="120"/>
    <n v="1"/>
    <n v="0.47961930776499601"/>
  </r>
  <r>
    <x v="1"/>
    <x v="2"/>
    <x v="121"/>
    <n v="1"/>
    <n v="0.42257585685202997"/>
  </r>
  <r>
    <x v="1"/>
    <x v="2"/>
    <x v="3"/>
    <n v="1"/>
    <n v="4.24082393399806"/>
  </r>
  <r>
    <x v="2"/>
    <x v="1"/>
    <x v="2"/>
    <n v="1"/>
    <n v="13.08043898603"/>
  </r>
  <r>
    <x v="1"/>
    <x v="0"/>
    <x v="0"/>
    <n v="1"/>
    <n v="1883.8708960347301"/>
  </r>
  <r>
    <x v="1"/>
    <x v="9"/>
    <x v="122"/>
    <n v="1"/>
    <n v="0.561191649802954"/>
  </r>
  <r>
    <x v="1"/>
    <x v="4"/>
    <x v="123"/>
    <n v="1"/>
    <n v="0.75743021806358501"/>
  </r>
  <r>
    <x v="1"/>
    <x v="5"/>
    <x v="124"/>
    <n v="1"/>
    <n v="1.00338663168964"/>
  </r>
  <r>
    <x v="1"/>
    <x v="5"/>
    <x v="25"/>
    <n v="1"/>
    <n v="3.2725682270446601"/>
  </r>
  <r>
    <x v="1"/>
    <x v="2"/>
    <x v="53"/>
    <n v="1"/>
    <n v="2.2144469436507901"/>
  </r>
  <r>
    <x v="1"/>
    <x v="2"/>
    <x v="116"/>
    <n v="1"/>
    <n v="1.5356869591845901"/>
  </r>
  <r>
    <x v="1"/>
    <x v="4"/>
    <x v="8"/>
    <n v="1"/>
    <n v="5.0608591615425702"/>
  </r>
  <r>
    <x v="1"/>
    <x v="4"/>
    <x v="6"/>
    <n v="1"/>
    <n v="3.9407662237631902"/>
  </r>
  <r>
    <x v="1"/>
    <x v="11"/>
    <x v="125"/>
    <n v="1"/>
    <n v="0.579930161894604"/>
  </r>
  <r>
    <x v="1"/>
    <x v="12"/>
    <x v="126"/>
    <n v="1"/>
    <n v="0.82356513543829601"/>
  </r>
  <r>
    <x v="1"/>
    <x v="12"/>
    <x v="127"/>
    <n v="1"/>
    <n v="1.83027049312722"/>
  </r>
  <r>
    <x v="1"/>
    <x v="5"/>
    <x v="51"/>
    <n v="1"/>
    <n v="2.25923094039634"/>
  </r>
  <r>
    <x v="1"/>
    <x v="8"/>
    <x v="23"/>
    <n v="1"/>
    <n v="1.90460469130068"/>
  </r>
  <r>
    <x v="1"/>
    <x v="2"/>
    <x v="86"/>
    <n v="1"/>
    <n v="1.1043038278583599"/>
  </r>
  <r>
    <x v="1"/>
    <x v="2"/>
    <x v="128"/>
    <n v="1"/>
    <n v="0.78309864510744798"/>
  </r>
  <r>
    <x v="1"/>
    <x v="2"/>
    <x v="64"/>
    <n v="1"/>
    <n v="1.0332092286249801"/>
  </r>
  <r>
    <x v="1"/>
    <x v="2"/>
    <x v="129"/>
    <n v="1"/>
    <n v="0.536600446267817"/>
  </r>
  <r>
    <x v="2"/>
    <x v="1"/>
    <x v="2"/>
    <n v="1"/>
    <n v="13.08043898603"/>
  </r>
  <r>
    <x v="1"/>
    <x v="0"/>
    <x v="0"/>
    <n v="1"/>
    <n v="1883.8708960347301"/>
  </r>
  <r>
    <x v="1"/>
    <x v="1"/>
    <x v="1"/>
    <n v="1"/>
    <n v="97.972878809295594"/>
  </r>
  <r>
    <x v="1"/>
    <x v="4"/>
    <x v="8"/>
    <n v="1"/>
    <n v="5.0608591615425702"/>
  </r>
  <r>
    <x v="1"/>
    <x v="4"/>
    <x v="6"/>
    <n v="1"/>
    <n v="3.9407662237631902"/>
  </r>
  <r>
    <x v="1"/>
    <x v="4"/>
    <x v="130"/>
    <n v="1"/>
    <n v="1.0684238493262801"/>
  </r>
  <r>
    <x v="1"/>
    <x v="10"/>
    <x v="131"/>
    <n v="1"/>
    <n v="0.78150542262539702"/>
  </r>
  <r>
    <x v="1"/>
    <x v="7"/>
    <x v="132"/>
    <n v="1"/>
    <n v="0.842693571743106"/>
  </r>
  <r>
    <x v="1"/>
    <x v="12"/>
    <x v="127"/>
    <n v="1"/>
    <n v="1.83027049312722"/>
  </r>
  <r>
    <x v="1"/>
    <x v="5"/>
    <x v="133"/>
    <n v="1"/>
    <n v="0.83296839236157705"/>
  </r>
  <r>
    <x v="1"/>
    <x v="5"/>
    <x v="134"/>
    <n v="1"/>
    <n v="0.60973781130920601"/>
  </r>
  <r>
    <x v="1"/>
    <x v="5"/>
    <x v="135"/>
    <n v="1"/>
    <n v="0.78803325759735598"/>
  </r>
  <r>
    <x v="1"/>
    <x v="5"/>
    <x v="62"/>
    <n v="1"/>
    <n v="5.2208780863901696"/>
  </r>
  <r>
    <x v="1"/>
    <x v="2"/>
    <x v="96"/>
    <n v="1"/>
    <n v="1.1848978482180501"/>
  </r>
  <r>
    <x v="1"/>
    <x v="2"/>
    <x v="19"/>
    <n v="1"/>
    <n v="5.0325461503462101"/>
  </r>
  <r>
    <x v="1"/>
    <x v="4"/>
    <x v="8"/>
    <n v="1"/>
    <n v="5.0608591615425702"/>
  </r>
  <r>
    <x v="1"/>
    <x v="4"/>
    <x v="136"/>
    <n v="1"/>
    <n v="0.78886730168993902"/>
  </r>
  <r>
    <x v="1"/>
    <x v="4"/>
    <x v="57"/>
    <n v="1"/>
    <n v="1.62310212609862"/>
  </r>
  <r>
    <x v="1"/>
    <x v="4"/>
    <x v="20"/>
    <n v="1"/>
    <n v="2.5599774414122201"/>
  </r>
  <r>
    <x v="1"/>
    <x v="10"/>
    <x v="137"/>
    <n v="1"/>
    <n v="0.46089206846490599"/>
  </r>
  <r>
    <x v="1"/>
    <x v="11"/>
    <x v="31"/>
    <n v="1"/>
    <n v="1.13040204904268"/>
  </r>
  <r>
    <x v="1"/>
    <x v="5"/>
    <x v="101"/>
    <n v="1"/>
    <n v="2.38856898012097"/>
  </r>
  <r>
    <x v="1"/>
    <x v="5"/>
    <x v="138"/>
    <n v="1"/>
    <n v="0.91718932806650799"/>
  </r>
  <r>
    <x v="1"/>
    <x v="5"/>
    <x v="25"/>
    <n v="1"/>
    <n v="3.2725682270446601"/>
  </r>
  <r>
    <x v="1"/>
    <x v="2"/>
    <x v="7"/>
    <n v="1"/>
    <n v="2.04393355612281"/>
  </r>
  <r>
    <x v="1"/>
    <x v="2"/>
    <x v="34"/>
    <n v="1"/>
    <n v="1.0050540390354099"/>
  </r>
  <r>
    <x v="2"/>
    <x v="0"/>
    <x v="139"/>
    <n v="1"/>
    <n v="0.935337915531121"/>
  </r>
  <r>
    <x v="1"/>
    <x v="4"/>
    <x v="10"/>
    <n v="1"/>
    <n v="4.31754559388248"/>
  </r>
  <r>
    <x v="1"/>
    <x v="4"/>
    <x v="140"/>
    <n v="1"/>
    <n v="0.71930727468097999"/>
  </r>
  <r>
    <x v="1"/>
    <x v="5"/>
    <x v="52"/>
    <n v="1"/>
    <n v="3.4709003201431101"/>
  </r>
  <r>
    <x v="1"/>
    <x v="5"/>
    <x v="16"/>
    <n v="1"/>
    <n v="2.75838593915317"/>
  </r>
  <r>
    <x v="1"/>
    <x v="5"/>
    <x v="62"/>
    <n v="1"/>
    <n v="5.2208780863901696"/>
  </r>
  <r>
    <x v="1"/>
    <x v="5"/>
    <x v="25"/>
    <n v="1"/>
    <n v="3.2725682270446601"/>
  </r>
  <r>
    <x v="1"/>
    <x v="2"/>
    <x v="80"/>
    <n v="1"/>
    <n v="1.28799587893623"/>
  </r>
  <r>
    <x v="1"/>
    <x v="2"/>
    <x v="13"/>
    <n v="1"/>
    <n v="3.8401060014761299"/>
  </r>
  <r>
    <x v="1"/>
    <x v="2"/>
    <x v="90"/>
    <n v="1"/>
    <n v="1.50967694243927"/>
  </r>
  <r>
    <x v="1"/>
    <x v="2"/>
    <x v="70"/>
    <n v="1"/>
    <n v="2.1246685181192002"/>
  </r>
  <r>
    <x v="1"/>
    <x v="2"/>
    <x v="116"/>
    <n v="1"/>
    <n v="1.5356869591845901"/>
  </r>
  <r>
    <x v="1"/>
    <x v="2"/>
    <x v="4"/>
    <n v="1"/>
    <n v="4.31367040550598"/>
  </r>
  <r>
    <x v="1"/>
    <x v="2"/>
    <x v="71"/>
    <n v="1"/>
    <n v="2.3001307070188401"/>
  </r>
  <r>
    <x v="2"/>
    <x v="1"/>
    <x v="2"/>
    <n v="1"/>
    <n v="13.08043898603"/>
  </r>
  <r>
    <x v="2"/>
    <x v="4"/>
    <x v="141"/>
    <n v="1"/>
    <n v="1.01397437348715"/>
  </r>
  <r>
    <x v="1"/>
    <x v="4"/>
    <x v="73"/>
    <n v="1"/>
    <n v="1.15957448136276"/>
  </r>
  <r>
    <x v="1"/>
    <x v="5"/>
    <x v="25"/>
    <n v="1"/>
    <n v="3.2725682270446601"/>
  </r>
  <r>
    <x v="1"/>
    <x v="5"/>
    <x v="44"/>
    <n v="1"/>
    <n v="1.4766748695702301"/>
  </r>
  <r>
    <x v="1"/>
    <x v="2"/>
    <x v="90"/>
    <n v="1"/>
    <n v="1.50967694243927"/>
  </r>
  <r>
    <x v="1"/>
    <x v="2"/>
    <x v="4"/>
    <n v="1"/>
    <n v="4.31367040550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B4370-4B51-8B46-8844-E3CB2C31F9F0}" name="Сводная таблица1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84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26">
        <item x="18"/>
        <item x="21"/>
        <item x="1"/>
        <item x="11"/>
        <item x="22"/>
        <item x="17"/>
        <item x="24"/>
        <item x="19"/>
        <item x="5"/>
        <item x="7"/>
        <item x="10"/>
        <item x="20"/>
        <item x="6"/>
        <item x="9"/>
        <item x="3"/>
        <item x="0"/>
        <item x="16"/>
        <item x="15"/>
        <item x="13"/>
        <item x="4"/>
        <item x="8"/>
        <item x="14"/>
        <item x="23"/>
        <item x="2"/>
        <item x="12"/>
        <item t="default"/>
      </items>
    </pivotField>
    <pivotField axis="axisRow" showAll="0">
      <items count="143">
        <item x="14"/>
        <item x="100"/>
        <item x="139"/>
        <item x="51"/>
        <item x="105"/>
        <item x="101"/>
        <item x="76"/>
        <item x="133"/>
        <item x="72"/>
        <item x="118"/>
        <item x="52"/>
        <item x="16"/>
        <item x="17"/>
        <item x="134"/>
        <item x="39"/>
        <item x="45"/>
        <item x="114"/>
        <item x="77"/>
        <item x="75"/>
        <item x="115"/>
        <item x="95"/>
        <item x="88"/>
        <item x="102"/>
        <item x="42"/>
        <item x="33"/>
        <item x="40"/>
        <item x="8"/>
        <item x="66"/>
        <item x="94"/>
        <item x="119"/>
        <item x="107"/>
        <item x="103"/>
        <item x="73"/>
        <item x="41"/>
        <item x="67"/>
        <item x="47"/>
        <item x="136"/>
        <item x="104"/>
        <item x="79"/>
        <item x="6"/>
        <item x="10"/>
        <item x="141"/>
        <item x="55"/>
        <item x="83"/>
        <item x="23"/>
        <item x="22"/>
        <item x="135"/>
        <item x="2"/>
        <item x="1"/>
        <item x="138"/>
        <item x="12"/>
        <item x="50"/>
        <item x="21"/>
        <item x="132"/>
        <item x="27"/>
        <item x="69"/>
        <item x="74"/>
        <item x="28"/>
        <item x="137"/>
        <item x="131"/>
        <item x="62"/>
        <item x="5"/>
        <item x="26"/>
        <item x="89"/>
        <item x="60"/>
        <item x="86"/>
        <item x="7"/>
        <item x="106"/>
        <item x="80"/>
        <item x="13"/>
        <item x="29"/>
        <item x="96"/>
        <item x="87"/>
        <item x="98"/>
        <item x="93"/>
        <item x="18"/>
        <item x="15"/>
        <item x="36"/>
        <item x="24"/>
        <item x="0"/>
        <item x="126"/>
        <item x="85"/>
        <item x="112"/>
        <item x="54"/>
        <item x="65"/>
        <item x="124"/>
        <item x="37"/>
        <item x="128"/>
        <item x="63"/>
        <item x="91"/>
        <item x="78"/>
        <item x="34"/>
        <item x="35"/>
        <item x="9"/>
        <item x="53"/>
        <item x="120"/>
        <item x="90"/>
        <item x="70"/>
        <item x="121"/>
        <item x="116"/>
        <item x="4"/>
        <item x="71"/>
        <item x="19"/>
        <item x="3"/>
        <item x="64"/>
        <item x="129"/>
        <item x="57"/>
        <item x="123"/>
        <item x="68"/>
        <item x="84"/>
        <item x="56"/>
        <item x="108"/>
        <item x="30"/>
        <item x="58"/>
        <item x="140"/>
        <item x="11"/>
        <item x="99"/>
        <item x="130"/>
        <item x="48"/>
        <item x="61"/>
        <item x="49"/>
        <item x="109"/>
        <item x="92"/>
        <item x="20"/>
        <item x="25"/>
        <item x="111"/>
        <item x="117"/>
        <item x="82"/>
        <item x="43"/>
        <item x="44"/>
        <item x="46"/>
        <item x="81"/>
        <item x="59"/>
        <item x="122"/>
        <item x="110"/>
        <item x="113"/>
        <item x="97"/>
        <item x="31"/>
        <item x="125"/>
        <item x="32"/>
        <item x="127"/>
        <item x="38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181">
    <i>
      <x/>
    </i>
    <i r="1">
      <x v="15"/>
    </i>
    <i r="2">
      <x v="79"/>
    </i>
    <i>
      <x v="1"/>
    </i>
    <i r="1">
      <x/>
    </i>
    <i r="2">
      <x v="18"/>
    </i>
    <i r="1">
      <x v="1"/>
    </i>
    <i r="2">
      <x v="1"/>
    </i>
    <i r="1">
      <x v="2"/>
    </i>
    <i r="2">
      <x v="48"/>
    </i>
    <i r="1">
      <x v="3"/>
    </i>
    <i r="2">
      <x v="134"/>
    </i>
    <i r="2">
      <x v="135"/>
    </i>
    <i r="2">
      <x v="136"/>
    </i>
    <i r="2">
      <x v="137"/>
    </i>
    <i r="2">
      <x v="138"/>
    </i>
    <i r="1">
      <x v="4"/>
    </i>
    <i r="2">
      <x v="48"/>
    </i>
    <i r="1">
      <x v="5"/>
    </i>
    <i r="2">
      <x v="8"/>
    </i>
    <i r="1">
      <x v="7"/>
    </i>
    <i r="2">
      <x v="131"/>
    </i>
    <i r="1">
      <x v="8"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45"/>
    </i>
    <i r="2">
      <x v="46"/>
    </i>
    <i r="2">
      <x v="49"/>
    </i>
    <i r="2">
      <x v="50"/>
    </i>
    <i r="2">
      <x v="60"/>
    </i>
    <i r="2">
      <x v="85"/>
    </i>
    <i r="2">
      <x v="88"/>
    </i>
    <i r="2">
      <x v="124"/>
    </i>
    <i r="2">
      <x v="128"/>
    </i>
    <i r="2">
      <x v="129"/>
    </i>
    <i r="1">
      <x v="9"/>
    </i>
    <i r="2">
      <x v="51"/>
    </i>
    <i r="2">
      <x v="52"/>
    </i>
    <i r="2">
      <x v="53"/>
    </i>
    <i r="1">
      <x v="10"/>
    </i>
    <i r="2">
      <x v="54"/>
    </i>
    <i r="2">
      <x v="55"/>
    </i>
    <i r="2">
      <x v="56"/>
    </i>
    <i r="2">
      <x v="57"/>
    </i>
    <i r="2">
      <x v="58"/>
    </i>
    <i r="2">
      <x v="59"/>
    </i>
    <i r="1">
      <x v="11"/>
    </i>
    <i r="2">
      <x v="48"/>
    </i>
    <i r="1">
      <x v="12"/>
    </i>
    <i r="2">
      <x/>
    </i>
    <i r="2">
      <x v="89"/>
    </i>
    <i r="1">
      <x v="13"/>
    </i>
    <i r="2">
      <x v="77"/>
    </i>
    <i r="2">
      <x v="78"/>
    </i>
    <i r="2">
      <x v="133"/>
    </i>
    <i r="1">
      <x v="14"/>
    </i>
    <i r="2">
      <x v="61"/>
    </i>
    <i r="1">
      <x v="15"/>
    </i>
    <i r="2">
      <x v="62"/>
    </i>
    <i r="2">
      <x v="79"/>
    </i>
    <i r="2">
      <x v="82"/>
    </i>
    <i r="2">
      <x v="130"/>
    </i>
    <i r="1">
      <x v="17"/>
    </i>
    <i r="2">
      <x v="83"/>
    </i>
    <i r="2">
      <x v="84"/>
    </i>
    <i r="1">
      <x v="18"/>
    </i>
    <i r="2">
      <x v="86"/>
    </i>
    <i r="1">
      <x v="19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106"/>
    </i>
    <i r="2">
      <x v="107"/>
    </i>
    <i r="2">
      <x v="108"/>
    </i>
    <i r="2">
      <x v="109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1">
      <x v="20"/>
    </i>
    <i r="2">
      <x v="14"/>
    </i>
    <i r="2">
      <x v="15"/>
    </i>
    <i r="2">
      <x v="19"/>
    </i>
    <i r="2">
      <x v="24"/>
    </i>
    <i r="2">
      <x v="44"/>
    </i>
    <i r="2">
      <x v="132"/>
    </i>
    <i r="1">
      <x v="21"/>
    </i>
    <i r="2">
      <x v="48"/>
    </i>
    <i r="2">
      <x v="127"/>
    </i>
    <i r="1">
      <x v="22"/>
    </i>
    <i r="2">
      <x v="125"/>
    </i>
    <i r="1">
      <x v="23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7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1">
      <x v="24"/>
    </i>
    <i r="2">
      <x v="80"/>
    </i>
    <i r="2">
      <x v="81"/>
    </i>
    <i r="2">
      <x v="139"/>
    </i>
    <i r="2">
      <x v="140"/>
    </i>
    <i r="2">
      <x v="141"/>
    </i>
    <i>
      <x v="2"/>
    </i>
    <i r="1">
      <x v="2"/>
    </i>
    <i r="2">
      <x v="47"/>
    </i>
    <i r="1">
      <x v="6"/>
    </i>
    <i r="2">
      <x v="9"/>
    </i>
    <i r="1">
      <x v="8"/>
    </i>
    <i r="2">
      <x v="126"/>
    </i>
    <i r="1">
      <x v="15"/>
    </i>
    <i r="2">
      <x v="2"/>
    </i>
    <i r="1">
      <x v="16"/>
    </i>
    <i r="2">
      <x v="110"/>
    </i>
    <i r="1">
      <x v="19"/>
    </i>
    <i r="2">
      <x v="41"/>
    </i>
    <i r="2">
      <x v="42"/>
    </i>
    <i r="2">
      <x v="43"/>
    </i>
    <i r="1">
      <x v="23"/>
    </i>
    <i r="2"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users" fld="3" baseField="0" baseItem="0"/>
    <dataField name="Сумма по полю rev" fld="4" baseField="0" baseItem="0"/>
  </dataField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79AD-07E6-F346-A7C4-CD3D7467F4E7}">
  <dimension ref="A3:E184"/>
  <sheetViews>
    <sheetView tabSelected="1" topLeftCell="A12" workbookViewId="0">
      <selection activeCell="A32" sqref="A32"/>
    </sheetView>
  </sheetViews>
  <sheetFormatPr baseColWidth="10" defaultRowHeight="15" x14ac:dyDescent="0.2"/>
  <cols>
    <col min="1" max="1" width="24.33203125" bestFit="1" customWidth="1"/>
    <col min="2" max="2" width="18.1640625" bestFit="1" customWidth="1"/>
    <col min="3" max="3" width="16.6640625" bestFit="1" customWidth="1"/>
  </cols>
  <sheetData>
    <row r="3" spans="1:5" x14ac:dyDescent="0.2">
      <c r="A3" s="9" t="s">
        <v>583</v>
      </c>
      <c r="B3" t="s">
        <v>750</v>
      </c>
      <c r="C3" t="s">
        <v>752</v>
      </c>
    </row>
    <row r="4" spans="1:5" x14ac:dyDescent="0.2">
      <c r="A4" s="10" t="s">
        <v>580</v>
      </c>
      <c r="B4" s="13">
        <v>2058</v>
      </c>
      <c r="C4" s="13">
        <v>58399.997777076598</v>
      </c>
    </row>
    <row r="5" spans="1:5" x14ac:dyDescent="0.2">
      <c r="A5" s="11" t="s">
        <v>581</v>
      </c>
      <c r="B5" s="13">
        <v>2058</v>
      </c>
      <c r="C5" s="13">
        <v>58399.997777076598</v>
      </c>
    </row>
    <row r="6" spans="1:5" x14ac:dyDescent="0.2">
      <c r="A6" s="12" t="s">
        <v>581</v>
      </c>
      <c r="B6" s="13">
        <v>2058</v>
      </c>
      <c r="C6" s="13">
        <v>58399.997777076598</v>
      </c>
      <c r="D6">
        <f>IFERROR(VLOOKUP(A6,[1]Sheet1!$C:$D,2,0),"")</f>
        <v>1883.8708960347301</v>
      </c>
    </row>
    <row r="7" spans="1:5" x14ac:dyDescent="0.2">
      <c r="A7" s="10" t="s">
        <v>578</v>
      </c>
      <c r="B7" s="13">
        <v>384</v>
      </c>
      <c r="C7" s="13">
        <v>13341.43243574917</v>
      </c>
      <c r="D7" t="str">
        <f>IFERROR(VLOOKUP(A7,[1]Sheet1!$C:$D,2,0),"")</f>
        <v/>
      </c>
      <c r="E7" t="str">
        <f t="shared" ref="E7:E70" si="0">IFERROR(D7/B7,"")</f>
        <v/>
      </c>
    </row>
    <row r="8" spans="1:5" x14ac:dyDescent="0.2">
      <c r="A8" s="11" t="s">
        <v>585</v>
      </c>
      <c r="B8" s="13">
        <v>1</v>
      </c>
      <c r="C8" s="13">
        <v>0.844964045922318</v>
      </c>
      <c r="D8" t="str">
        <f>IFERROR(VLOOKUP(A8,[1]Sheet1!$C:$D,2,0),"")</f>
        <v/>
      </c>
      <c r="E8" t="str">
        <f t="shared" si="0"/>
        <v/>
      </c>
    </row>
    <row r="9" spans="1:5" x14ac:dyDescent="0.2">
      <c r="A9" s="12" t="s">
        <v>609</v>
      </c>
      <c r="B9" s="13">
        <v>1</v>
      </c>
      <c r="C9" s="13">
        <v>0.844964045922318</v>
      </c>
      <c r="D9">
        <f>IFERROR(VLOOKUP(A9,[1]Sheet1!$C:$D,2,0),"")</f>
        <v>0.844964045922318</v>
      </c>
      <c r="E9">
        <f t="shared" si="0"/>
        <v>0.844964045922318</v>
      </c>
    </row>
    <row r="10" spans="1:5" x14ac:dyDescent="0.2">
      <c r="A10" s="11" t="s">
        <v>586</v>
      </c>
      <c r="B10" s="13">
        <v>1</v>
      </c>
      <c r="C10" s="13">
        <v>0.52630380626193596</v>
      </c>
      <c r="D10" t="str">
        <f>IFERROR(VLOOKUP(A10,[1]Sheet1!$C:$D,2,0),"")</f>
        <v/>
      </c>
      <c r="E10" t="str">
        <f t="shared" si="0"/>
        <v/>
      </c>
    </row>
    <row r="11" spans="1:5" x14ac:dyDescent="0.2">
      <c r="A11" s="12" t="s">
        <v>610</v>
      </c>
      <c r="B11" s="13">
        <v>1</v>
      </c>
      <c r="C11" s="13">
        <v>0.52630380626193596</v>
      </c>
      <c r="D11">
        <f>IFERROR(VLOOKUP(A11,[1]Sheet1!$C:$D,2,0),"")</f>
        <v>0.52630380626193596</v>
      </c>
      <c r="E11">
        <f t="shared" si="0"/>
        <v>0.52630380626193596</v>
      </c>
    </row>
    <row r="12" spans="1:5" x14ac:dyDescent="0.2">
      <c r="A12" s="11" t="s">
        <v>587</v>
      </c>
      <c r="B12" s="13">
        <v>125</v>
      </c>
      <c r="C12" s="13">
        <v>3037.1592430881656</v>
      </c>
      <c r="D12" t="str">
        <f>IFERROR(VLOOKUP(A12,[1]Sheet1!$C:$D,2,0),"")</f>
        <v/>
      </c>
      <c r="E12" t="str">
        <f t="shared" si="0"/>
        <v/>
      </c>
    </row>
    <row r="13" spans="1:5" x14ac:dyDescent="0.2">
      <c r="A13" s="12" t="s">
        <v>611</v>
      </c>
      <c r="B13" s="13">
        <v>125</v>
      </c>
      <c r="C13" s="13">
        <v>3037.1592430881656</v>
      </c>
      <c r="D13">
        <f>IFERROR(VLOOKUP(A13,[1]Sheet1!$C:$D,2,0),"")</f>
        <v>97.972878809295594</v>
      </c>
      <c r="E13">
        <f t="shared" si="0"/>
        <v>0.78378303047436471</v>
      </c>
    </row>
    <row r="14" spans="1:5" x14ac:dyDescent="0.2">
      <c r="A14" s="11" t="s">
        <v>588</v>
      </c>
      <c r="B14" s="13">
        <v>7</v>
      </c>
      <c r="C14" s="13">
        <v>5.2435759007972873</v>
      </c>
      <c r="D14" t="str">
        <f>IFERROR(VLOOKUP(A14,[1]Sheet1!$C:$D,2,0),"")</f>
        <v/>
      </c>
      <c r="E14" t="str">
        <f t="shared" si="0"/>
        <v/>
      </c>
    </row>
    <row r="15" spans="1:5" x14ac:dyDescent="0.2">
      <c r="A15" s="12" t="s">
        <v>612</v>
      </c>
      <c r="B15" s="13">
        <v>1</v>
      </c>
      <c r="C15" s="13">
        <v>0.52090740336261998</v>
      </c>
      <c r="D15">
        <f>IFERROR(VLOOKUP(A15,[1]Sheet1!$C:$D,2,0),"")</f>
        <v>0.52090740336261998</v>
      </c>
      <c r="E15">
        <f t="shared" si="0"/>
        <v>0.52090740336261998</v>
      </c>
    </row>
    <row r="16" spans="1:5" x14ac:dyDescent="0.2">
      <c r="A16" s="12" t="s">
        <v>613</v>
      </c>
      <c r="B16" s="13">
        <v>1</v>
      </c>
      <c r="C16" s="13">
        <v>0.43400292186082801</v>
      </c>
      <c r="D16">
        <f>IFERROR(VLOOKUP(A16,[1]Sheet1!$C:$D,2,0),"")</f>
        <v>0.43400292186082801</v>
      </c>
      <c r="E16">
        <f t="shared" si="0"/>
        <v>0.43400292186082801</v>
      </c>
    </row>
    <row r="17" spans="1:5" x14ac:dyDescent="0.2">
      <c r="A17" s="12" t="s">
        <v>614</v>
      </c>
      <c r="B17" s="13">
        <v>1</v>
      </c>
      <c r="C17" s="13">
        <v>0.31752926655119601</v>
      </c>
      <c r="D17">
        <f>IFERROR(VLOOKUP(A17,[1]Sheet1!$C:$D,2,0),"")</f>
        <v>0.31752926655119601</v>
      </c>
      <c r="E17">
        <f t="shared" si="0"/>
        <v>0.31752926655119601</v>
      </c>
    </row>
    <row r="18" spans="1:5" x14ac:dyDescent="0.2">
      <c r="A18" s="12" t="s">
        <v>615</v>
      </c>
      <c r="B18" s="13">
        <v>3</v>
      </c>
      <c r="C18" s="13">
        <v>3.3912061471280399</v>
      </c>
      <c r="D18">
        <f>IFERROR(VLOOKUP(A18,[1]Sheet1!$C:$D,2,0),"")</f>
        <v>1.13040204904268</v>
      </c>
      <c r="E18">
        <f t="shared" si="0"/>
        <v>0.3768006830142267</v>
      </c>
    </row>
    <row r="19" spans="1:5" x14ac:dyDescent="0.2">
      <c r="A19" s="12" t="s">
        <v>616</v>
      </c>
      <c r="B19" s="13">
        <v>1</v>
      </c>
      <c r="C19" s="13">
        <v>0.579930161894604</v>
      </c>
      <c r="D19">
        <f>IFERROR(VLOOKUP(A19,[1]Sheet1!$C:$D,2,0),"")</f>
        <v>0.579930161894604</v>
      </c>
      <c r="E19">
        <f t="shared" si="0"/>
        <v>0.579930161894604</v>
      </c>
    </row>
    <row r="20" spans="1:5" x14ac:dyDescent="0.2">
      <c r="A20" s="11" t="s">
        <v>589</v>
      </c>
      <c r="B20" s="13">
        <v>1</v>
      </c>
      <c r="C20" s="13">
        <v>97.972878809295594</v>
      </c>
      <c r="D20" t="str">
        <f>IFERROR(VLOOKUP(A20,[1]Sheet1!$C:$D,2,0),"")</f>
        <v/>
      </c>
      <c r="E20" t="str">
        <f t="shared" si="0"/>
        <v/>
      </c>
    </row>
    <row r="21" spans="1:5" x14ac:dyDescent="0.2">
      <c r="A21" s="12" t="s">
        <v>611</v>
      </c>
      <c r="B21" s="13">
        <v>1</v>
      </c>
      <c r="C21" s="13">
        <v>97.972878809295594</v>
      </c>
      <c r="D21">
        <f>IFERROR(VLOOKUP(A21,[1]Sheet1!$C:$D,2,0),"")</f>
        <v>97.972878809295594</v>
      </c>
    </row>
    <row r="22" spans="1:5" x14ac:dyDescent="0.2">
      <c r="A22" s="11" t="s">
        <v>590</v>
      </c>
      <c r="B22" s="13">
        <v>2</v>
      </c>
      <c r="C22" s="13">
        <v>3.1468996835146799</v>
      </c>
      <c r="D22" t="str">
        <f>IFERROR(VLOOKUP(A22,[1]Sheet1!$C:$D,2,0),"")</f>
        <v/>
      </c>
      <c r="E22" t="str">
        <f t="shared" si="0"/>
        <v/>
      </c>
    </row>
    <row r="23" spans="1:5" x14ac:dyDescent="0.2">
      <c r="A23" s="12" t="s">
        <v>617</v>
      </c>
      <c r="B23" s="13">
        <v>2</v>
      </c>
      <c r="C23" s="13">
        <v>3.1468996835146799</v>
      </c>
      <c r="D23">
        <f>IFERROR(VLOOKUP(A23,[1]Sheet1!$C:$D,2,0),"")</f>
        <v>1.5734498417573399</v>
      </c>
      <c r="E23">
        <f t="shared" si="0"/>
        <v>0.78672492087866996</v>
      </c>
    </row>
    <row r="24" spans="1:5" x14ac:dyDescent="0.2">
      <c r="A24" s="11" t="s">
        <v>591</v>
      </c>
      <c r="B24" s="13">
        <v>1</v>
      </c>
      <c r="C24" s="13">
        <v>0.58353202458892905</v>
      </c>
      <c r="D24" t="str">
        <f>IFERROR(VLOOKUP(A24,[1]Sheet1!$C:$D,2,0),"")</f>
        <v/>
      </c>
      <c r="E24" t="str">
        <f t="shared" si="0"/>
        <v/>
      </c>
    </row>
    <row r="25" spans="1:5" x14ac:dyDescent="0.2">
      <c r="A25" s="12" t="s">
        <v>618</v>
      </c>
      <c r="B25" s="13">
        <v>1</v>
      </c>
      <c r="C25" s="13">
        <v>0.58353202458892905</v>
      </c>
      <c r="D25">
        <f>IFERROR(VLOOKUP(A25,[1]Sheet1!$C:$D,2,0),"")</f>
        <v>0.58353202458892905</v>
      </c>
      <c r="E25">
        <f t="shared" si="0"/>
        <v>0.58353202458892905</v>
      </c>
    </row>
    <row r="26" spans="1:5" x14ac:dyDescent="0.2">
      <c r="A26" s="11" t="s">
        <v>592</v>
      </c>
      <c r="B26" s="13">
        <v>44</v>
      </c>
      <c r="C26" s="13">
        <v>101.00214867209114</v>
      </c>
      <c r="D26" t="str">
        <f>IFERROR(VLOOKUP(A26,[1]Sheet1!$C:$D,2,0),"")</f>
        <v/>
      </c>
      <c r="E26" t="str">
        <f t="shared" si="0"/>
        <v/>
      </c>
    </row>
    <row r="27" spans="1:5" x14ac:dyDescent="0.2">
      <c r="A27" s="12" t="s">
        <v>619</v>
      </c>
      <c r="B27" s="13">
        <v>2</v>
      </c>
      <c r="C27" s="13">
        <v>4.51846188079268</v>
      </c>
      <c r="D27">
        <f>IFERROR(VLOOKUP(A27,[1]Sheet1!$C:$D,2,0),"")</f>
        <v>2.25923094039634</v>
      </c>
      <c r="E27">
        <f t="shared" si="0"/>
        <v>1.12961547019817</v>
      </c>
    </row>
    <row r="28" spans="1:5" x14ac:dyDescent="0.2">
      <c r="A28" s="12" t="s">
        <v>620</v>
      </c>
      <c r="B28" s="13">
        <v>1</v>
      </c>
      <c r="C28" s="13">
        <v>1.0435929752047299</v>
      </c>
      <c r="D28">
        <f>IFERROR(VLOOKUP(A28,[1]Sheet1!$C:$D,2,0),"")</f>
        <v>1.0435929752047299</v>
      </c>
      <c r="E28">
        <f t="shared" si="0"/>
        <v>1.0435929752047299</v>
      </c>
    </row>
    <row r="29" spans="1:5" x14ac:dyDescent="0.2">
      <c r="A29" s="12" t="s">
        <v>621</v>
      </c>
      <c r="B29" s="13">
        <v>3</v>
      </c>
      <c r="C29" s="13">
        <v>7.1657069403629094</v>
      </c>
      <c r="D29">
        <f>IFERROR(VLOOKUP(A29,[1]Sheet1!$C:$D,2,0),"")</f>
        <v>2.38856898012097</v>
      </c>
      <c r="E29">
        <f t="shared" si="0"/>
        <v>0.79618966004032332</v>
      </c>
    </row>
    <row r="30" spans="1:5" x14ac:dyDescent="0.2">
      <c r="A30" s="12" t="s">
        <v>622</v>
      </c>
      <c r="B30" s="13">
        <v>1</v>
      </c>
      <c r="C30" s="13">
        <v>0.78328737542404003</v>
      </c>
      <c r="D30">
        <f>IFERROR(VLOOKUP(A30,[1]Sheet1!$C:$D,2,0),"")</f>
        <v>0.78328737542404003</v>
      </c>
      <c r="E30">
        <f t="shared" si="0"/>
        <v>0.78328737542404003</v>
      </c>
    </row>
    <row r="31" spans="1:5" x14ac:dyDescent="0.2">
      <c r="A31" s="12" t="s">
        <v>623</v>
      </c>
      <c r="B31" s="13">
        <v>1</v>
      </c>
      <c r="C31" s="13">
        <v>0.83296839236157705</v>
      </c>
      <c r="D31">
        <f>IFERROR(VLOOKUP(A31,[1]Sheet1!$C:$D,2,0),"")</f>
        <v>0.83296839236157705</v>
      </c>
      <c r="E31">
        <f t="shared" si="0"/>
        <v>0.83296839236157705</v>
      </c>
    </row>
    <row r="32" spans="1:5" x14ac:dyDescent="0.2">
      <c r="A32" s="12" t="s">
        <v>624</v>
      </c>
      <c r="B32" s="13">
        <v>3</v>
      </c>
      <c r="C32" s="13">
        <v>10.41270096042933</v>
      </c>
      <c r="D32">
        <f>IFERROR(VLOOKUP(A32,[1]Sheet1!$C:$D,2,0),"")</f>
        <v>3.4709003201431101</v>
      </c>
      <c r="E32">
        <f t="shared" si="0"/>
        <v>1.1569667733810367</v>
      </c>
    </row>
    <row r="33" spans="1:5" x14ac:dyDescent="0.2">
      <c r="A33" s="12" t="s">
        <v>625</v>
      </c>
      <c r="B33" s="13">
        <v>3</v>
      </c>
      <c r="C33" s="13">
        <v>8.27515781745951</v>
      </c>
      <c r="D33">
        <f>IFERROR(VLOOKUP(A33,[1]Sheet1!$C:$D,2,0),"")</f>
        <v>2.75838593915317</v>
      </c>
      <c r="E33">
        <f t="shared" si="0"/>
        <v>0.91946197971772337</v>
      </c>
    </row>
    <row r="34" spans="1:5" x14ac:dyDescent="0.2">
      <c r="A34" s="12" t="s">
        <v>626</v>
      </c>
      <c r="B34" s="13">
        <v>1</v>
      </c>
      <c r="C34" s="13">
        <v>0.61387188013778404</v>
      </c>
      <c r="D34">
        <f>IFERROR(VLOOKUP(A34,[1]Sheet1!$C:$D,2,0),"")</f>
        <v>0.61387188013778404</v>
      </c>
      <c r="E34">
        <f t="shared" si="0"/>
        <v>0.61387188013778404</v>
      </c>
    </row>
    <row r="35" spans="1:5" x14ac:dyDescent="0.2">
      <c r="A35" s="12" t="s">
        <v>627</v>
      </c>
      <c r="B35" s="13">
        <v>1</v>
      </c>
      <c r="C35" s="13">
        <v>0.60973781130920601</v>
      </c>
      <c r="D35">
        <f>IFERROR(VLOOKUP(A35,[1]Sheet1!$C:$D,2,0),"")</f>
        <v>0.60973781130920601</v>
      </c>
      <c r="E35">
        <f t="shared" si="0"/>
        <v>0.60973781130920601</v>
      </c>
    </row>
    <row r="36" spans="1:5" x14ac:dyDescent="0.2">
      <c r="A36" s="12" t="s">
        <v>628</v>
      </c>
      <c r="B36" s="13">
        <v>1</v>
      </c>
      <c r="C36" s="13">
        <v>0.67671938449455904</v>
      </c>
      <c r="D36">
        <f>IFERROR(VLOOKUP(A36,[1]Sheet1!$C:$D,2,0),"")</f>
        <v>0.67671938449455904</v>
      </c>
      <c r="E36">
        <f t="shared" si="0"/>
        <v>0.67671938449455904</v>
      </c>
    </row>
    <row r="37" spans="1:5" x14ac:dyDescent="0.2">
      <c r="A37" s="12" t="s">
        <v>629</v>
      </c>
      <c r="B37" s="13">
        <v>2</v>
      </c>
      <c r="C37" s="13">
        <v>2.6531708901086</v>
      </c>
      <c r="D37">
        <f>IFERROR(VLOOKUP(A37,[1]Sheet1!$C:$D,2,0),"")</f>
        <v>1.3265854450543</v>
      </c>
      <c r="E37">
        <f t="shared" si="0"/>
        <v>0.66329272252714999</v>
      </c>
    </row>
    <row r="38" spans="1:5" x14ac:dyDescent="0.2">
      <c r="A38" s="12" t="s">
        <v>630</v>
      </c>
      <c r="B38" s="13">
        <v>1</v>
      </c>
      <c r="C38" s="13">
        <v>0.86252628706554801</v>
      </c>
      <c r="D38">
        <f>IFERROR(VLOOKUP(A38,[1]Sheet1!$C:$D,2,0),"")</f>
        <v>0.86252628706554801</v>
      </c>
      <c r="E38">
        <f t="shared" si="0"/>
        <v>0.86252628706554801</v>
      </c>
    </row>
    <row r="39" spans="1:5" x14ac:dyDescent="0.2">
      <c r="A39" s="12" t="s">
        <v>631</v>
      </c>
      <c r="B39" s="13">
        <v>1</v>
      </c>
      <c r="C39" s="13">
        <v>0.72053634517788201</v>
      </c>
      <c r="D39">
        <f>IFERROR(VLOOKUP(A39,[1]Sheet1!$C:$D,2,0),"")</f>
        <v>0.72053634517788201</v>
      </c>
      <c r="E39">
        <f t="shared" si="0"/>
        <v>0.72053634517788201</v>
      </c>
    </row>
    <row r="40" spans="1:5" x14ac:dyDescent="0.2">
      <c r="A40" s="12" t="s">
        <v>632</v>
      </c>
      <c r="B40" s="13">
        <v>1</v>
      </c>
      <c r="C40" s="13">
        <v>0.90572870827518903</v>
      </c>
      <c r="D40">
        <f>IFERROR(VLOOKUP(A40,[1]Sheet1!$C:$D,2,0),"")</f>
        <v>0.90572870827518903</v>
      </c>
      <c r="E40">
        <f t="shared" si="0"/>
        <v>0.90572870827518903</v>
      </c>
    </row>
    <row r="41" spans="1:5" x14ac:dyDescent="0.2">
      <c r="A41" s="12" t="s">
        <v>633</v>
      </c>
      <c r="B41" s="13">
        <v>1</v>
      </c>
      <c r="C41" s="13">
        <v>0.60997653884147995</v>
      </c>
      <c r="D41">
        <f>IFERROR(VLOOKUP(A41,[1]Sheet1!$C:$D,2,0),"")</f>
        <v>0.60997653884147995</v>
      </c>
      <c r="E41">
        <f t="shared" si="0"/>
        <v>0.60997653884147995</v>
      </c>
    </row>
    <row r="42" spans="1:5" x14ac:dyDescent="0.2">
      <c r="A42" s="12" t="s">
        <v>634</v>
      </c>
      <c r="B42" s="13">
        <v>1</v>
      </c>
      <c r="C42" s="13">
        <v>0.70802289671905405</v>
      </c>
      <c r="D42">
        <f>IFERROR(VLOOKUP(A42,[1]Sheet1!$C:$D,2,0),"")</f>
        <v>0.70802289671905405</v>
      </c>
      <c r="E42">
        <f t="shared" si="0"/>
        <v>0.70802289671905405</v>
      </c>
    </row>
    <row r="43" spans="1:5" x14ac:dyDescent="0.2">
      <c r="A43" s="12" t="s">
        <v>635</v>
      </c>
      <c r="B43" s="13">
        <v>1</v>
      </c>
      <c r="C43" s="13">
        <v>0.78803325759735598</v>
      </c>
      <c r="D43">
        <f>IFERROR(VLOOKUP(A43,[1]Sheet1!$C:$D,2,0),"")</f>
        <v>0.78803325759735598</v>
      </c>
      <c r="E43">
        <f t="shared" si="0"/>
        <v>0.78803325759735598</v>
      </c>
    </row>
    <row r="44" spans="1:5" x14ac:dyDescent="0.2">
      <c r="A44" s="12" t="s">
        <v>636</v>
      </c>
      <c r="B44" s="13">
        <v>1</v>
      </c>
      <c r="C44" s="13">
        <v>0.91718932806650799</v>
      </c>
      <c r="D44">
        <f>IFERROR(VLOOKUP(A44,[1]Sheet1!$C:$D,2,0),"")</f>
        <v>0.91718932806650799</v>
      </c>
      <c r="E44">
        <f t="shared" si="0"/>
        <v>0.91718932806650799</v>
      </c>
    </row>
    <row r="45" spans="1:5" x14ac:dyDescent="0.2">
      <c r="A45" s="12" t="s">
        <v>637</v>
      </c>
      <c r="B45" s="13">
        <v>3</v>
      </c>
      <c r="C45" s="13">
        <v>10.04249909697246</v>
      </c>
      <c r="D45">
        <f>IFERROR(VLOOKUP(A45,[1]Sheet1!$C:$D,2,0),"")</f>
        <v>3.3474996989908199</v>
      </c>
      <c r="E45">
        <f t="shared" si="0"/>
        <v>1.11583323299694</v>
      </c>
    </row>
    <row r="46" spans="1:5" x14ac:dyDescent="0.2">
      <c r="A46" s="12" t="s">
        <v>638</v>
      </c>
      <c r="B46" s="13">
        <v>5</v>
      </c>
      <c r="C46" s="13">
        <v>26.104390431950847</v>
      </c>
      <c r="D46">
        <f>IFERROR(VLOOKUP(A46,[1]Sheet1!$C:$D,2,0),"")</f>
        <v>5.2208780863901696</v>
      </c>
      <c r="E46">
        <f t="shared" si="0"/>
        <v>1.0441756172780339</v>
      </c>
    </row>
    <row r="47" spans="1:5" x14ac:dyDescent="0.2">
      <c r="A47" s="12" t="s">
        <v>639</v>
      </c>
      <c r="B47" s="13">
        <v>1</v>
      </c>
      <c r="C47" s="13">
        <v>1.00338663168964</v>
      </c>
      <c r="D47">
        <f>IFERROR(VLOOKUP(A47,[1]Sheet1!$C:$D,2,0),"")</f>
        <v>1.00338663168964</v>
      </c>
      <c r="E47">
        <f t="shared" si="0"/>
        <v>1.00338663168964</v>
      </c>
    </row>
    <row r="48" spans="1:5" x14ac:dyDescent="0.2">
      <c r="A48" s="12" t="s">
        <v>640</v>
      </c>
      <c r="B48" s="13">
        <v>1</v>
      </c>
      <c r="C48" s="13">
        <v>0.84665565986371805</v>
      </c>
      <c r="D48">
        <f>IFERROR(VLOOKUP(A48,[1]Sheet1!$C:$D,2,0),"")</f>
        <v>0.84665565986371805</v>
      </c>
      <c r="E48">
        <f t="shared" si="0"/>
        <v>0.84665565986371805</v>
      </c>
    </row>
    <row r="49" spans="1:5" x14ac:dyDescent="0.2">
      <c r="A49" s="12" t="s">
        <v>641</v>
      </c>
      <c r="B49" s="13">
        <v>5</v>
      </c>
      <c r="C49" s="13">
        <v>16.362841135223299</v>
      </c>
      <c r="D49">
        <f>IFERROR(VLOOKUP(A49,[1]Sheet1!$C:$D,2,0),"")</f>
        <v>3.2725682270446601</v>
      </c>
      <c r="E49">
        <f t="shared" si="0"/>
        <v>0.65451364540893198</v>
      </c>
    </row>
    <row r="50" spans="1:5" x14ac:dyDescent="0.2">
      <c r="A50" s="12" t="s">
        <v>642</v>
      </c>
      <c r="B50" s="13">
        <v>1</v>
      </c>
      <c r="C50" s="13">
        <v>0.59163630742276996</v>
      </c>
      <c r="D50">
        <f>IFERROR(VLOOKUP(A50,[1]Sheet1!$C:$D,2,0),"")</f>
        <v>0.59163630742276996</v>
      </c>
      <c r="E50">
        <f t="shared" si="0"/>
        <v>0.59163630742276996</v>
      </c>
    </row>
    <row r="51" spans="1:5" x14ac:dyDescent="0.2">
      <c r="A51" s="12" t="s">
        <v>643</v>
      </c>
      <c r="B51" s="13">
        <v>2</v>
      </c>
      <c r="C51" s="13">
        <v>2.9533497391404602</v>
      </c>
      <c r="D51">
        <f>IFERROR(VLOOKUP(A51,[1]Sheet1!$C:$D,2,0),"")</f>
        <v>1.4766748695702301</v>
      </c>
      <c r="E51">
        <f t="shared" si="0"/>
        <v>0.73833743478511504</v>
      </c>
    </row>
    <row r="52" spans="1:5" x14ac:dyDescent="0.2">
      <c r="A52" s="11" t="s">
        <v>593</v>
      </c>
      <c r="B52" s="13">
        <v>4</v>
      </c>
      <c r="C52" s="13">
        <v>5.2232197193720538</v>
      </c>
      <c r="D52" t="str">
        <f>IFERROR(VLOOKUP(A52,[1]Sheet1!$C:$D,2,0),"")</f>
        <v/>
      </c>
      <c r="E52" t="str">
        <f t="shared" si="0"/>
        <v/>
      </c>
    </row>
    <row r="53" spans="1:5" x14ac:dyDescent="0.2">
      <c r="A53" s="12" t="s">
        <v>644</v>
      </c>
      <c r="B53" s="13">
        <v>1</v>
      </c>
      <c r="C53" s="13">
        <v>0.67322527859686798</v>
      </c>
      <c r="D53">
        <f>IFERROR(VLOOKUP(A53,[1]Sheet1!$C:$D,2,0),"")</f>
        <v>0.67322527859686798</v>
      </c>
      <c r="E53">
        <f t="shared" si="0"/>
        <v>0.67322527859686798</v>
      </c>
    </row>
    <row r="54" spans="1:5" x14ac:dyDescent="0.2">
      <c r="A54" s="12" t="s">
        <v>645</v>
      </c>
      <c r="B54" s="13">
        <v>2</v>
      </c>
      <c r="C54" s="13">
        <v>3.7073008690320801</v>
      </c>
      <c r="D54">
        <f>IFERROR(VLOOKUP(A54,[1]Sheet1!$C:$D,2,0),"")</f>
        <v>1.8536504345160401</v>
      </c>
      <c r="E54">
        <f t="shared" si="0"/>
        <v>0.92682521725802003</v>
      </c>
    </row>
    <row r="55" spans="1:5" x14ac:dyDescent="0.2">
      <c r="A55" s="12" t="s">
        <v>646</v>
      </c>
      <c r="B55" s="13">
        <v>1</v>
      </c>
      <c r="C55" s="13">
        <v>0.842693571743106</v>
      </c>
      <c r="D55">
        <f>IFERROR(VLOOKUP(A55,[1]Sheet1!$C:$D,2,0),"")</f>
        <v>0.842693571743106</v>
      </c>
      <c r="E55">
        <f t="shared" si="0"/>
        <v>0.842693571743106</v>
      </c>
    </row>
    <row r="56" spans="1:5" x14ac:dyDescent="0.2">
      <c r="A56" s="11" t="s">
        <v>594</v>
      </c>
      <c r="B56" s="13">
        <v>7</v>
      </c>
      <c r="C56" s="13">
        <v>5.0601840303562611</v>
      </c>
      <c r="D56" t="str">
        <f>IFERROR(VLOOKUP(A56,[1]Sheet1!$C:$D,2,0),"")</f>
        <v/>
      </c>
      <c r="E56" t="str">
        <f t="shared" si="0"/>
        <v/>
      </c>
    </row>
    <row r="57" spans="1:5" x14ac:dyDescent="0.2">
      <c r="A57" s="12" t="s">
        <v>647</v>
      </c>
      <c r="B57" s="13">
        <v>1</v>
      </c>
      <c r="C57" s="13">
        <v>0.69491385997192501</v>
      </c>
      <c r="D57">
        <f>IFERROR(VLOOKUP(A57,[1]Sheet1!$C:$D,2,0),"")</f>
        <v>0.69491385997192501</v>
      </c>
      <c r="E57">
        <f t="shared" si="0"/>
        <v>0.69491385997192501</v>
      </c>
    </row>
    <row r="58" spans="1:5" x14ac:dyDescent="0.2">
      <c r="A58" s="12" t="s">
        <v>648</v>
      </c>
      <c r="B58" s="13">
        <v>1</v>
      </c>
      <c r="C58" s="13">
        <v>0.76646704226058204</v>
      </c>
      <c r="D58">
        <f>IFERROR(VLOOKUP(A58,[1]Sheet1!$C:$D,2,0),"")</f>
        <v>0.76646704226058204</v>
      </c>
      <c r="E58">
        <f t="shared" si="0"/>
        <v>0.76646704226058204</v>
      </c>
    </row>
    <row r="59" spans="1:5" x14ac:dyDescent="0.2">
      <c r="A59" s="12" t="s">
        <v>649</v>
      </c>
      <c r="B59" s="13">
        <v>1</v>
      </c>
      <c r="C59" s="13">
        <v>0.51739137402091895</v>
      </c>
      <c r="D59">
        <f>IFERROR(VLOOKUP(A59,[1]Sheet1!$C:$D,2,0),"")</f>
        <v>0.51739137402091895</v>
      </c>
      <c r="E59">
        <f t="shared" si="0"/>
        <v>0.51739137402091895</v>
      </c>
    </row>
    <row r="60" spans="1:5" x14ac:dyDescent="0.2">
      <c r="A60" s="12" t="s">
        <v>650</v>
      </c>
      <c r="B60" s="13">
        <v>2</v>
      </c>
      <c r="C60" s="13">
        <v>1.8390142630125319</v>
      </c>
      <c r="D60">
        <f>IFERROR(VLOOKUP(A60,[1]Sheet1!$C:$D,2,0),"")</f>
        <v>0.91950713150626595</v>
      </c>
      <c r="E60">
        <f t="shared" si="0"/>
        <v>0.45975356575313298</v>
      </c>
    </row>
    <row r="61" spans="1:5" x14ac:dyDescent="0.2">
      <c r="A61" s="12" t="s">
        <v>651</v>
      </c>
      <c r="B61" s="13">
        <v>1</v>
      </c>
      <c r="C61" s="13">
        <v>0.46089206846490599</v>
      </c>
      <c r="D61">
        <f>IFERROR(VLOOKUP(A61,[1]Sheet1!$C:$D,2,0),"")</f>
        <v>0.46089206846490599</v>
      </c>
      <c r="E61">
        <f t="shared" si="0"/>
        <v>0.46089206846490599</v>
      </c>
    </row>
    <row r="62" spans="1:5" x14ac:dyDescent="0.2">
      <c r="A62" s="12" t="s">
        <v>652</v>
      </c>
      <c r="B62" s="13">
        <v>1</v>
      </c>
      <c r="C62" s="13">
        <v>0.78150542262539702</v>
      </c>
      <c r="D62">
        <f>IFERROR(VLOOKUP(A62,[1]Sheet1!$C:$D,2,0),"")</f>
        <v>0.78150542262539702</v>
      </c>
      <c r="E62">
        <f t="shared" si="0"/>
        <v>0.78150542262539702</v>
      </c>
    </row>
    <row r="63" spans="1:5" x14ac:dyDescent="0.2">
      <c r="A63" s="11" t="s">
        <v>595</v>
      </c>
      <c r="B63" s="13">
        <v>1</v>
      </c>
      <c r="C63" s="13">
        <v>97.972878809295594</v>
      </c>
      <c r="D63" t="str">
        <f>IFERROR(VLOOKUP(A63,[1]Sheet1!$C:$D,2,0),"")</f>
        <v/>
      </c>
      <c r="E63" t="str">
        <f t="shared" si="0"/>
        <v/>
      </c>
    </row>
    <row r="64" spans="1:5" x14ac:dyDescent="0.2">
      <c r="A64" s="12" t="s">
        <v>611</v>
      </c>
      <c r="B64" s="13">
        <v>1</v>
      </c>
      <c r="C64" s="13">
        <v>97.972878809295594</v>
      </c>
      <c r="D64">
        <f>IFERROR(VLOOKUP(A64,[1]Sheet1!$C:$D,2,0),"")</f>
        <v>97.972878809295594</v>
      </c>
    </row>
    <row r="65" spans="1:5" x14ac:dyDescent="0.2">
      <c r="A65" s="11" t="s">
        <v>596</v>
      </c>
      <c r="B65" s="13">
        <v>4</v>
      </c>
      <c r="C65" s="13">
        <v>3.624262341711916</v>
      </c>
      <c r="D65" t="str">
        <f>IFERROR(VLOOKUP(A65,[1]Sheet1!$C:$D,2,0),"")</f>
        <v/>
      </c>
      <c r="E65" t="str">
        <f t="shared" si="0"/>
        <v/>
      </c>
    </row>
    <row r="66" spans="1:5" x14ac:dyDescent="0.2">
      <c r="A66" s="12" t="s">
        <v>653</v>
      </c>
      <c r="B66" s="13">
        <v>3</v>
      </c>
      <c r="C66" s="13">
        <v>3.26127010919289</v>
      </c>
      <c r="D66">
        <f>IFERROR(VLOOKUP(A66,[1]Sheet1!$C:$D,2,0),"")</f>
        <v>1.0870900363976299</v>
      </c>
      <c r="E66">
        <f t="shared" si="0"/>
        <v>0.36236334546587662</v>
      </c>
    </row>
    <row r="67" spans="1:5" x14ac:dyDescent="0.2">
      <c r="A67" s="12" t="s">
        <v>654</v>
      </c>
      <c r="B67" s="13">
        <v>1</v>
      </c>
      <c r="C67" s="13">
        <v>0.36299223251902601</v>
      </c>
      <c r="D67">
        <f>IFERROR(VLOOKUP(A67,[1]Sheet1!$C:$D,2,0),"")</f>
        <v>0.36299223251902601</v>
      </c>
      <c r="E67">
        <f t="shared" si="0"/>
        <v>0.36299223251902601</v>
      </c>
    </row>
    <row r="68" spans="1:5" x14ac:dyDescent="0.2">
      <c r="A68" s="11" t="s">
        <v>597</v>
      </c>
      <c r="B68" s="13">
        <v>4</v>
      </c>
      <c r="C68" s="13">
        <v>2.8433723204017172</v>
      </c>
      <c r="D68" t="str">
        <f>IFERROR(VLOOKUP(A68,[1]Sheet1!$C:$D,2,0),"")</f>
        <v/>
      </c>
      <c r="E68" t="str">
        <f t="shared" si="0"/>
        <v/>
      </c>
    </row>
    <row r="69" spans="1:5" x14ac:dyDescent="0.2">
      <c r="A69" s="12" t="s">
        <v>655</v>
      </c>
      <c r="B69" s="13">
        <v>1</v>
      </c>
      <c r="C69" s="13">
        <v>0.41982966524503901</v>
      </c>
      <c r="D69">
        <f>IFERROR(VLOOKUP(A69,[1]Sheet1!$C:$D,2,0),"")</f>
        <v>0.41982966524503901</v>
      </c>
      <c r="E69">
        <f t="shared" si="0"/>
        <v>0.41982966524503901</v>
      </c>
    </row>
    <row r="70" spans="1:5" x14ac:dyDescent="0.2">
      <c r="A70" s="12" t="s">
        <v>656</v>
      </c>
      <c r="B70" s="13">
        <v>2</v>
      </c>
      <c r="C70" s="13">
        <v>1.862351005353724</v>
      </c>
      <c r="D70">
        <f>IFERROR(VLOOKUP(A70,[1]Sheet1!$C:$D,2,0),"")</f>
        <v>0.931175502676862</v>
      </c>
      <c r="E70">
        <f t="shared" si="0"/>
        <v>0.465587751338431</v>
      </c>
    </row>
    <row r="71" spans="1:5" x14ac:dyDescent="0.2">
      <c r="A71" s="12" t="s">
        <v>657</v>
      </c>
      <c r="B71" s="13">
        <v>1</v>
      </c>
      <c r="C71" s="13">
        <v>0.561191649802954</v>
      </c>
      <c r="D71">
        <f>IFERROR(VLOOKUP(A71,[1]Sheet1!$C:$D,2,0),"")</f>
        <v>0.561191649802954</v>
      </c>
      <c r="E71">
        <f t="shared" ref="E71:E134" si="1">IFERROR(D71/B71,"")</f>
        <v>0.561191649802954</v>
      </c>
    </row>
    <row r="72" spans="1:5" x14ac:dyDescent="0.2">
      <c r="A72" s="11" t="s">
        <v>598</v>
      </c>
      <c r="B72" s="13">
        <v>2</v>
      </c>
      <c r="C72" s="13">
        <v>1.3725431580680301</v>
      </c>
      <c r="D72" t="str">
        <f>IFERROR(VLOOKUP(A72,[1]Sheet1!$C:$D,2,0),"")</f>
        <v/>
      </c>
      <c r="E72" t="str">
        <f t="shared" si="1"/>
        <v/>
      </c>
    </row>
    <row r="73" spans="1:5" x14ac:dyDescent="0.2">
      <c r="A73" s="12" t="s">
        <v>658</v>
      </c>
      <c r="B73" s="13">
        <v>2</v>
      </c>
      <c r="C73" s="13">
        <v>1.3725431580680301</v>
      </c>
      <c r="D73">
        <f>IFERROR(VLOOKUP(A73,[1]Sheet1!$C:$D,2,0),"")</f>
        <v>1.3725431580680301</v>
      </c>
      <c r="E73">
        <f t="shared" si="1"/>
        <v>0.68627157903401503</v>
      </c>
    </row>
    <row r="74" spans="1:5" x14ac:dyDescent="0.2">
      <c r="A74" s="11" t="s">
        <v>581</v>
      </c>
      <c r="B74" s="13">
        <v>8</v>
      </c>
      <c r="C74" s="13">
        <v>9422.2377162546345</v>
      </c>
      <c r="D74">
        <f>IFERROR(VLOOKUP(A74,[1]Sheet1!$C:$D,2,0),"")</f>
        <v>1883.8708960347301</v>
      </c>
    </row>
    <row r="75" spans="1:5" x14ac:dyDescent="0.2">
      <c r="A75" s="12" t="s">
        <v>659</v>
      </c>
      <c r="B75" s="13">
        <v>1</v>
      </c>
      <c r="C75" s="13">
        <v>0.95724126699060996</v>
      </c>
      <c r="D75">
        <f>IFERROR(VLOOKUP(A75,[1]Sheet1!$C:$D,2,0),"")</f>
        <v>0.95724126699060996</v>
      </c>
      <c r="E75">
        <f t="shared" si="1"/>
        <v>0.95724126699060996</v>
      </c>
    </row>
    <row r="76" spans="1:5" x14ac:dyDescent="0.2">
      <c r="A76" s="12" t="s">
        <v>581</v>
      </c>
      <c r="B76" s="13">
        <v>5</v>
      </c>
      <c r="C76" s="13">
        <v>9419.3544801736498</v>
      </c>
      <c r="D76">
        <f>IFERROR(VLOOKUP(A76,[1]Sheet1!$C:$D,2,0),"")</f>
        <v>1883.8708960347301</v>
      </c>
    </row>
    <row r="77" spans="1:5" x14ac:dyDescent="0.2">
      <c r="A77" s="12" t="s">
        <v>660</v>
      </c>
      <c r="B77" s="13">
        <v>1</v>
      </c>
      <c r="C77" s="13">
        <v>0.97170531850508401</v>
      </c>
      <c r="D77">
        <f>IFERROR(VLOOKUP(A77,[1]Sheet1!$C:$D,2,0),"")</f>
        <v>0.97170531850508401</v>
      </c>
      <c r="E77">
        <f t="shared" si="1"/>
        <v>0.97170531850508401</v>
      </c>
    </row>
    <row r="78" spans="1:5" x14ac:dyDescent="0.2">
      <c r="A78" s="12" t="s">
        <v>661</v>
      </c>
      <c r="B78" s="13">
        <v>1</v>
      </c>
      <c r="C78" s="13">
        <v>0.95428949548754405</v>
      </c>
      <c r="D78">
        <f>IFERROR(VLOOKUP(A78,[1]Sheet1!$C:$D,2,0),"")</f>
        <v>0.95428949548754405</v>
      </c>
      <c r="E78">
        <f t="shared" si="1"/>
        <v>0.95428949548754405</v>
      </c>
    </row>
    <row r="79" spans="1:5" x14ac:dyDescent="0.2">
      <c r="A79" s="11" t="s">
        <v>599</v>
      </c>
      <c r="B79" s="13">
        <v>3</v>
      </c>
      <c r="C79" s="13">
        <v>3.6469961049999999</v>
      </c>
      <c r="D79" t="str">
        <f>IFERROR(VLOOKUP(A79,[1]Sheet1!$C:$D,2,0),"")</f>
        <v/>
      </c>
      <c r="E79" t="str">
        <f t="shared" si="1"/>
        <v/>
      </c>
    </row>
    <row r="80" spans="1:5" x14ac:dyDescent="0.2">
      <c r="A80" s="12" t="s">
        <v>662</v>
      </c>
      <c r="B80" s="13">
        <v>1</v>
      </c>
      <c r="C80" s="13">
        <v>0.72939922099999999</v>
      </c>
      <c r="D80">
        <f>IFERROR(VLOOKUP(A80,[1]Sheet1!$C:$D,2,0),"")</f>
        <v>0.72939922099999999</v>
      </c>
      <c r="E80">
        <f t="shared" si="1"/>
        <v>0.72939922099999999</v>
      </c>
    </row>
    <row r="81" spans="1:5" x14ac:dyDescent="0.2">
      <c r="A81" s="12" t="s">
        <v>663</v>
      </c>
      <c r="B81" s="13">
        <v>2</v>
      </c>
      <c r="C81" s="13">
        <v>2.9175968839999999</v>
      </c>
      <c r="D81">
        <f>IFERROR(VLOOKUP(A81,[1]Sheet1!$C:$D,2,0),"")</f>
        <v>1.458798442</v>
      </c>
      <c r="E81">
        <f t="shared" si="1"/>
        <v>0.72939922099999999</v>
      </c>
    </row>
    <row r="82" spans="1:5" x14ac:dyDescent="0.2">
      <c r="A82" s="11" t="s">
        <v>600</v>
      </c>
      <c r="B82" s="13">
        <v>1</v>
      </c>
      <c r="C82" s="13">
        <v>0.42981130617330998</v>
      </c>
      <c r="D82" t="str">
        <f>IFERROR(VLOOKUP(A82,[1]Sheet1!$C:$D,2,0),"")</f>
        <v/>
      </c>
      <c r="E82" t="str">
        <f t="shared" si="1"/>
        <v/>
      </c>
    </row>
    <row r="83" spans="1:5" x14ac:dyDescent="0.2">
      <c r="A83" s="12" t="s">
        <v>664</v>
      </c>
      <c r="B83" s="13">
        <v>1</v>
      </c>
      <c r="C83" s="13">
        <v>0.42981130617330998</v>
      </c>
      <c r="D83">
        <f>IFERROR(VLOOKUP(A83,[1]Sheet1!$C:$D,2,0),"")</f>
        <v>0.42981130617330998</v>
      </c>
      <c r="E83">
        <f t="shared" si="1"/>
        <v>0.42981130617330998</v>
      </c>
    </row>
    <row r="84" spans="1:5" x14ac:dyDescent="0.2">
      <c r="A84" s="11" t="s">
        <v>601</v>
      </c>
      <c r="B84" s="13">
        <v>67</v>
      </c>
      <c r="C84" s="13">
        <v>147.4051264784467</v>
      </c>
      <c r="D84" t="str">
        <f>IFERROR(VLOOKUP(A84,[1]Sheet1!$C:$D,2,0),"")</f>
        <v/>
      </c>
      <c r="E84" t="str">
        <f t="shared" si="1"/>
        <v/>
      </c>
    </row>
    <row r="85" spans="1:5" x14ac:dyDescent="0.2">
      <c r="A85" s="12" t="s">
        <v>665</v>
      </c>
      <c r="B85" s="13">
        <v>2</v>
      </c>
      <c r="C85" s="13">
        <v>4.3906913571112796</v>
      </c>
      <c r="D85">
        <f>IFERROR(VLOOKUP(A85,[1]Sheet1!$C:$D,2,0),"")</f>
        <v>2.1953456785556398</v>
      </c>
      <c r="E85">
        <f t="shared" si="1"/>
        <v>1.0976728392778199</v>
      </c>
    </row>
    <row r="86" spans="1:5" x14ac:dyDescent="0.2">
      <c r="A86" s="12" t="s">
        <v>666</v>
      </c>
      <c r="B86" s="13">
        <v>7</v>
      </c>
      <c r="C86" s="13">
        <v>30.365154969255421</v>
      </c>
      <c r="D86">
        <f>IFERROR(VLOOKUP(A86,[1]Sheet1!$C:$D,2,0),"")</f>
        <v>5.0608591615425702</v>
      </c>
      <c r="E86">
        <f t="shared" si="1"/>
        <v>0.72297988022036719</v>
      </c>
    </row>
    <row r="87" spans="1:5" x14ac:dyDescent="0.2">
      <c r="A87" s="12" t="s">
        <v>667</v>
      </c>
      <c r="B87" s="13">
        <v>1</v>
      </c>
      <c r="C87" s="13">
        <v>0.66807650366671101</v>
      </c>
      <c r="D87">
        <f>IFERROR(VLOOKUP(A87,[1]Sheet1!$C:$D,2,0),"")</f>
        <v>0.66807650366671101</v>
      </c>
      <c r="E87">
        <f t="shared" si="1"/>
        <v>0.66807650366671101</v>
      </c>
    </row>
    <row r="88" spans="1:5" x14ac:dyDescent="0.2">
      <c r="A88" s="12" t="s">
        <v>668</v>
      </c>
      <c r="B88" s="13">
        <v>1</v>
      </c>
      <c r="C88" s="13">
        <v>0.70742331009026505</v>
      </c>
      <c r="D88">
        <f>IFERROR(VLOOKUP(A88,[1]Sheet1!$C:$D,2,0),"")</f>
        <v>0.70742331009026505</v>
      </c>
      <c r="E88">
        <f t="shared" si="1"/>
        <v>0.70742331009026505</v>
      </c>
    </row>
    <row r="89" spans="1:5" x14ac:dyDescent="0.2">
      <c r="A89" s="12" t="s">
        <v>669</v>
      </c>
      <c r="B89" s="13">
        <v>1</v>
      </c>
      <c r="C89" s="13">
        <v>0.630141440094665</v>
      </c>
      <c r="D89">
        <f>IFERROR(VLOOKUP(A89,[1]Sheet1!$C:$D,2,0),"")</f>
        <v>0.630141440094665</v>
      </c>
      <c r="E89">
        <f t="shared" si="1"/>
        <v>0.630141440094665</v>
      </c>
    </row>
    <row r="90" spans="1:5" x14ac:dyDescent="0.2">
      <c r="A90" s="12" t="s">
        <v>670</v>
      </c>
      <c r="B90" s="13">
        <v>1</v>
      </c>
      <c r="C90" s="13">
        <v>0.71219316690146595</v>
      </c>
      <c r="D90">
        <f>IFERROR(VLOOKUP(A90,[1]Sheet1!$C:$D,2,0),"")</f>
        <v>0.71219316690146595</v>
      </c>
      <c r="E90">
        <f t="shared" si="1"/>
        <v>0.71219316690146595</v>
      </c>
    </row>
    <row r="91" spans="1:5" x14ac:dyDescent="0.2">
      <c r="A91" s="12" t="s">
        <v>671</v>
      </c>
      <c r="B91" s="13">
        <v>1</v>
      </c>
      <c r="C91" s="13">
        <v>0.77626217696726096</v>
      </c>
      <c r="D91">
        <f>IFERROR(VLOOKUP(A91,[1]Sheet1!$C:$D,2,0),"")</f>
        <v>0.77626217696726096</v>
      </c>
      <c r="E91">
        <f t="shared" si="1"/>
        <v>0.77626217696726096</v>
      </c>
    </row>
    <row r="92" spans="1:5" x14ac:dyDescent="0.2">
      <c r="A92" s="12" t="s">
        <v>672</v>
      </c>
      <c r="B92" s="13">
        <v>2</v>
      </c>
      <c r="C92" s="13">
        <v>2.31914896272552</v>
      </c>
      <c r="D92">
        <f>IFERROR(VLOOKUP(A92,[1]Sheet1!$C:$D,2,0),"")</f>
        <v>1.15957448136276</v>
      </c>
      <c r="E92">
        <f t="shared" si="1"/>
        <v>0.57978724068137999</v>
      </c>
    </row>
    <row r="93" spans="1:5" x14ac:dyDescent="0.2">
      <c r="A93" s="12" t="s">
        <v>673</v>
      </c>
      <c r="B93" s="13">
        <v>3</v>
      </c>
      <c r="C93" s="13">
        <v>6.5892072384201601</v>
      </c>
      <c r="D93">
        <f>IFERROR(VLOOKUP(A93,[1]Sheet1!$C:$D,2,0),"")</f>
        <v>2.1964024128067199</v>
      </c>
      <c r="E93">
        <f t="shared" si="1"/>
        <v>0.73213413760224</v>
      </c>
    </row>
    <row r="94" spans="1:5" x14ac:dyDescent="0.2">
      <c r="A94" s="12" t="s">
        <v>674</v>
      </c>
      <c r="B94" s="13">
        <v>2</v>
      </c>
      <c r="C94" s="13">
        <v>2.3376698491855201</v>
      </c>
      <c r="D94">
        <f>IFERROR(VLOOKUP(A94,[1]Sheet1!$C:$D,2,0),"")</f>
        <v>1.1688349245927601</v>
      </c>
      <c r="E94">
        <f t="shared" si="1"/>
        <v>0.58441746229638003</v>
      </c>
    </row>
    <row r="95" spans="1:5" x14ac:dyDescent="0.2">
      <c r="A95" s="12" t="s">
        <v>675</v>
      </c>
      <c r="B95" s="13">
        <v>1</v>
      </c>
      <c r="C95" s="13">
        <v>1.0424611277098099</v>
      </c>
      <c r="D95">
        <f>IFERROR(VLOOKUP(A95,[1]Sheet1!$C:$D,2,0),"")</f>
        <v>1.0424611277098099</v>
      </c>
      <c r="E95">
        <f t="shared" si="1"/>
        <v>1.0424611277098099</v>
      </c>
    </row>
    <row r="96" spans="1:5" x14ac:dyDescent="0.2">
      <c r="A96" s="12" t="s">
        <v>676</v>
      </c>
      <c r="B96" s="13">
        <v>1</v>
      </c>
      <c r="C96" s="13">
        <v>0.78886730168993902</v>
      </c>
      <c r="D96">
        <f>IFERROR(VLOOKUP(A96,[1]Sheet1!$C:$D,2,0),"")</f>
        <v>0.78886730168993902</v>
      </c>
      <c r="E96">
        <f t="shared" si="1"/>
        <v>0.78886730168993902</v>
      </c>
    </row>
    <row r="97" spans="1:5" x14ac:dyDescent="0.2">
      <c r="A97" s="12" t="s">
        <v>677</v>
      </c>
      <c r="B97" s="13">
        <v>1</v>
      </c>
      <c r="C97" s="13">
        <v>0.73581909263175305</v>
      </c>
      <c r="D97">
        <f>IFERROR(VLOOKUP(A97,[1]Sheet1!$C:$D,2,0),"")</f>
        <v>0.73581909263175305</v>
      </c>
      <c r="E97">
        <f t="shared" si="1"/>
        <v>0.73581909263175305</v>
      </c>
    </row>
    <row r="98" spans="1:5" x14ac:dyDescent="0.2">
      <c r="A98" s="12" t="s">
        <v>678</v>
      </c>
      <c r="B98" s="13">
        <v>2</v>
      </c>
      <c r="C98" s="13">
        <v>3.89016800953442</v>
      </c>
      <c r="D98">
        <f>IFERROR(VLOOKUP(A98,[1]Sheet1!$C:$D,2,0),"")</f>
        <v>1.94508400476721</v>
      </c>
      <c r="E98">
        <f t="shared" si="1"/>
        <v>0.972542002383605</v>
      </c>
    </row>
    <row r="99" spans="1:5" x14ac:dyDescent="0.2">
      <c r="A99" s="12" t="s">
        <v>679</v>
      </c>
      <c r="B99" s="13">
        <v>5</v>
      </c>
      <c r="C99" s="13">
        <v>15.763064895052761</v>
      </c>
      <c r="D99">
        <f>IFERROR(VLOOKUP(A99,[1]Sheet1!$C:$D,2,0),"")</f>
        <v>3.9407662237631902</v>
      </c>
      <c r="E99">
        <f t="shared" si="1"/>
        <v>0.78815324475263804</v>
      </c>
    </row>
    <row r="100" spans="1:5" x14ac:dyDescent="0.2">
      <c r="A100" s="12" t="s">
        <v>680</v>
      </c>
      <c r="B100" s="13">
        <v>6</v>
      </c>
      <c r="C100" s="13">
        <v>25.905273563294877</v>
      </c>
      <c r="D100">
        <f>IFERROR(VLOOKUP(A100,[1]Sheet1!$C:$D,2,0),"")</f>
        <v>4.31754559388248</v>
      </c>
      <c r="E100">
        <f t="shared" si="1"/>
        <v>0.71959093231374671</v>
      </c>
    </row>
    <row r="101" spans="1:5" x14ac:dyDescent="0.2">
      <c r="A101" s="12" t="s">
        <v>681</v>
      </c>
      <c r="B101" s="13">
        <v>2</v>
      </c>
      <c r="C101" s="13">
        <v>3.2462042521972401</v>
      </c>
      <c r="D101">
        <f>IFERROR(VLOOKUP(A101,[1]Sheet1!$C:$D,2,0),"")</f>
        <v>1.62310212609862</v>
      </c>
      <c r="E101">
        <f t="shared" si="1"/>
        <v>0.81155106304931002</v>
      </c>
    </row>
    <row r="102" spans="1:5" x14ac:dyDescent="0.2">
      <c r="A102" s="12" t="s">
        <v>682</v>
      </c>
      <c r="B102" s="13">
        <v>1</v>
      </c>
      <c r="C102" s="13">
        <v>0.75743021806358501</v>
      </c>
      <c r="D102">
        <f>IFERROR(VLOOKUP(A102,[1]Sheet1!$C:$D,2,0),"")</f>
        <v>0.75743021806358501</v>
      </c>
      <c r="E102">
        <f t="shared" si="1"/>
        <v>0.75743021806358501</v>
      </c>
    </row>
    <row r="103" spans="1:5" x14ac:dyDescent="0.2">
      <c r="A103" s="12" t="s">
        <v>683</v>
      </c>
      <c r="B103" s="13">
        <v>3</v>
      </c>
      <c r="C103" s="13">
        <v>7.7066837313060299</v>
      </c>
      <c r="D103">
        <f>IFERROR(VLOOKUP(A103,[1]Sheet1!$C:$D,2,0),"")</f>
        <v>2.56889457710201</v>
      </c>
      <c r="E103">
        <f t="shared" si="1"/>
        <v>0.85629819236733662</v>
      </c>
    </row>
    <row r="104" spans="1:5" x14ac:dyDescent="0.2">
      <c r="A104" s="12" t="s">
        <v>684</v>
      </c>
      <c r="B104" s="13">
        <v>1</v>
      </c>
      <c r="C104" s="13">
        <v>0.69509184933296098</v>
      </c>
      <c r="D104">
        <f>IFERROR(VLOOKUP(A104,[1]Sheet1!$C:$D,2,0),"")</f>
        <v>0.69509184933296098</v>
      </c>
      <c r="E104">
        <f t="shared" si="1"/>
        <v>0.69509184933296098</v>
      </c>
    </row>
    <row r="105" spans="1:5" x14ac:dyDescent="0.2">
      <c r="A105" s="12" t="s">
        <v>685</v>
      </c>
      <c r="B105" s="13">
        <v>1</v>
      </c>
      <c r="C105" s="13">
        <v>0.79005496300953904</v>
      </c>
      <c r="D105">
        <f>IFERROR(VLOOKUP(A105,[1]Sheet1!$C:$D,2,0),"")</f>
        <v>0.79005496300953904</v>
      </c>
      <c r="E105">
        <f t="shared" si="1"/>
        <v>0.79005496300953904</v>
      </c>
    </row>
    <row r="106" spans="1:5" x14ac:dyDescent="0.2">
      <c r="A106" s="12" t="s">
        <v>686</v>
      </c>
      <c r="B106" s="13">
        <v>1</v>
      </c>
      <c r="C106" s="13">
        <v>0.64348537363220304</v>
      </c>
      <c r="D106">
        <f>IFERROR(VLOOKUP(A106,[1]Sheet1!$C:$D,2,0),"")</f>
        <v>0.64348537363220304</v>
      </c>
      <c r="E106">
        <f t="shared" si="1"/>
        <v>0.64348537363220304</v>
      </c>
    </row>
    <row r="107" spans="1:5" x14ac:dyDescent="0.2">
      <c r="A107" s="12" t="s">
        <v>687</v>
      </c>
      <c r="B107" s="13">
        <v>3</v>
      </c>
      <c r="C107" s="13">
        <v>5.4213921204679805</v>
      </c>
      <c r="D107">
        <f>IFERROR(VLOOKUP(A107,[1]Sheet1!$C:$D,2,0),"")</f>
        <v>1.8071307068226601</v>
      </c>
      <c r="E107">
        <f t="shared" si="1"/>
        <v>0.60237690227422003</v>
      </c>
    </row>
    <row r="108" spans="1:5" x14ac:dyDescent="0.2">
      <c r="A108" s="12" t="s">
        <v>688</v>
      </c>
      <c r="B108" s="13">
        <v>1</v>
      </c>
      <c r="C108" s="13">
        <v>0.71930727468097999</v>
      </c>
      <c r="D108">
        <f>IFERROR(VLOOKUP(A108,[1]Sheet1!$C:$D,2,0),"")</f>
        <v>0.71930727468097999</v>
      </c>
      <c r="E108">
        <f t="shared" si="1"/>
        <v>0.71930727468097999</v>
      </c>
    </row>
    <row r="109" spans="1:5" x14ac:dyDescent="0.2">
      <c r="A109" s="12" t="s">
        <v>689</v>
      </c>
      <c r="B109" s="13">
        <v>2</v>
      </c>
      <c r="C109" s="13">
        <v>3.2302251427957001</v>
      </c>
      <c r="D109">
        <f>IFERROR(VLOOKUP(A109,[1]Sheet1!$C:$D,2,0),"")</f>
        <v>1.61511257139785</v>
      </c>
      <c r="E109">
        <f t="shared" si="1"/>
        <v>0.80755628569892501</v>
      </c>
    </row>
    <row r="110" spans="1:5" x14ac:dyDescent="0.2">
      <c r="A110" s="12" t="s">
        <v>690</v>
      </c>
      <c r="B110" s="13">
        <v>1</v>
      </c>
      <c r="C110" s="13">
        <v>0.85245478296782395</v>
      </c>
      <c r="D110">
        <f>IFERROR(VLOOKUP(A110,[1]Sheet1!$C:$D,2,0),"")</f>
        <v>0.85245478296782395</v>
      </c>
      <c r="E110">
        <f t="shared" si="1"/>
        <v>0.85245478296782395</v>
      </c>
    </row>
    <row r="111" spans="1:5" x14ac:dyDescent="0.2">
      <c r="A111" s="12" t="s">
        <v>691</v>
      </c>
      <c r="B111" s="13">
        <v>1</v>
      </c>
      <c r="C111" s="13">
        <v>1.0684238493262801</v>
      </c>
      <c r="D111">
        <f>IFERROR(VLOOKUP(A111,[1]Sheet1!$C:$D,2,0),"")</f>
        <v>1.0684238493262801</v>
      </c>
      <c r="E111">
        <f t="shared" si="1"/>
        <v>1.0684238493262801</v>
      </c>
    </row>
    <row r="112" spans="1:5" x14ac:dyDescent="0.2">
      <c r="A112" s="12" t="s">
        <v>692</v>
      </c>
      <c r="B112" s="13">
        <v>2</v>
      </c>
      <c r="C112" s="13">
        <v>3.3025359260123599</v>
      </c>
      <c r="D112">
        <f>IFERROR(VLOOKUP(A112,[1]Sheet1!$C:$D,2,0),"")</f>
        <v>1.65126796300618</v>
      </c>
      <c r="E112">
        <f t="shared" si="1"/>
        <v>0.82563398150308998</v>
      </c>
    </row>
    <row r="113" spans="1:5" x14ac:dyDescent="0.2">
      <c r="A113" s="12" t="s">
        <v>693</v>
      </c>
      <c r="B113" s="13">
        <v>1</v>
      </c>
      <c r="C113" s="13">
        <v>1.05338653866403</v>
      </c>
      <c r="D113">
        <f>IFERROR(VLOOKUP(A113,[1]Sheet1!$C:$D,2,0),"")</f>
        <v>1.05338653866403</v>
      </c>
      <c r="E113">
        <f t="shared" si="1"/>
        <v>1.05338653866403</v>
      </c>
    </row>
    <row r="114" spans="1:5" x14ac:dyDescent="0.2">
      <c r="A114" s="12" t="s">
        <v>694</v>
      </c>
      <c r="B114" s="13">
        <v>4</v>
      </c>
      <c r="C114" s="13">
        <v>8.4509964137278395</v>
      </c>
      <c r="D114">
        <f>IFERROR(VLOOKUP(A114,[1]Sheet1!$C:$D,2,0),"")</f>
        <v>2.1127491034319599</v>
      </c>
      <c r="E114">
        <f t="shared" si="1"/>
        <v>0.52818727585798997</v>
      </c>
    </row>
    <row r="115" spans="1:5" x14ac:dyDescent="0.2">
      <c r="A115" s="12" t="s">
        <v>695</v>
      </c>
      <c r="B115" s="13">
        <v>1</v>
      </c>
      <c r="C115" s="13">
        <v>0.88895785540248995</v>
      </c>
      <c r="D115">
        <f>IFERROR(VLOOKUP(A115,[1]Sheet1!$C:$D,2,0),"")</f>
        <v>0.88895785540248995</v>
      </c>
      <c r="E115">
        <f t="shared" si="1"/>
        <v>0.88895785540248995</v>
      </c>
    </row>
    <row r="116" spans="1:5" x14ac:dyDescent="0.2">
      <c r="A116" s="12" t="s">
        <v>696</v>
      </c>
      <c r="B116" s="13">
        <v>1</v>
      </c>
      <c r="C116" s="13">
        <v>0.71696345687895102</v>
      </c>
      <c r="D116">
        <f>IFERROR(VLOOKUP(A116,[1]Sheet1!$C:$D,2,0),"")</f>
        <v>0.71696345687895102</v>
      </c>
      <c r="E116">
        <f t="shared" si="1"/>
        <v>0.71696345687895102</v>
      </c>
    </row>
    <row r="117" spans="1:5" x14ac:dyDescent="0.2">
      <c r="A117" s="12" t="s">
        <v>697</v>
      </c>
      <c r="B117" s="13">
        <v>4</v>
      </c>
      <c r="C117" s="13">
        <v>10.23990976564888</v>
      </c>
      <c r="D117">
        <f>IFERROR(VLOOKUP(A117,[1]Sheet1!$C:$D,2,0),"")</f>
        <v>2.5599774414122201</v>
      </c>
      <c r="E117">
        <f t="shared" si="1"/>
        <v>0.63999436035305501</v>
      </c>
    </row>
    <row r="118" spans="1:5" x14ac:dyDescent="0.2">
      <c r="A118" s="11" t="s">
        <v>602</v>
      </c>
      <c r="B118" s="13">
        <v>10</v>
      </c>
      <c r="C118" s="13">
        <v>15.650661712926638</v>
      </c>
      <c r="D118" t="str">
        <f>IFERROR(VLOOKUP(A118,[1]Sheet1!$C:$D,2,0),"")</f>
        <v/>
      </c>
      <c r="E118" t="str">
        <f t="shared" si="1"/>
        <v/>
      </c>
    </row>
    <row r="119" spans="1:5" x14ac:dyDescent="0.2">
      <c r="A119" s="12" t="s">
        <v>698</v>
      </c>
      <c r="B119" s="13">
        <v>1</v>
      </c>
      <c r="C119" s="13">
        <v>0.91216452237256995</v>
      </c>
      <c r="D119">
        <f>IFERROR(VLOOKUP(A119,[1]Sheet1!$C:$D,2,0),"")</f>
        <v>0.91216452237256995</v>
      </c>
      <c r="E119">
        <f t="shared" si="1"/>
        <v>0.91216452237256995</v>
      </c>
    </row>
    <row r="120" spans="1:5" x14ac:dyDescent="0.2">
      <c r="A120" s="12" t="s">
        <v>699</v>
      </c>
      <c r="B120" s="13">
        <v>1</v>
      </c>
      <c r="C120" s="13">
        <v>0.86717464773178798</v>
      </c>
      <c r="D120">
        <f>IFERROR(VLOOKUP(A120,[1]Sheet1!$C:$D,2,0),"")</f>
        <v>0.86717464773178798</v>
      </c>
      <c r="E120">
        <f t="shared" si="1"/>
        <v>0.86717464773178798</v>
      </c>
    </row>
    <row r="121" spans="1:5" x14ac:dyDescent="0.2">
      <c r="A121" s="12" t="s">
        <v>700</v>
      </c>
      <c r="B121" s="13">
        <v>1</v>
      </c>
      <c r="C121" s="13">
        <v>0.83462947328493098</v>
      </c>
      <c r="D121">
        <f>IFERROR(VLOOKUP(A121,[1]Sheet1!$C:$D,2,0),"")</f>
        <v>0.83462947328493098</v>
      </c>
      <c r="E121">
        <f t="shared" si="1"/>
        <v>0.83462947328493098</v>
      </c>
    </row>
    <row r="122" spans="1:5" x14ac:dyDescent="0.2">
      <c r="A122" s="12" t="s">
        <v>701</v>
      </c>
      <c r="B122" s="13">
        <v>3</v>
      </c>
      <c r="C122" s="13">
        <v>6.5899009072410895</v>
      </c>
      <c r="D122">
        <f>IFERROR(VLOOKUP(A122,[1]Sheet1!$C:$D,2,0),"")</f>
        <v>2.19663363574703</v>
      </c>
      <c r="E122">
        <f t="shared" si="1"/>
        <v>0.73221121191567662</v>
      </c>
    </row>
    <row r="123" spans="1:5" x14ac:dyDescent="0.2">
      <c r="A123" s="12" t="s">
        <v>702</v>
      </c>
      <c r="B123" s="13">
        <v>2</v>
      </c>
      <c r="C123" s="13">
        <v>3.80920938260136</v>
      </c>
      <c r="D123">
        <f>IFERROR(VLOOKUP(A123,[1]Sheet1!$C:$D,2,0),"")</f>
        <v>1.90460469130068</v>
      </c>
      <c r="E123">
        <f t="shared" si="1"/>
        <v>0.95230234565034</v>
      </c>
    </row>
    <row r="124" spans="1:5" x14ac:dyDescent="0.2">
      <c r="A124" s="12" t="s">
        <v>703</v>
      </c>
      <c r="B124" s="13">
        <v>2</v>
      </c>
      <c r="C124" s="13">
        <v>2.6375827796948998</v>
      </c>
      <c r="D124">
        <f>IFERROR(VLOOKUP(A124,[1]Sheet1!$C:$D,2,0),"")</f>
        <v>1.3187913898474499</v>
      </c>
      <c r="E124">
        <f t="shared" si="1"/>
        <v>0.65939569492372496</v>
      </c>
    </row>
    <row r="125" spans="1:5" x14ac:dyDescent="0.2">
      <c r="A125" s="11" t="s">
        <v>603</v>
      </c>
      <c r="B125" s="13">
        <v>3</v>
      </c>
      <c r="C125" s="13">
        <v>196.36246691985539</v>
      </c>
      <c r="D125" t="str">
        <f>IFERROR(VLOOKUP(A125,[1]Sheet1!$C:$D,2,0),"")</f>
        <v/>
      </c>
      <c r="E125" t="str">
        <f t="shared" si="1"/>
        <v/>
      </c>
    </row>
    <row r="126" spans="1:5" x14ac:dyDescent="0.2">
      <c r="A126" s="12" t="s">
        <v>611</v>
      </c>
      <c r="B126" s="13">
        <v>2</v>
      </c>
      <c r="C126" s="13">
        <v>195.94575761859119</v>
      </c>
      <c r="D126">
        <f>IFERROR(VLOOKUP(A126,[1]Sheet1!$C:$D,2,0),"")</f>
        <v>97.972878809295594</v>
      </c>
    </row>
    <row r="127" spans="1:5" x14ac:dyDescent="0.2">
      <c r="A127" s="12" t="s">
        <v>704</v>
      </c>
      <c r="B127" s="13">
        <v>1</v>
      </c>
      <c r="C127" s="13">
        <v>0.41670930126419597</v>
      </c>
      <c r="D127">
        <f>IFERROR(VLOOKUP(A127,[1]Sheet1!$C:$D,2,0),"")</f>
        <v>0.41670930126419597</v>
      </c>
      <c r="E127">
        <f t="shared" si="1"/>
        <v>0.41670930126419597</v>
      </c>
    </row>
    <row r="128" spans="1:5" x14ac:dyDescent="0.2">
      <c r="A128" s="11" t="s">
        <v>604</v>
      </c>
      <c r="B128" s="13">
        <v>1</v>
      </c>
      <c r="C128" s="13">
        <v>1.0714481013491499</v>
      </c>
      <c r="D128" t="str">
        <f>IFERROR(VLOOKUP(A128,[1]Sheet1!$C:$D,2,0),"")</f>
        <v/>
      </c>
      <c r="E128" t="str">
        <f t="shared" si="1"/>
        <v/>
      </c>
    </row>
    <row r="129" spans="1:5" x14ac:dyDescent="0.2">
      <c r="A129" s="12" t="s">
        <v>705</v>
      </c>
      <c r="B129" s="13">
        <v>1</v>
      </c>
      <c r="C129" s="13">
        <v>1.0714481013491499</v>
      </c>
      <c r="D129">
        <f>IFERROR(VLOOKUP(A129,[1]Sheet1!$C:$D,2,0),"")</f>
        <v>1.0714481013491499</v>
      </c>
      <c r="E129">
        <f t="shared" si="1"/>
        <v>1.0714481013491499</v>
      </c>
    </row>
    <row r="130" spans="1:5" x14ac:dyDescent="0.2">
      <c r="A130" s="11" t="s">
        <v>605</v>
      </c>
      <c r="B130" s="13">
        <v>81</v>
      </c>
      <c r="C130" s="13">
        <v>185.14032853897811</v>
      </c>
      <c r="D130" t="str">
        <f>IFERROR(VLOOKUP(A130,[1]Sheet1!$C:$D,2,0),"")</f>
        <v/>
      </c>
      <c r="E130" t="str">
        <f t="shared" si="1"/>
        <v/>
      </c>
    </row>
    <row r="131" spans="1:5" x14ac:dyDescent="0.2">
      <c r="A131" s="12" t="s">
        <v>706</v>
      </c>
      <c r="B131" s="13">
        <v>1</v>
      </c>
      <c r="C131" s="13">
        <v>0.43421148151410499</v>
      </c>
      <c r="D131">
        <f>IFERROR(VLOOKUP(A131,[1]Sheet1!$C:$D,2,0),"")</f>
        <v>0.43421148151410499</v>
      </c>
      <c r="E131">
        <f t="shared" si="1"/>
        <v>0.43421148151410499</v>
      </c>
    </row>
    <row r="132" spans="1:5" x14ac:dyDescent="0.2">
      <c r="A132" s="12" t="s">
        <v>707</v>
      </c>
      <c r="B132" s="13">
        <v>1</v>
      </c>
      <c r="C132" s="13">
        <v>0.55696930528284205</v>
      </c>
      <c r="D132">
        <f>IFERROR(VLOOKUP(A132,[1]Sheet1!$C:$D,2,0),"")</f>
        <v>0.55696930528284205</v>
      </c>
      <c r="E132">
        <f t="shared" si="1"/>
        <v>0.55696930528284205</v>
      </c>
    </row>
    <row r="133" spans="1:5" x14ac:dyDescent="0.2">
      <c r="A133" s="12" t="s">
        <v>708</v>
      </c>
      <c r="B133" s="13">
        <v>2</v>
      </c>
      <c r="C133" s="13">
        <v>2.2086076557167198</v>
      </c>
      <c r="D133">
        <f>IFERROR(VLOOKUP(A133,[1]Sheet1!$C:$D,2,0),"")</f>
        <v>1.1043038278583599</v>
      </c>
      <c r="E133">
        <f t="shared" si="1"/>
        <v>0.55215191392917995</v>
      </c>
    </row>
    <row r="134" spans="1:5" x14ac:dyDescent="0.2">
      <c r="A134" s="12" t="s">
        <v>709</v>
      </c>
      <c r="B134" s="13">
        <v>4</v>
      </c>
      <c r="C134" s="13">
        <v>6.1318006683684301</v>
      </c>
      <c r="D134">
        <f>IFERROR(VLOOKUP(A134,[1]Sheet1!$C:$D,2,0),"")</f>
        <v>2.04393355612281</v>
      </c>
      <c r="E134">
        <f t="shared" si="1"/>
        <v>0.51098338903070251</v>
      </c>
    </row>
    <row r="135" spans="1:5" x14ac:dyDescent="0.2">
      <c r="A135" s="12" t="s">
        <v>710</v>
      </c>
      <c r="B135" s="13">
        <v>1</v>
      </c>
      <c r="C135" s="13">
        <v>0.590756483753198</v>
      </c>
      <c r="D135">
        <f>IFERROR(VLOOKUP(A135,[1]Sheet1!$C:$D,2,0),"")</f>
        <v>0.590756483753198</v>
      </c>
      <c r="E135">
        <f t="shared" ref="E135:E184" si="2">IFERROR(D135/B135,"")</f>
        <v>0.590756483753198</v>
      </c>
    </row>
    <row r="136" spans="1:5" x14ac:dyDescent="0.2">
      <c r="A136" s="12" t="s">
        <v>711</v>
      </c>
      <c r="B136" s="13">
        <v>3</v>
      </c>
      <c r="C136" s="13">
        <v>3.8639876368086901</v>
      </c>
      <c r="D136">
        <f>IFERROR(VLOOKUP(A136,[1]Sheet1!$C:$D,2,0),"")</f>
        <v>1.28799587893623</v>
      </c>
      <c r="E136">
        <f t="shared" si="2"/>
        <v>0.42933195964540999</v>
      </c>
    </row>
    <row r="137" spans="1:5" x14ac:dyDescent="0.2">
      <c r="A137" s="12" t="s">
        <v>712</v>
      </c>
      <c r="B137" s="13">
        <v>7</v>
      </c>
      <c r="C137" s="13">
        <v>26.880742010332909</v>
      </c>
      <c r="D137">
        <f>IFERROR(VLOOKUP(A137,[1]Sheet1!$C:$D,2,0),"")</f>
        <v>3.8401060014761299</v>
      </c>
      <c r="E137">
        <f t="shared" si="2"/>
        <v>0.54858657163944713</v>
      </c>
    </row>
    <row r="138" spans="1:5" x14ac:dyDescent="0.2">
      <c r="A138" s="12" t="s">
        <v>713</v>
      </c>
      <c r="B138" s="13">
        <v>3</v>
      </c>
      <c r="C138" s="13">
        <v>4.5413705536400695</v>
      </c>
      <c r="D138">
        <f>IFERROR(VLOOKUP(A138,[1]Sheet1!$C:$D,2,0),"")</f>
        <v>1.5137901845466899</v>
      </c>
      <c r="E138">
        <f t="shared" si="2"/>
        <v>0.50459672818223</v>
      </c>
    </row>
    <row r="139" spans="1:5" x14ac:dyDescent="0.2">
      <c r="A139" s="12" t="s">
        <v>714</v>
      </c>
      <c r="B139" s="13">
        <v>2</v>
      </c>
      <c r="C139" s="13">
        <v>2.3697956964361002</v>
      </c>
      <c r="D139">
        <f>IFERROR(VLOOKUP(A139,[1]Sheet1!$C:$D,2,0),"")</f>
        <v>1.1848978482180501</v>
      </c>
      <c r="E139">
        <f t="shared" si="2"/>
        <v>0.59244892410902505</v>
      </c>
    </row>
    <row r="140" spans="1:5" x14ac:dyDescent="0.2">
      <c r="A140" s="12" t="s">
        <v>715</v>
      </c>
      <c r="B140" s="13">
        <v>2</v>
      </c>
      <c r="C140" s="13">
        <v>3.0764623586325599</v>
      </c>
      <c r="D140">
        <f>IFERROR(VLOOKUP(A140,[1]Sheet1!$C:$D,2,0),"")</f>
        <v>1.53823117931628</v>
      </c>
      <c r="E140">
        <f t="shared" si="2"/>
        <v>0.76911558965813998</v>
      </c>
    </row>
    <row r="141" spans="1:5" x14ac:dyDescent="0.2">
      <c r="A141" s="12" t="s">
        <v>716</v>
      </c>
      <c r="B141" s="13">
        <v>1</v>
      </c>
      <c r="C141" s="13">
        <v>0.76565520282872801</v>
      </c>
      <c r="D141">
        <f>IFERROR(VLOOKUP(A141,[1]Sheet1!$C:$D,2,0),"")</f>
        <v>0.76565520282872801</v>
      </c>
      <c r="E141">
        <f t="shared" si="2"/>
        <v>0.76565520282872801</v>
      </c>
    </row>
    <row r="142" spans="1:5" x14ac:dyDescent="0.2">
      <c r="A142" s="12" t="s">
        <v>717</v>
      </c>
      <c r="B142" s="13">
        <v>1</v>
      </c>
      <c r="C142" s="13">
        <v>0.51649087732086896</v>
      </c>
      <c r="D142">
        <f>IFERROR(VLOOKUP(A142,[1]Sheet1!$C:$D,2,0),"")</f>
        <v>0.51649087732086896</v>
      </c>
      <c r="E142">
        <f t="shared" si="2"/>
        <v>0.51649087732086896</v>
      </c>
    </row>
    <row r="143" spans="1:5" x14ac:dyDescent="0.2">
      <c r="A143" s="12" t="s">
        <v>718</v>
      </c>
      <c r="B143" s="13">
        <v>2</v>
      </c>
      <c r="C143" s="13">
        <v>2.9742005651490802</v>
      </c>
      <c r="D143">
        <f>IFERROR(VLOOKUP(A143,[1]Sheet1!$C:$D,2,0),"")</f>
        <v>1.4871002825745401</v>
      </c>
      <c r="E143">
        <f t="shared" si="2"/>
        <v>0.74355014128727004</v>
      </c>
    </row>
    <row r="144" spans="1:5" x14ac:dyDescent="0.2">
      <c r="A144" s="12" t="s">
        <v>719</v>
      </c>
      <c r="B144" s="13">
        <v>1</v>
      </c>
      <c r="C144" s="13">
        <v>0.78309864510744798</v>
      </c>
      <c r="D144">
        <f>IFERROR(VLOOKUP(A144,[1]Sheet1!$C:$D,2,0),"")</f>
        <v>0.78309864510744798</v>
      </c>
      <c r="E144">
        <f t="shared" si="2"/>
        <v>0.78309864510744798</v>
      </c>
    </row>
    <row r="145" spans="1:5" x14ac:dyDescent="0.2">
      <c r="A145" s="12" t="s">
        <v>720</v>
      </c>
      <c r="B145" s="13">
        <v>1</v>
      </c>
      <c r="C145" s="13">
        <v>0.58148710210943899</v>
      </c>
      <c r="D145">
        <f>IFERROR(VLOOKUP(A145,[1]Sheet1!$C:$D,2,0),"")</f>
        <v>0.58148710210943899</v>
      </c>
      <c r="E145">
        <f t="shared" si="2"/>
        <v>0.58148710210943899</v>
      </c>
    </row>
    <row r="146" spans="1:5" x14ac:dyDescent="0.2">
      <c r="A146" s="12" t="s">
        <v>721</v>
      </c>
      <c r="B146" s="13">
        <v>2</v>
      </c>
      <c r="C146" s="13">
        <v>2.0101080780708198</v>
      </c>
      <c r="D146">
        <f>IFERROR(VLOOKUP(A146,[1]Sheet1!$C:$D,2,0),"")</f>
        <v>1.0050540390354099</v>
      </c>
      <c r="E146">
        <f t="shared" si="2"/>
        <v>0.50252701951770495</v>
      </c>
    </row>
    <row r="147" spans="1:5" x14ac:dyDescent="0.2">
      <c r="A147" s="12" t="s">
        <v>722</v>
      </c>
      <c r="B147" s="13">
        <v>1</v>
      </c>
      <c r="C147" s="13">
        <v>0.70297121034607102</v>
      </c>
      <c r="D147">
        <f>IFERROR(VLOOKUP(A147,[1]Sheet1!$C:$D,2,0),"")</f>
        <v>0.70297121034607102</v>
      </c>
      <c r="E147">
        <f t="shared" si="2"/>
        <v>0.70297121034607102</v>
      </c>
    </row>
    <row r="148" spans="1:5" x14ac:dyDescent="0.2">
      <c r="A148" s="12" t="s">
        <v>723</v>
      </c>
      <c r="B148" s="13">
        <v>3</v>
      </c>
      <c r="C148" s="13">
        <v>4.5495789784170801</v>
      </c>
      <c r="D148">
        <f>IFERROR(VLOOKUP(A148,[1]Sheet1!$C:$D,2,0),"")</f>
        <v>2.2747894892085401</v>
      </c>
      <c r="E148">
        <f t="shared" si="2"/>
        <v>0.75826316306951336</v>
      </c>
    </row>
    <row r="149" spans="1:5" x14ac:dyDescent="0.2">
      <c r="A149" s="12" t="s">
        <v>724</v>
      </c>
      <c r="B149" s="13">
        <v>5</v>
      </c>
      <c r="C149" s="13">
        <v>11.07223471825395</v>
      </c>
      <c r="D149">
        <f>IFERROR(VLOOKUP(A149,[1]Sheet1!$C:$D,2,0),"")</f>
        <v>2.2144469436507901</v>
      </c>
      <c r="E149">
        <f t="shared" si="2"/>
        <v>0.44288938873015804</v>
      </c>
    </row>
    <row r="150" spans="1:5" x14ac:dyDescent="0.2">
      <c r="A150" s="12" t="s">
        <v>725</v>
      </c>
      <c r="B150" s="13">
        <v>1</v>
      </c>
      <c r="C150" s="13">
        <v>0.47961930776499601</v>
      </c>
      <c r="D150">
        <f>IFERROR(VLOOKUP(A150,[1]Sheet1!$C:$D,2,0),"")</f>
        <v>0.47961930776499601</v>
      </c>
      <c r="E150">
        <f t="shared" si="2"/>
        <v>0.47961930776499601</v>
      </c>
    </row>
    <row r="151" spans="1:5" x14ac:dyDescent="0.2">
      <c r="A151" s="12" t="s">
        <v>726</v>
      </c>
      <c r="B151" s="13">
        <v>3</v>
      </c>
      <c r="C151" s="13">
        <v>4.5290308273178095</v>
      </c>
      <c r="D151">
        <f>IFERROR(VLOOKUP(A151,[1]Sheet1!$C:$D,2,0),"")</f>
        <v>1.50967694243927</v>
      </c>
      <c r="E151">
        <f t="shared" si="2"/>
        <v>0.50322564747975662</v>
      </c>
    </row>
    <row r="152" spans="1:5" x14ac:dyDescent="0.2">
      <c r="A152" s="12" t="s">
        <v>727</v>
      </c>
      <c r="B152" s="13">
        <v>3</v>
      </c>
      <c r="C152" s="13">
        <v>6.3740055543576002</v>
      </c>
      <c r="D152">
        <f>IFERROR(VLOOKUP(A152,[1]Sheet1!$C:$D,2,0),"")</f>
        <v>2.1246685181192002</v>
      </c>
      <c r="E152">
        <f t="shared" si="2"/>
        <v>0.70822283937306674</v>
      </c>
    </row>
    <row r="153" spans="1:5" x14ac:dyDescent="0.2">
      <c r="A153" s="12" t="s">
        <v>728</v>
      </c>
      <c r="B153" s="13">
        <v>1</v>
      </c>
      <c r="C153" s="13">
        <v>0.42257585685202997</v>
      </c>
      <c r="D153">
        <f>IFERROR(VLOOKUP(A153,[1]Sheet1!$C:$D,2,0),"")</f>
        <v>0.42257585685202997</v>
      </c>
      <c r="E153">
        <f t="shared" si="2"/>
        <v>0.42257585685202997</v>
      </c>
    </row>
    <row r="154" spans="1:5" x14ac:dyDescent="0.2">
      <c r="A154" s="12" t="s">
        <v>729</v>
      </c>
      <c r="B154" s="13">
        <v>3</v>
      </c>
      <c r="C154" s="13">
        <v>4.6070608775537707</v>
      </c>
      <c r="D154">
        <f>IFERROR(VLOOKUP(A154,[1]Sheet1!$C:$D,2,0),"")</f>
        <v>1.5356869591845901</v>
      </c>
      <c r="E154">
        <f t="shared" si="2"/>
        <v>0.51189565306153006</v>
      </c>
    </row>
    <row r="155" spans="1:5" x14ac:dyDescent="0.2">
      <c r="A155" s="12" t="s">
        <v>730</v>
      </c>
      <c r="B155" s="13">
        <v>7</v>
      </c>
      <c r="C155" s="13">
        <v>25.882022433035882</v>
      </c>
      <c r="D155">
        <f>IFERROR(VLOOKUP(A155,[1]Sheet1!$C:$D,2,0),"")</f>
        <v>4.31367040550598</v>
      </c>
      <c r="E155">
        <f t="shared" si="2"/>
        <v>0.61623862935799711</v>
      </c>
    </row>
    <row r="156" spans="1:5" x14ac:dyDescent="0.2">
      <c r="A156" s="12" t="s">
        <v>731</v>
      </c>
      <c r="B156" s="13">
        <v>4</v>
      </c>
      <c r="C156" s="13">
        <v>9.2005228280753606</v>
      </c>
      <c r="D156">
        <f>IFERROR(VLOOKUP(A156,[1]Sheet1!$C:$D,2,0),"")</f>
        <v>2.3001307070188401</v>
      </c>
      <c r="E156">
        <f t="shared" si="2"/>
        <v>0.57503267675471004</v>
      </c>
    </row>
    <row r="157" spans="1:5" x14ac:dyDescent="0.2">
      <c r="A157" s="12" t="s">
        <v>732</v>
      </c>
      <c r="B157" s="13">
        <v>7</v>
      </c>
      <c r="C157" s="13">
        <v>35.227823052423474</v>
      </c>
      <c r="D157">
        <f>IFERROR(VLOOKUP(A157,[1]Sheet1!$C:$D,2,0),"")</f>
        <v>5.0325461503462101</v>
      </c>
      <c r="E157">
        <f t="shared" si="2"/>
        <v>0.7189351643351729</v>
      </c>
    </row>
    <row r="158" spans="1:5" x14ac:dyDescent="0.2">
      <c r="A158" s="12" t="s">
        <v>733</v>
      </c>
      <c r="B158" s="13">
        <v>6</v>
      </c>
      <c r="C158" s="13">
        <v>21.204119669990298</v>
      </c>
      <c r="D158">
        <f>IFERROR(VLOOKUP(A158,[1]Sheet1!$C:$D,2,0),"")</f>
        <v>4.24082393399806</v>
      </c>
      <c r="E158">
        <f t="shared" si="2"/>
        <v>0.70680398899967667</v>
      </c>
    </row>
    <row r="159" spans="1:5" x14ac:dyDescent="0.2">
      <c r="A159" s="12" t="s">
        <v>734</v>
      </c>
      <c r="B159" s="13">
        <v>2</v>
      </c>
      <c r="C159" s="13">
        <v>2.0664184572499602</v>
      </c>
      <c r="D159">
        <f>IFERROR(VLOOKUP(A159,[1]Sheet1!$C:$D,2,0),"")</f>
        <v>1.0332092286249801</v>
      </c>
      <c r="E159">
        <f t="shared" si="2"/>
        <v>0.51660461431249005</v>
      </c>
    </row>
    <row r="160" spans="1:5" x14ac:dyDescent="0.2">
      <c r="A160" s="12" t="s">
        <v>735</v>
      </c>
      <c r="B160" s="13">
        <v>1</v>
      </c>
      <c r="C160" s="13">
        <v>0.536600446267817</v>
      </c>
      <c r="D160">
        <f>IFERROR(VLOOKUP(A160,[1]Sheet1!$C:$D,2,0),"")</f>
        <v>0.536600446267817</v>
      </c>
      <c r="E160">
        <f t="shared" si="2"/>
        <v>0.536600446267817</v>
      </c>
    </row>
    <row r="161" spans="1:5" x14ac:dyDescent="0.2">
      <c r="A161" s="11" t="s">
        <v>606</v>
      </c>
      <c r="B161" s="13">
        <v>6</v>
      </c>
      <c r="C161" s="13">
        <v>6.9118739219575485</v>
      </c>
      <c r="D161" t="str">
        <f>IFERROR(VLOOKUP(A161,[1]Sheet1!$C:$D,2,0),"")</f>
        <v/>
      </c>
      <c r="E161" t="str">
        <f t="shared" si="2"/>
        <v/>
      </c>
    </row>
    <row r="162" spans="1:5" x14ac:dyDescent="0.2">
      <c r="A162" s="12" t="s">
        <v>736</v>
      </c>
      <c r="B162" s="13">
        <v>1</v>
      </c>
      <c r="C162" s="13">
        <v>0.82356513543829601</v>
      </c>
      <c r="D162">
        <f>IFERROR(VLOOKUP(A162,[1]Sheet1!$C:$D,2,0),"")</f>
        <v>0.82356513543829601</v>
      </c>
      <c r="E162">
        <f t="shared" si="2"/>
        <v>0.82356513543829601</v>
      </c>
    </row>
    <row r="163" spans="1:5" x14ac:dyDescent="0.2">
      <c r="A163" s="12" t="s">
        <v>737</v>
      </c>
      <c r="B163" s="13">
        <v>1</v>
      </c>
      <c r="C163" s="13">
        <v>0.90482613676132595</v>
      </c>
      <c r="D163">
        <f>IFERROR(VLOOKUP(A163,[1]Sheet1!$C:$D,2,0),"")</f>
        <v>0.90482613676132595</v>
      </c>
      <c r="E163">
        <f t="shared" si="2"/>
        <v>0.90482613676132595</v>
      </c>
    </row>
    <row r="164" spans="1:5" x14ac:dyDescent="0.2">
      <c r="A164" s="12" t="s">
        <v>738</v>
      </c>
      <c r="B164" s="13">
        <v>1</v>
      </c>
      <c r="C164" s="13">
        <v>0.67918541611768701</v>
      </c>
      <c r="D164">
        <f>IFERROR(VLOOKUP(A164,[1]Sheet1!$C:$D,2,0),"")</f>
        <v>0.67918541611768701</v>
      </c>
      <c r="E164">
        <f t="shared" si="2"/>
        <v>0.67918541611768701</v>
      </c>
    </row>
    <row r="165" spans="1:5" x14ac:dyDescent="0.2">
      <c r="A165" s="12" t="s">
        <v>739</v>
      </c>
      <c r="B165" s="13">
        <v>2</v>
      </c>
      <c r="C165" s="13">
        <v>3.66054098625444</v>
      </c>
      <c r="D165">
        <f>IFERROR(VLOOKUP(A165,[1]Sheet1!$C:$D,2,0),"")</f>
        <v>1.83027049312722</v>
      </c>
      <c r="E165">
        <f t="shared" si="2"/>
        <v>0.91513524656361001</v>
      </c>
    </row>
    <row r="166" spans="1:5" x14ac:dyDescent="0.2">
      <c r="A166" s="12" t="s">
        <v>740</v>
      </c>
      <c r="B166" s="13">
        <v>1</v>
      </c>
      <c r="C166" s="13">
        <v>0.84375624738580002</v>
      </c>
      <c r="D166">
        <f>IFERROR(VLOOKUP(A166,[1]Sheet1!$C:$D,2,0),"")</f>
        <v>0.84375624738580002</v>
      </c>
      <c r="E166">
        <f t="shared" si="2"/>
        <v>0.84375624738580002</v>
      </c>
    </row>
    <row r="167" spans="1:5" x14ac:dyDescent="0.2">
      <c r="A167" s="10" t="s">
        <v>579</v>
      </c>
      <c r="B167" s="13">
        <v>24</v>
      </c>
      <c r="C167" s="13">
        <v>163.80693787851609</v>
      </c>
      <c r="D167" t="str">
        <f>IFERROR(VLOOKUP(A167,[1]Sheet1!$C:$D,2,0),"")</f>
        <v/>
      </c>
    </row>
    <row r="168" spans="1:5" x14ac:dyDescent="0.2">
      <c r="A168" s="11" t="s">
        <v>587</v>
      </c>
      <c r="B168" s="13">
        <v>16</v>
      </c>
      <c r="C168" s="13">
        <v>156.96526783236001</v>
      </c>
      <c r="D168" t="str">
        <f>IFERROR(VLOOKUP(A168,[1]Sheet1!$C:$D,2,0),"")</f>
        <v/>
      </c>
    </row>
    <row r="169" spans="1:5" x14ac:dyDescent="0.2">
      <c r="A169" s="12" t="s">
        <v>741</v>
      </c>
      <c r="B169" s="13">
        <v>16</v>
      </c>
      <c r="C169" s="13">
        <v>156.96526783236001</v>
      </c>
      <c r="D169">
        <f>IFERROR(VLOOKUP(A169,[1]Sheet1!$C:$D,2,0),"")</f>
        <v>13.08043898603</v>
      </c>
    </row>
    <row r="170" spans="1:5" x14ac:dyDescent="0.2">
      <c r="A170" s="11" t="s">
        <v>607</v>
      </c>
      <c r="B170" s="13">
        <v>1</v>
      </c>
      <c r="C170" s="13">
        <v>0.74534988741675401</v>
      </c>
      <c r="D170" t="str">
        <f>IFERROR(VLOOKUP(A170,[1]Sheet1!$C:$D,2,0),"")</f>
        <v/>
      </c>
    </row>
    <row r="171" spans="1:5" x14ac:dyDescent="0.2">
      <c r="A171" s="12" t="s">
        <v>742</v>
      </c>
      <c r="B171" s="13">
        <v>1</v>
      </c>
      <c r="C171" s="13">
        <v>0.74534988741675401</v>
      </c>
      <c r="D171">
        <f>IFERROR(VLOOKUP(A171,[1]Sheet1!$C:$D,2,0),"")</f>
        <v>0.74534988741675401</v>
      </c>
    </row>
    <row r="172" spans="1:5" x14ac:dyDescent="0.2">
      <c r="A172" s="11" t="s">
        <v>592</v>
      </c>
      <c r="B172" s="13">
        <v>1</v>
      </c>
      <c r="C172" s="13">
        <v>1.1829670492709901</v>
      </c>
      <c r="D172" t="str">
        <f>IFERROR(VLOOKUP(A172,[1]Sheet1!$C:$D,2,0),"")</f>
        <v/>
      </c>
    </row>
    <row r="173" spans="1:5" x14ac:dyDescent="0.2">
      <c r="A173" s="12" t="s">
        <v>743</v>
      </c>
      <c r="B173" s="13">
        <v>1</v>
      </c>
      <c r="C173" s="13">
        <v>1.1829670492709901</v>
      </c>
      <c r="D173">
        <f>IFERROR(VLOOKUP(A173,[1]Sheet1!$C:$D,2,0),"")</f>
        <v>1.1829670492709901</v>
      </c>
    </row>
    <row r="174" spans="1:5" x14ac:dyDescent="0.2">
      <c r="A174" s="11" t="s">
        <v>581</v>
      </c>
      <c r="B174" s="13">
        <v>1</v>
      </c>
      <c r="C174" s="13">
        <v>0.935337915531121</v>
      </c>
      <c r="D174">
        <f>IFERROR(VLOOKUP(A174,[1]Sheet1!$C:$D,2,0),"")</f>
        <v>1883.8708960347301</v>
      </c>
    </row>
    <row r="175" spans="1:5" x14ac:dyDescent="0.2">
      <c r="A175" s="12" t="s">
        <v>744</v>
      </c>
      <c r="B175" s="13">
        <v>1</v>
      </c>
      <c r="C175" s="13">
        <v>0.935337915531121</v>
      </c>
      <c r="D175">
        <f>IFERROR(VLOOKUP(A175,[1]Sheet1!$C:$D,2,0),"")</f>
        <v>0.935337915531121</v>
      </c>
    </row>
    <row r="176" spans="1:5" x14ac:dyDescent="0.2">
      <c r="A176" s="11" t="s">
        <v>608</v>
      </c>
      <c r="B176" s="13">
        <v>1</v>
      </c>
      <c r="C176" s="13">
        <v>0.69321730000000004</v>
      </c>
      <c r="D176" t="str">
        <f>IFERROR(VLOOKUP(A176,[1]Sheet1!$C:$D,2,0),"")</f>
        <v/>
      </c>
    </row>
    <row r="177" spans="1:5" x14ac:dyDescent="0.2">
      <c r="A177" s="12" t="s">
        <v>745</v>
      </c>
      <c r="B177" s="13">
        <v>1</v>
      </c>
      <c r="C177" s="13">
        <v>0.69321730000000004</v>
      </c>
      <c r="D177">
        <f>IFERROR(VLOOKUP(A177,[1]Sheet1!$C:$D,2,0),"")</f>
        <v>0.69321730000000004</v>
      </c>
    </row>
    <row r="178" spans="1:5" x14ac:dyDescent="0.2">
      <c r="A178" s="11" t="s">
        <v>601</v>
      </c>
      <c r="B178" s="13">
        <v>3</v>
      </c>
      <c r="C178" s="13">
        <v>2.7355617184655534</v>
      </c>
      <c r="D178" t="str">
        <f>IFERROR(VLOOKUP(A178,[1]Sheet1!$C:$D,2,0),"")</f>
        <v/>
      </c>
    </row>
    <row r="179" spans="1:5" x14ac:dyDescent="0.2">
      <c r="A179" s="12" t="s">
        <v>746</v>
      </c>
      <c r="B179" s="13">
        <v>1</v>
      </c>
      <c r="C179" s="13">
        <v>1.01397437348715</v>
      </c>
      <c r="D179">
        <f>IFERROR(VLOOKUP(A179,[1]Sheet1!$C:$D,2,0),"")</f>
        <v>1.01397437348715</v>
      </c>
    </row>
    <row r="180" spans="1:5" x14ac:dyDescent="0.2">
      <c r="A180" s="12" t="s">
        <v>747</v>
      </c>
      <c r="B180" s="13">
        <v>1</v>
      </c>
      <c r="C180" s="13">
        <v>1.03422819342433</v>
      </c>
      <c r="D180">
        <f>IFERROR(VLOOKUP(A180,[1]Sheet1!$C:$D,2,0),"")</f>
        <v>1.03422819342433</v>
      </c>
    </row>
    <row r="181" spans="1:5" x14ac:dyDescent="0.2">
      <c r="A181" s="12" t="s">
        <v>748</v>
      </c>
      <c r="B181" s="13">
        <v>1</v>
      </c>
      <c r="C181" s="13">
        <v>0.68735915155407301</v>
      </c>
      <c r="D181">
        <f>IFERROR(VLOOKUP(A181,[1]Sheet1!$C:$D,2,0),"")</f>
        <v>0.68735915155407301</v>
      </c>
    </row>
    <row r="182" spans="1:5" x14ac:dyDescent="0.2">
      <c r="A182" s="11" t="s">
        <v>605</v>
      </c>
      <c r="B182" s="13">
        <v>1</v>
      </c>
      <c r="C182" s="13">
        <v>0.54923617547171</v>
      </c>
      <c r="D182" t="str">
        <f>IFERROR(VLOOKUP(A182,[1]Sheet1!$C:$D,2,0),"")</f>
        <v/>
      </c>
    </row>
    <row r="183" spans="1:5" x14ac:dyDescent="0.2">
      <c r="A183" s="12" t="s">
        <v>749</v>
      </c>
      <c r="B183" s="13">
        <v>1</v>
      </c>
      <c r="C183" s="13">
        <v>0.54923617547171</v>
      </c>
      <c r="D183">
        <f>IFERROR(VLOOKUP(A183,[1]Sheet1!$C:$D,2,0),"")</f>
        <v>0.54923617547171</v>
      </c>
    </row>
    <row r="184" spans="1:5" x14ac:dyDescent="0.2">
      <c r="A184" s="10" t="s">
        <v>584</v>
      </c>
      <c r="B184" s="13">
        <v>2466</v>
      </c>
      <c r="C184" s="13">
        <v>71905.237150704255</v>
      </c>
      <c r="D184" t="str">
        <f>IFERROR(VLOOKUP(A184,[1]Sheet1!$C:$D,2,0),"")</f>
        <v/>
      </c>
      <c r="E184">
        <f>MAX(E6:E183)</f>
        <v>1.1569667733810367</v>
      </c>
    </row>
  </sheetData>
  <conditionalFormatting sqref="E6:E1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796C-0303-2A4B-97ED-EDA9B27FF35A}">
  <dimension ref="A1:D181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 x14ac:dyDescent="0.2"/>
  <cols>
    <col min="1" max="1" width="21.6640625" bestFit="1" customWidth="1"/>
    <col min="2" max="2" width="18.1640625" bestFit="1" customWidth="1"/>
  </cols>
  <sheetData>
    <row r="1" spans="1:4" ht="16" thickBot="1" x14ac:dyDescent="0.25">
      <c r="A1" s="15" t="s">
        <v>583</v>
      </c>
      <c r="B1" s="14" t="s">
        <v>750</v>
      </c>
    </row>
    <row r="2" spans="1:4" x14ac:dyDescent="0.2">
      <c r="A2" s="16" t="s">
        <v>580</v>
      </c>
      <c r="B2" s="17">
        <v>2058</v>
      </c>
      <c r="C2">
        <v>1883.8708960347301</v>
      </c>
      <c r="D2">
        <f>C2/B2</f>
        <v>0.91538916231036449</v>
      </c>
    </row>
    <row r="3" spans="1:4" x14ac:dyDescent="0.2">
      <c r="A3" s="18" t="s">
        <v>581</v>
      </c>
      <c r="B3" s="19">
        <v>2058</v>
      </c>
    </row>
    <row r="4" spans="1:4" x14ac:dyDescent="0.2">
      <c r="A4" s="20" t="s">
        <v>581</v>
      </c>
      <c r="B4" s="21">
        <v>2058</v>
      </c>
    </row>
    <row r="5" spans="1:4" x14ac:dyDescent="0.2">
      <c r="A5" s="16" t="s">
        <v>578</v>
      </c>
      <c r="B5" s="17">
        <v>384</v>
      </c>
    </row>
    <row r="6" spans="1:4" x14ac:dyDescent="0.2">
      <c r="A6" s="18" t="s">
        <v>585</v>
      </c>
      <c r="B6" s="19">
        <v>1</v>
      </c>
    </row>
    <row r="7" spans="1:4" x14ac:dyDescent="0.2">
      <c r="A7" s="20" t="s">
        <v>609</v>
      </c>
      <c r="B7" s="21">
        <v>1</v>
      </c>
    </row>
    <row r="8" spans="1:4" x14ac:dyDescent="0.2">
      <c r="A8" s="18" t="s">
        <v>586</v>
      </c>
      <c r="B8" s="19">
        <v>1</v>
      </c>
    </row>
    <row r="9" spans="1:4" x14ac:dyDescent="0.2">
      <c r="A9" s="20" t="s">
        <v>610</v>
      </c>
      <c r="B9" s="21">
        <v>1</v>
      </c>
    </row>
    <row r="10" spans="1:4" x14ac:dyDescent="0.2">
      <c r="A10" s="18" t="s">
        <v>587</v>
      </c>
      <c r="B10" s="19">
        <v>125</v>
      </c>
    </row>
    <row r="11" spans="1:4" x14ac:dyDescent="0.2">
      <c r="A11" s="20" t="s">
        <v>611</v>
      </c>
      <c r="B11" s="21">
        <v>125</v>
      </c>
    </row>
    <row r="12" spans="1:4" x14ac:dyDescent="0.2">
      <c r="A12" s="18" t="s">
        <v>588</v>
      </c>
      <c r="B12" s="19">
        <v>7</v>
      </c>
    </row>
    <row r="13" spans="1:4" x14ac:dyDescent="0.2">
      <c r="A13" s="20" t="s">
        <v>612</v>
      </c>
      <c r="B13" s="21">
        <v>1</v>
      </c>
    </row>
    <row r="14" spans="1:4" x14ac:dyDescent="0.2">
      <c r="A14" s="20" t="s">
        <v>613</v>
      </c>
      <c r="B14" s="21">
        <v>1</v>
      </c>
    </row>
    <row r="15" spans="1:4" x14ac:dyDescent="0.2">
      <c r="A15" s="20" t="s">
        <v>614</v>
      </c>
      <c r="B15" s="21">
        <v>1</v>
      </c>
    </row>
    <row r="16" spans="1:4" x14ac:dyDescent="0.2">
      <c r="A16" s="20" t="s">
        <v>615</v>
      </c>
      <c r="B16" s="21">
        <v>3</v>
      </c>
    </row>
    <row r="17" spans="1:2" x14ac:dyDescent="0.2">
      <c r="A17" s="20" t="s">
        <v>616</v>
      </c>
      <c r="B17" s="21">
        <v>1</v>
      </c>
    </row>
    <row r="18" spans="1:2" x14ac:dyDescent="0.2">
      <c r="A18" s="18" t="s">
        <v>589</v>
      </c>
      <c r="B18" s="19">
        <v>1</v>
      </c>
    </row>
    <row r="19" spans="1:2" x14ac:dyDescent="0.2">
      <c r="A19" s="20" t="s">
        <v>611</v>
      </c>
      <c r="B19" s="21">
        <v>1</v>
      </c>
    </row>
    <row r="20" spans="1:2" x14ac:dyDescent="0.2">
      <c r="A20" s="18" t="s">
        <v>590</v>
      </c>
      <c r="B20" s="19">
        <v>2</v>
      </c>
    </row>
    <row r="21" spans="1:2" x14ac:dyDescent="0.2">
      <c r="A21" s="20" t="s">
        <v>617</v>
      </c>
      <c r="B21" s="21">
        <v>2</v>
      </c>
    </row>
    <row r="22" spans="1:2" x14ac:dyDescent="0.2">
      <c r="A22" s="18" t="s">
        <v>591</v>
      </c>
      <c r="B22" s="19">
        <v>1</v>
      </c>
    </row>
    <row r="23" spans="1:2" x14ac:dyDescent="0.2">
      <c r="A23" s="20" t="s">
        <v>618</v>
      </c>
      <c r="B23" s="21">
        <v>1</v>
      </c>
    </row>
    <row r="24" spans="1:2" x14ac:dyDescent="0.2">
      <c r="A24" s="18" t="s">
        <v>592</v>
      </c>
      <c r="B24" s="19">
        <v>44</v>
      </c>
    </row>
    <row r="25" spans="1:2" x14ac:dyDescent="0.2">
      <c r="A25" s="20" t="s">
        <v>619</v>
      </c>
      <c r="B25" s="21">
        <v>2</v>
      </c>
    </row>
    <row r="26" spans="1:2" x14ac:dyDescent="0.2">
      <c r="A26" s="20" t="s">
        <v>620</v>
      </c>
      <c r="B26" s="21">
        <v>1</v>
      </c>
    </row>
    <row r="27" spans="1:2" x14ac:dyDescent="0.2">
      <c r="A27" s="20" t="s">
        <v>621</v>
      </c>
      <c r="B27" s="21">
        <v>3</v>
      </c>
    </row>
    <row r="28" spans="1:2" x14ac:dyDescent="0.2">
      <c r="A28" s="20" t="s">
        <v>622</v>
      </c>
      <c r="B28" s="21">
        <v>1</v>
      </c>
    </row>
    <row r="29" spans="1:2" x14ac:dyDescent="0.2">
      <c r="A29" s="20" t="s">
        <v>623</v>
      </c>
      <c r="B29" s="21">
        <v>1</v>
      </c>
    </row>
    <row r="30" spans="1:2" x14ac:dyDescent="0.2">
      <c r="A30" s="20" t="s">
        <v>624</v>
      </c>
      <c r="B30" s="21">
        <v>3</v>
      </c>
    </row>
    <row r="31" spans="1:2" x14ac:dyDescent="0.2">
      <c r="A31" s="20" t="s">
        <v>625</v>
      </c>
      <c r="B31" s="21">
        <v>3</v>
      </c>
    </row>
    <row r="32" spans="1:2" x14ac:dyDescent="0.2">
      <c r="A32" s="20" t="s">
        <v>626</v>
      </c>
      <c r="B32" s="21">
        <v>1</v>
      </c>
    </row>
    <row r="33" spans="1:2" x14ac:dyDescent="0.2">
      <c r="A33" s="20" t="s">
        <v>627</v>
      </c>
      <c r="B33" s="21">
        <v>1</v>
      </c>
    </row>
    <row r="34" spans="1:2" x14ac:dyDescent="0.2">
      <c r="A34" s="20" t="s">
        <v>628</v>
      </c>
      <c r="B34" s="21">
        <v>1</v>
      </c>
    </row>
    <row r="35" spans="1:2" x14ac:dyDescent="0.2">
      <c r="A35" s="20" t="s">
        <v>629</v>
      </c>
      <c r="B35" s="21">
        <v>2</v>
      </c>
    </row>
    <row r="36" spans="1:2" x14ac:dyDescent="0.2">
      <c r="A36" s="20" t="s">
        <v>630</v>
      </c>
      <c r="B36" s="21">
        <v>1</v>
      </c>
    </row>
    <row r="37" spans="1:2" x14ac:dyDescent="0.2">
      <c r="A37" s="20" t="s">
        <v>631</v>
      </c>
      <c r="B37" s="21">
        <v>1</v>
      </c>
    </row>
    <row r="38" spans="1:2" x14ac:dyDescent="0.2">
      <c r="A38" s="20" t="s">
        <v>632</v>
      </c>
      <c r="B38" s="21">
        <v>1</v>
      </c>
    </row>
    <row r="39" spans="1:2" x14ac:dyDescent="0.2">
      <c r="A39" s="20" t="s">
        <v>633</v>
      </c>
      <c r="B39" s="21">
        <v>1</v>
      </c>
    </row>
    <row r="40" spans="1:2" x14ac:dyDescent="0.2">
      <c r="A40" s="20" t="s">
        <v>634</v>
      </c>
      <c r="B40" s="21">
        <v>1</v>
      </c>
    </row>
    <row r="41" spans="1:2" x14ac:dyDescent="0.2">
      <c r="A41" s="20" t="s">
        <v>635</v>
      </c>
      <c r="B41" s="21">
        <v>1</v>
      </c>
    </row>
    <row r="42" spans="1:2" x14ac:dyDescent="0.2">
      <c r="A42" s="20" t="s">
        <v>636</v>
      </c>
      <c r="B42" s="21">
        <v>1</v>
      </c>
    </row>
    <row r="43" spans="1:2" x14ac:dyDescent="0.2">
      <c r="A43" s="20" t="s">
        <v>637</v>
      </c>
      <c r="B43" s="21">
        <v>3</v>
      </c>
    </row>
    <row r="44" spans="1:2" x14ac:dyDescent="0.2">
      <c r="A44" s="20" t="s">
        <v>638</v>
      </c>
      <c r="B44" s="21">
        <v>5</v>
      </c>
    </row>
    <row r="45" spans="1:2" x14ac:dyDescent="0.2">
      <c r="A45" s="20" t="s">
        <v>639</v>
      </c>
      <c r="B45" s="21">
        <v>1</v>
      </c>
    </row>
    <row r="46" spans="1:2" x14ac:dyDescent="0.2">
      <c r="A46" s="20" t="s">
        <v>640</v>
      </c>
      <c r="B46" s="21">
        <v>1</v>
      </c>
    </row>
    <row r="47" spans="1:2" x14ac:dyDescent="0.2">
      <c r="A47" s="20" t="s">
        <v>641</v>
      </c>
      <c r="B47" s="21">
        <v>5</v>
      </c>
    </row>
    <row r="48" spans="1:2" x14ac:dyDescent="0.2">
      <c r="A48" s="20" t="s">
        <v>642</v>
      </c>
      <c r="B48" s="21">
        <v>1</v>
      </c>
    </row>
    <row r="49" spans="1:2" x14ac:dyDescent="0.2">
      <c r="A49" s="20" t="s">
        <v>643</v>
      </c>
      <c r="B49" s="21">
        <v>2</v>
      </c>
    </row>
    <row r="50" spans="1:2" x14ac:dyDescent="0.2">
      <c r="A50" s="18" t="s">
        <v>593</v>
      </c>
      <c r="B50" s="19">
        <v>4</v>
      </c>
    </row>
    <row r="51" spans="1:2" x14ac:dyDescent="0.2">
      <c r="A51" s="20" t="s">
        <v>644</v>
      </c>
      <c r="B51" s="21">
        <v>1</v>
      </c>
    </row>
    <row r="52" spans="1:2" x14ac:dyDescent="0.2">
      <c r="A52" s="20" t="s">
        <v>645</v>
      </c>
      <c r="B52" s="21">
        <v>2</v>
      </c>
    </row>
    <row r="53" spans="1:2" x14ac:dyDescent="0.2">
      <c r="A53" s="20" t="s">
        <v>646</v>
      </c>
      <c r="B53" s="21">
        <v>1</v>
      </c>
    </row>
    <row r="54" spans="1:2" x14ac:dyDescent="0.2">
      <c r="A54" s="18" t="s">
        <v>594</v>
      </c>
      <c r="B54" s="19">
        <v>7</v>
      </c>
    </row>
    <row r="55" spans="1:2" x14ac:dyDescent="0.2">
      <c r="A55" s="20" t="s">
        <v>647</v>
      </c>
      <c r="B55" s="21">
        <v>1</v>
      </c>
    </row>
    <row r="56" spans="1:2" x14ac:dyDescent="0.2">
      <c r="A56" s="20" t="s">
        <v>648</v>
      </c>
      <c r="B56" s="21">
        <v>1</v>
      </c>
    </row>
    <row r="57" spans="1:2" x14ac:dyDescent="0.2">
      <c r="A57" s="20" t="s">
        <v>649</v>
      </c>
      <c r="B57" s="21">
        <v>1</v>
      </c>
    </row>
    <row r="58" spans="1:2" x14ac:dyDescent="0.2">
      <c r="A58" s="20" t="s">
        <v>650</v>
      </c>
      <c r="B58" s="21">
        <v>2</v>
      </c>
    </row>
    <row r="59" spans="1:2" x14ac:dyDescent="0.2">
      <c r="A59" s="20" t="s">
        <v>651</v>
      </c>
      <c r="B59" s="21">
        <v>1</v>
      </c>
    </row>
    <row r="60" spans="1:2" x14ac:dyDescent="0.2">
      <c r="A60" s="20" t="s">
        <v>652</v>
      </c>
      <c r="B60" s="21">
        <v>1</v>
      </c>
    </row>
    <row r="61" spans="1:2" x14ac:dyDescent="0.2">
      <c r="A61" s="18" t="s">
        <v>595</v>
      </c>
      <c r="B61" s="19">
        <v>1</v>
      </c>
    </row>
    <row r="62" spans="1:2" x14ac:dyDescent="0.2">
      <c r="A62" s="20" t="s">
        <v>611</v>
      </c>
      <c r="B62" s="21">
        <v>1</v>
      </c>
    </row>
    <row r="63" spans="1:2" x14ac:dyDescent="0.2">
      <c r="A63" s="18" t="s">
        <v>596</v>
      </c>
      <c r="B63" s="19">
        <v>4</v>
      </c>
    </row>
    <row r="64" spans="1:2" x14ac:dyDescent="0.2">
      <c r="A64" s="20" t="s">
        <v>653</v>
      </c>
      <c r="B64" s="21">
        <v>3</v>
      </c>
    </row>
    <row r="65" spans="1:2" x14ac:dyDescent="0.2">
      <c r="A65" s="20" t="s">
        <v>654</v>
      </c>
      <c r="B65" s="21">
        <v>1</v>
      </c>
    </row>
    <row r="66" spans="1:2" x14ac:dyDescent="0.2">
      <c r="A66" s="18" t="s">
        <v>597</v>
      </c>
      <c r="B66" s="19">
        <v>4</v>
      </c>
    </row>
    <row r="67" spans="1:2" x14ac:dyDescent="0.2">
      <c r="A67" s="20" t="s">
        <v>655</v>
      </c>
      <c r="B67" s="21">
        <v>1</v>
      </c>
    </row>
    <row r="68" spans="1:2" x14ac:dyDescent="0.2">
      <c r="A68" s="20" t="s">
        <v>656</v>
      </c>
      <c r="B68" s="21">
        <v>2</v>
      </c>
    </row>
    <row r="69" spans="1:2" x14ac:dyDescent="0.2">
      <c r="A69" s="20" t="s">
        <v>657</v>
      </c>
      <c r="B69" s="21">
        <v>1</v>
      </c>
    </row>
    <row r="70" spans="1:2" x14ac:dyDescent="0.2">
      <c r="A70" s="18" t="s">
        <v>598</v>
      </c>
      <c r="B70" s="19">
        <v>2</v>
      </c>
    </row>
    <row r="71" spans="1:2" x14ac:dyDescent="0.2">
      <c r="A71" s="20" t="s">
        <v>658</v>
      </c>
      <c r="B71" s="21">
        <v>2</v>
      </c>
    </row>
    <row r="72" spans="1:2" x14ac:dyDescent="0.2">
      <c r="A72" s="18" t="s">
        <v>581</v>
      </c>
      <c r="B72" s="19">
        <v>8</v>
      </c>
    </row>
    <row r="73" spans="1:2" x14ac:dyDescent="0.2">
      <c r="A73" s="20" t="s">
        <v>659</v>
      </c>
      <c r="B73" s="21">
        <v>1</v>
      </c>
    </row>
    <row r="74" spans="1:2" x14ac:dyDescent="0.2">
      <c r="A74" s="20" t="s">
        <v>581</v>
      </c>
      <c r="B74" s="21">
        <v>5</v>
      </c>
    </row>
    <row r="75" spans="1:2" x14ac:dyDescent="0.2">
      <c r="A75" s="20" t="s">
        <v>660</v>
      </c>
      <c r="B75" s="21">
        <v>1</v>
      </c>
    </row>
    <row r="76" spans="1:2" x14ac:dyDescent="0.2">
      <c r="A76" s="20" t="s">
        <v>661</v>
      </c>
      <c r="B76" s="21">
        <v>1</v>
      </c>
    </row>
    <row r="77" spans="1:2" x14ac:dyDescent="0.2">
      <c r="A77" s="18" t="s">
        <v>599</v>
      </c>
      <c r="B77" s="19">
        <v>3</v>
      </c>
    </row>
    <row r="78" spans="1:2" x14ac:dyDescent="0.2">
      <c r="A78" s="20" t="s">
        <v>662</v>
      </c>
      <c r="B78" s="21">
        <v>1</v>
      </c>
    </row>
    <row r="79" spans="1:2" x14ac:dyDescent="0.2">
      <c r="A79" s="20" t="s">
        <v>663</v>
      </c>
      <c r="B79" s="21">
        <v>2</v>
      </c>
    </row>
    <row r="80" spans="1:2" x14ac:dyDescent="0.2">
      <c r="A80" s="18" t="s">
        <v>600</v>
      </c>
      <c r="B80" s="19">
        <v>1</v>
      </c>
    </row>
    <row r="81" spans="1:2" x14ac:dyDescent="0.2">
      <c r="A81" s="20" t="s">
        <v>664</v>
      </c>
      <c r="B81" s="21">
        <v>1</v>
      </c>
    </row>
    <row r="82" spans="1:2" x14ac:dyDescent="0.2">
      <c r="A82" s="18" t="s">
        <v>601</v>
      </c>
      <c r="B82" s="19">
        <v>67</v>
      </c>
    </row>
    <row r="83" spans="1:2" x14ac:dyDescent="0.2">
      <c r="A83" s="20" t="s">
        <v>665</v>
      </c>
      <c r="B83" s="21">
        <v>2</v>
      </c>
    </row>
    <row r="84" spans="1:2" x14ac:dyDescent="0.2">
      <c r="A84" s="20" t="s">
        <v>666</v>
      </c>
      <c r="B84" s="21">
        <v>7</v>
      </c>
    </row>
    <row r="85" spans="1:2" x14ac:dyDescent="0.2">
      <c r="A85" s="20" t="s">
        <v>667</v>
      </c>
      <c r="B85" s="21">
        <v>1</v>
      </c>
    </row>
    <row r="86" spans="1:2" x14ac:dyDescent="0.2">
      <c r="A86" s="20" t="s">
        <v>668</v>
      </c>
      <c r="B86" s="21">
        <v>1</v>
      </c>
    </row>
    <row r="87" spans="1:2" x14ac:dyDescent="0.2">
      <c r="A87" s="20" t="s">
        <v>669</v>
      </c>
      <c r="B87" s="21">
        <v>1</v>
      </c>
    </row>
    <row r="88" spans="1:2" x14ac:dyDescent="0.2">
      <c r="A88" s="20" t="s">
        <v>670</v>
      </c>
      <c r="B88" s="21">
        <v>1</v>
      </c>
    </row>
    <row r="89" spans="1:2" x14ac:dyDescent="0.2">
      <c r="A89" s="20" t="s">
        <v>671</v>
      </c>
      <c r="B89" s="21">
        <v>1</v>
      </c>
    </row>
    <row r="90" spans="1:2" x14ac:dyDescent="0.2">
      <c r="A90" s="20" t="s">
        <v>672</v>
      </c>
      <c r="B90" s="21">
        <v>2</v>
      </c>
    </row>
    <row r="91" spans="1:2" x14ac:dyDescent="0.2">
      <c r="A91" s="20" t="s">
        <v>673</v>
      </c>
      <c r="B91" s="21">
        <v>3</v>
      </c>
    </row>
    <row r="92" spans="1:2" x14ac:dyDescent="0.2">
      <c r="A92" s="20" t="s">
        <v>674</v>
      </c>
      <c r="B92" s="21">
        <v>2</v>
      </c>
    </row>
    <row r="93" spans="1:2" x14ac:dyDescent="0.2">
      <c r="A93" s="20" t="s">
        <v>675</v>
      </c>
      <c r="B93" s="21">
        <v>1</v>
      </c>
    </row>
    <row r="94" spans="1:2" x14ac:dyDescent="0.2">
      <c r="A94" s="20" t="s">
        <v>676</v>
      </c>
      <c r="B94" s="21">
        <v>1</v>
      </c>
    </row>
    <row r="95" spans="1:2" x14ac:dyDescent="0.2">
      <c r="A95" s="20" t="s">
        <v>677</v>
      </c>
      <c r="B95" s="21">
        <v>1</v>
      </c>
    </row>
    <row r="96" spans="1:2" x14ac:dyDescent="0.2">
      <c r="A96" s="20" t="s">
        <v>678</v>
      </c>
      <c r="B96" s="21">
        <v>2</v>
      </c>
    </row>
    <row r="97" spans="1:2" x14ac:dyDescent="0.2">
      <c r="A97" s="20" t="s">
        <v>679</v>
      </c>
      <c r="B97" s="21">
        <v>5</v>
      </c>
    </row>
    <row r="98" spans="1:2" x14ac:dyDescent="0.2">
      <c r="A98" s="20" t="s">
        <v>680</v>
      </c>
      <c r="B98" s="21">
        <v>6</v>
      </c>
    </row>
    <row r="99" spans="1:2" x14ac:dyDescent="0.2">
      <c r="A99" s="20" t="s">
        <v>681</v>
      </c>
      <c r="B99" s="21">
        <v>2</v>
      </c>
    </row>
    <row r="100" spans="1:2" x14ac:dyDescent="0.2">
      <c r="A100" s="20" t="s">
        <v>682</v>
      </c>
      <c r="B100" s="21">
        <v>1</v>
      </c>
    </row>
    <row r="101" spans="1:2" x14ac:dyDescent="0.2">
      <c r="A101" s="20" t="s">
        <v>683</v>
      </c>
      <c r="B101" s="21">
        <v>3</v>
      </c>
    </row>
    <row r="102" spans="1:2" x14ac:dyDescent="0.2">
      <c r="A102" s="20" t="s">
        <v>684</v>
      </c>
      <c r="B102" s="21">
        <v>1</v>
      </c>
    </row>
    <row r="103" spans="1:2" x14ac:dyDescent="0.2">
      <c r="A103" s="20" t="s">
        <v>685</v>
      </c>
      <c r="B103" s="21">
        <v>1</v>
      </c>
    </row>
    <row r="104" spans="1:2" x14ac:dyDescent="0.2">
      <c r="A104" s="20" t="s">
        <v>686</v>
      </c>
      <c r="B104" s="21">
        <v>1</v>
      </c>
    </row>
    <row r="105" spans="1:2" x14ac:dyDescent="0.2">
      <c r="A105" s="20" t="s">
        <v>687</v>
      </c>
      <c r="B105" s="21">
        <v>3</v>
      </c>
    </row>
    <row r="106" spans="1:2" x14ac:dyDescent="0.2">
      <c r="A106" s="20" t="s">
        <v>688</v>
      </c>
      <c r="B106" s="21">
        <v>1</v>
      </c>
    </row>
    <row r="107" spans="1:2" x14ac:dyDescent="0.2">
      <c r="A107" s="20" t="s">
        <v>689</v>
      </c>
      <c r="B107" s="21">
        <v>2</v>
      </c>
    </row>
    <row r="108" spans="1:2" x14ac:dyDescent="0.2">
      <c r="A108" s="20" t="s">
        <v>690</v>
      </c>
      <c r="B108" s="21">
        <v>1</v>
      </c>
    </row>
    <row r="109" spans="1:2" x14ac:dyDescent="0.2">
      <c r="A109" s="20" t="s">
        <v>691</v>
      </c>
      <c r="B109" s="21">
        <v>1</v>
      </c>
    </row>
    <row r="110" spans="1:2" x14ac:dyDescent="0.2">
      <c r="A110" s="20" t="s">
        <v>692</v>
      </c>
      <c r="B110" s="21">
        <v>2</v>
      </c>
    </row>
    <row r="111" spans="1:2" x14ac:dyDescent="0.2">
      <c r="A111" s="20" t="s">
        <v>693</v>
      </c>
      <c r="B111" s="21">
        <v>1</v>
      </c>
    </row>
    <row r="112" spans="1:2" x14ac:dyDescent="0.2">
      <c r="A112" s="20" t="s">
        <v>694</v>
      </c>
      <c r="B112" s="21">
        <v>4</v>
      </c>
    </row>
    <row r="113" spans="1:2" x14ac:dyDescent="0.2">
      <c r="A113" s="20" t="s">
        <v>695</v>
      </c>
      <c r="B113" s="21">
        <v>1</v>
      </c>
    </row>
    <row r="114" spans="1:2" x14ac:dyDescent="0.2">
      <c r="A114" s="20" t="s">
        <v>696</v>
      </c>
      <c r="B114" s="21">
        <v>1</v>
      </c>
    </row>
    <row r="115" spans="1:2" x14ac:dyDescent="0.2">
      <c r="A115" s="20" t="s">
        <v>697</v>
      </c>
      <c r="B115" s="21">
        <v>4</v>
      </c>
    </row>
    <row r="116" spans="1:2" x14ac:dyDescent="0.2">
      <c r="A116" s="18" t="s">
        <v>602</v>
      </c>
      <c r="B116" s="19">
        <v>10</v>
      </c>
    </row>
    <row r="117" spans="1:2" x14ac:dyDescent="0.2">
      <c r="A117" s="20" t="s">
        <v>698</v>
      </c>
      <c r="B117" s="21">
        <v>1</v>
      </c>
    </row>
    <row r="118" spans="1:2" x14ac:dyDescent="0.2">
      <c r="A118" s="20" t="s">
        <v>699</v>
      </c>
      <c r="B118" s="21">
        <v>1</v>
      </c>
    </row>
    <row r="119" spans="1:2" x14ac:dyDescent="0.2">
      <c r="A119" s="20" t="s">
        <v>700</v>
      </c>
      <c r="B119" s="21">
        <v>1</v>
      </c>
    </row>
    <row r="120" spans="1:2" x14ac:dyDescent="0.2">
      <c r="A120" s="20" t="s">
        <v>701</v>
      </c>
      <c r="B120" s="21">
        <v>3</v>
      </c>
    </row>
    <row r="121" spans="1:2" x14ac:dyDescent="0.2">
      <c r="A121" s="20" t="s">
        <v>702</v>
      </c>
      <c r="B121" s="21">
        <v>2</v>
      </c>
    </row>
    <row r="122" spans="1:2" x14ac:dyDescent="0.2">
      <c r="A122" s="20" t="s">
        <v>703</v>
      </c>
      <c r="B122" s="21">
        <v>2</v>
      </c>
    </row>
    <row r="123" spans="1:2" x14ac:dyDescent="0.2">
      <c r="A123" s="18" t="s">
        <v>603</v>
      </c>
      <c r="B123" s="19">
        <v>3</v>
      </c>
    </row>
    <row r="124" spans="1:2" x14ac:dyDescent="0.2">
      <c r="A124" s="20" t="s">
        <v>611</v>
      </c>
      <c r="B124" s="21">
        <v>2</v>
      </c>
    </row>
    <row r="125" spans="1:2" x14ac:dyDescent="0.2">
      <c r="A125" s="20" t="s">
        <v>704</v>
      </c>
      <c r="B125" s="21">
        <v>1</v>
      </c>
    </row>
    <row r="126" spans="1:2" x14ac:dyDescent="0.2">
      <c r="A126" s="18" t="s">
        <v>604</v>
      </c>
      <c r="B126" s="19">
        <v>1</v>
      </c>
    </row>
    <row r="127" spans="1:2" x14ac:dyDescent="0.2">
      <c r="A127" s="20" t="s">
        <v>705</v>
      </c>
      <c r="B127" s="21">
        <v>1</v>
      </c>
    </row>
    <row r="128" spans="1:2" x14ac:dyDescent="0.2">
      <c r="A128" s="18" t="s">
        <v>605</v>
      </c>
      <c r="B128" s="19">
        <v>81</v>
      </c>
    </row>
    <row r="129" spans="1:2" x14ac:dyDescent="0.2">
      <c r="A129" s="20" t="s">
        <v>706</v>
      </c>
      <c r="B129" s="21">
        <v>1</v>
      </c>
    </row>
    <row r="130" spans="1:2" x14ac:dyDescent="0.2">
      <c r="A130" s="20" t="s">
        <v>707</v>
      </c>
      <c r="B130" s="21">
        <v>1</v>
      </c>
    </row>
    <row r="131" spans="1:2" x14ac:dyDescent="0.2">
      <c r="A131" s="20" t="s">
        <v>708</v>
      </c>
      <c r="B131" s="21">
        <v>2</v>
      </c>
    </row>
    <row r="132" spans="1:2" x14ac:dyDescent="0.2">
      <c r="A132" s="20" t="s">
        <v>709</v>
      </c>
      <c r="B132" s="21">
        <v>4</v>
      </c>
    </row>
    <row r="133" spans="1:2" x14ac:dyDescent="0.2">
      <c r="A133" s="20" t="s">
        <v>710</v>
      </c>
      <c r="B133" s="21">
        <v>1</v>
      </c>
    </row>
    <row r="134" spans="1:2" x14ac:dyDescent="0.2">
      <c r="A134" s="20" t="s">
        <v>711</v>
      </c>
      <c r="B134" s="21">
        <v>3</v>
      </c>
    </row>
    <row r="135" spans="1:2" x14ac:dyDescent="0.2">
      <c r="A135" s="20" t="s">
        <v>712</v>
      </c>
      <c r="B135" s="21">
        <v>7</v>
      </c>
    </row>
    <row r="136" spans="1:2" x14ac:dyDescent="0.2">
      <c r="A136" s="20" t="s">
        <v>713</v>
      </c>
      <c r="B136" s="21">
        <v>3</v>
      </c>
    </row>
    <row r="137" spans="1:2" x14ac:dyDescent="0.2">
      <c r="A137" s="20" t="s">
        <v>714</v>
      </c>
      <c r="B137" s="21">
        <v>2</v>
      </c>
    </row>
    <row r="138" spans="1:2" x14ac:dyDescent="0.2">
      <c r="A138" s="20" t="s">
        <v>715</v>
      </c>
      <c r="B138" s="21">
        <v>2</v>
      </c>
    </row>
    <row r="139" spans="1:2" x14ac:dyDescent="0.2">
      <c r="A139" s="20" t="s">
        <v>716</v>
      </c>
      <c r="B139" s="21">
        <v>1</v>
      </c>
    </row>
    <row r="140" spans="1:2" x14ac:dyDescent="0.2">
      <c r="A140" s="20" t="s">
        <v>717</v>
      </c>
      <c r="B140" s="21">
        <v>1</v>
      </c>
    </row>
    <row r="141" spans="1:2" x14ac:dyDescent="0.2">
      <c r="A141" s="20" t="s">
        <v>718</v>
      </c>
      <c r="B141" s="21">
        <v>2</v>
      </c>
    </row>
    <row r="142" spans="1:2" x14ac:dyDescent="0.2">
      <c r="A142" s="20" t="s">
        <v>719</v>
      </c>
      <c r="B142" s="21">
        <v>1</v>
      </c>
    </row>
    <row r="143" spans="1:2" x14ac:dyDescent="0.2">
      <c r="A143" s="20" t="s">
        <v>720</v>
      </c>
      <c r="B143" s="21">
        <v>1</v>
      </c>
    </row>
    <row r="144" spans="1:2" x14ac:dyDescent="0.2">
      <c r="A144" s="20" t="s">
        <v>721</v>
      </c>
      <c r="B144" s="21">
        <v>2</v>
      </c>
    </row>
    <row r="145" spans="1:2" x14ac:dyDescent="0.2">
      <c r="A145" s="20" t="s">
        <v>722</v>
      </c>
      <c r="B145" s="21">
        <v>1</v>
      </c>
    </row>
    <row r="146" spans="1:2" x14ac:dyDescent="0.2">
      <c r="A146" s="20" t="s">
        <v>723</v>
      </c>
      <c r="B146" s="21">
        <v>3</v>
      </c>
    </row>
    <row r="147" spans="1:2" x14ac:dyDescent="0.2">
      <c r="A147" s="20" t="s">
        <v>724</v>
      </c>
      <c r="B147" s="21">
        <v>5</v>
      </c>
    </row>
    <row r="148" spans="1:2" x14ac:dyDescent="0.2">
      <c r="A148" s="20" t="s">
        <v>725</v>
      </c>
      <c r="B148" s="21">
        <v>1</v>
      </c>
    </row>
    <row r="149" spans="1:2" x14ac:dyDescent="0.2">
      <c r="A149" s="20" t="s">
        <v>726</v>
      </c>
      <c r="B149" s="21">
        <v>3</v>
      </c>
    </row>
    <row r="150" spans="1:2" x14ac:dyDescent="0.2">
      <c r="A150" s="20" t="s">
        <v>727</v>
      </c>
      <c r="B150" s="21">
        <v>3</v>
      </c>
    </row>
    <row r="151" spans="1:2" x14ac:dyDescent="0.2">
      <c r="A151" s="20" t="s">
        <v>728</v>
      </c>
      <c r="B151" s="21">
        <v>1</v>
      </c>
    </row>
    <row r="152" spans="1:2" x14ac:dyDescent="0.2">
      <c r="A152" s="20" t="s">
        <v>729</v>
      </c>
      <c r="B152" s="21">
        <v>3</v>
      </c>
    </row>
    <row r="153" spans="1:2" x14ac:dyDescent="0.2">
      <c r="A153" s="20" t="s">
        <v>730</v>
      </c>
      <c r="B153" s="21">
        <v>7</v>
      </c>
    </row>
    <row r="154" spans="1:2" x14ac:dyDescent="0.2">
      <c r="A154" s="20" t="s">
        <v>731</v>
      </c>
      <c r="B154" s="21">
        <v>4</v>
      </c>
    </row>
    <row r="155" spans="1:2" x14ac:dyDescent="0.2">
      <c r="A155" s="20" t="s">
        <v>732</v>
      </c>
      <c r="B155" s="21">
        <v>7</v>
      </c>
    </row>
    <row r="156" spans="1:2" x14ac:dyDescent="0.2">
      <c r="A156" s="20" t="s">
        <v>733</v>
      </c>
      <c r="B156" s="21">
        <v>6</v>
      </c>
    </row>
    <row r="157" spans="1:2" x14ac:dyDescent="0.2">
      <c r="A157" s="20" t="s">
        <v>734</v>
      </c>
      <c r="B157" s="21">
        <v>2</v>
      </c>
    </row>
    <row r="158" spans="1:2" x14ac:dyDescent="0.2">
      <c r="A158" s="20" t="s">
        <v>735</v>
      </c>
      <c r="B158" s="21">
        <v>1</v>
      </c>
    </row>
    <row r="159" spans="1:2" x14ac:dyDescent="0.2">
      <c r="A159" s="18" t="s">
        <v>606</v>
      </c>
      <c r="B159" s="19">
        <v>6</v>
      </c>
    </row>
    <row r="160" spans="1:2" x14ac:dyDescent="0.2">
      <c r="A160" s="20" t="s">
        <v>736</v>
      </c>
      <c r="B160" s="21">
        <v>1</v>
      </c>
    </row>
    <row r="161" spans="1:2" x14ac:dyDescent="0.2">
      <c r="A161" s="20" t="s">
        <v>737</v>
      </c>
      <c r="B161" s="21">
        <v>1</v>
      </c>
    </row>
    <row r="162" spans="1:2" x14ac:dyDescent="0.2">
      <c r="A162" s="20" t="s">
        <v>738</v>
      </c>
      <c r="B162" s="21">
        <v>1</v>
      </c>
    </row>
    <row r="163" spans="1:2" x14ac:dyDescent="0.2">
      <c r="A163" s="20" t="s">
        <v>739</v>
      </c>
      <c r="B163" s="21">
        <v>2</v>
      </c>
    </row>
    <row r="164" spans="1:2" x14ac:dyDescent="0.2">
      <c r="A164" s="20" t="s">
        <v>740</v>
      </c>
      <c r="B164" s="21">
        <v>1</v>
      </c>
    </row>
    <row r="165" spans="1:2" x14ac:dyDescent="0.2">
      <c r="A165" s="16" t="s">
        <v>579</v>
      </c>
      <c r="B165" s="17">
        <v>24</v>
      </c>
    </row>
    <row r="166" spans="1:2" x14ac:dyDescent="0.2">
      <c r="A166" s="18" t="s">
        <v>587</v>
      </c>
      <c r="B166" s="19">
        <v>16</v>
      </c>
    </row>
    <row r="167" spans="1:2" x14ac:dyDescent="0.2">
      <c r="A167" s="20" t="s">
        <v>741</v>
      </c>
      <c r="B167" s="21">
        <v>16</v>
      </c>
    </row>
    <row r="168" spans="1:2" x14ac:dyDescent="0.2">
      <c r="A168" s="18" t="s">
        <v>607</v>
      </c>
      <c r="B168" s="19">
        <v>1</v>
      </c>
    </row>
    <row r="169" spans="1:2" x14ac:dyDescent="0.2">
      <c r="A169" s="20" t="s">
        <v>742</v>
      </c>
      <c r="B169" s="21">
        <v>1</v>
      </c>
    </row>
    <row r="170" spans="1:2" x14ac:dyDescent="0.2">
      <c r="A170" s="18" t="s">
        <v>592</v>
      </c>
      <c r="B170" s="19">
        <v>1</v>
      </c>
    </row>
    <row r="171" spans="1:2" x14ac:dyDescent="0.2">
      <c r="A171" s="20" t="s">
        <v>743</v>
      </c>
      <c r="B171" s="21">
        <v>1</v>
      </c>
    </row>
    <row r="172" spans="1:2" x14ac:dyDescent="0.2">
      <c r="A172" s="18" t="s">
        <v>581</v>
      </c>
      <c r="B172" s="19">
        <v>1</v>
      </c>
    </row>
    <row r="173" spans="1:2" x14ac:dyDescent="0.2">
      <c r="A173" s="20" t="s">
        <v>744</v>
      </c>
      <c r="B173" s="21">
        <v>1</v>
      </c>
    </row>
    <row r="174" spans="1:2" x14ac:dyDescent="0.2">
      <c r="A174" s="18" t="s">
        <v>608</v>
      </c>
      <c r="B174" s="19">
        <v>1</v>
      </c>
    </row>
    <row r="175" spans="1:2" x14ac:dyDescent="0.2">
      <c r="A175" s="20" t="s">
        <v>745</v>
      </c>
      <c r="B175" s="21">
        <v>1</v>
      </c>
    </row>
    <row r="176" spans="1:2" x14ac:dyDescent="0.2">
      <c r="A176" s="18" t="s">
        <v>601</v>
      </c>
      <c r="B176" s="19">
        <v>3</v>
      </c>
    </row>
    <row r="177" spans="1:2" x14ac:dyDescent="0.2">
      <c r="A177" s="20" t="s">
        <v>746</v>
      </c>
      <c r="B177" s="21">
        <v>1</v>
      </c>
    </row>
    <row r="178" spans="1:2" x14ac:dyDescent="0.2">
      <c r="A178" s="20" t="s">
        <v>747</v>
      </c>
      <c r="B178" s="21">
        <v>1</v>
      </c>
    </row>
    <row r="179" spans="1:2" x14ac:dyDescent="0.2">
      <c r="A179" s="20" t="s">
        <v>748</v>
      </c>
      <c r="B179" s="21">
        <v>1</v>
      </c>
    </row>
    <row r="180" spans="1:2" x14ac:dyDescent="0.2">
      <c r="A180" s="18" t="s">
        <v>605</v>
      </c>
      <c r="B180" s="19">
        <v>1</v>
      </c>
    </row>
    <row r="181" spans="1:2" x14ac:dyDescent="0.2">
      <c r="A181" s="20" t="s">
        <v>749</v>
      </c>
      <c r="B181" s="21">
        <v>1</v>
      </c>
    </row>
  </sheetData>
  <autoFilter ref="A1:B181" xr:uid="{8D8FA7F1-BA6A-C949-9FD7-889791703F9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"/>
  <sheetViews>
    <sheetView topLeftCell="E1" workbookViewId="0">
      <pane ySplit="1" topLeftCell="A300" activePane="bottomLeft" state="frozen"/>
      <selection pane="bottomLeft" activeCell="M2" sqref="M2"/>
    </sheetView>
  </sheetViews>
  <sheetFormatPr baseColWidth="10" defaultColWidth="8.83203125" defaultRowHeight="15" x14ac:dyDescent="0.2"/>
  <cols>
    <col min="2" max="2" width="17.6640625" bestFit="1" customWidth="1"/>
    <col min="5" max="5" width="43.1640625" bestFit="1" customWidth="1"/>
    <col min="6" max="6" width="16.6640625" style="6" bestFit="1" customWidth="1"/>
    <col min="7" max="7" width="17" style="7" bestFit="1" customWidth="1"/>
    <col min="9" max="9" width="13.1640625" style="5" bestFit="1" customWidth="1"/>
    <col min="10" max="10" width="16.6640625" bestFit="1" customWidth="1"/>
    <col min="11" max="11" width="22" bestFit="1" customWidth="1"/>
  </cols>
  <sheetData>
    <row r="1" spans="1:13" x14ac:dyDescent="0.2">
      <c r="A1" s="1" t="s">
        <v>0</v>
      </c>
      <c r="B1" s="1" t="s">
        <v>574</v>
      </c>
      <c r="C1" s="1">
        <v>2</v>
      </c>
      <c r="D1" s="1">
        <v>3</v>
      </c>
      <c r="E1" s="3">
        <v>4</v>
      </c>
      <c r="F1" s="1">
        <v>5</v>
      </c>
      <c r="H1" s="4" t="s">
        <v>1</v>
      </c>
      <c r="I1" s="1" t="s">
        <v>575</v>
      </c>
      <c r="J1" s="1" t="s">
        <v>576</v>
      </c>
      <c r="K1" s="2" t="s">
        <v>577</v>
      </c>
      <c r="L1" s="8" t="s">
        <v>582</v>
      </c>
      <c r="M1" s="8" t="s">
        <v>751</v>
      </c>
    </row>
    <row r="2" spans="1:13" x14ac:dyDescent="0.2">
      <c r="A2" t="s">
        <v>2</v>
      </c>
      <c r="B2" t="s">
        <v>370</v>
      </c>
      <c r="C2" t="s">
        <v>371</v>
      </c>
      <c r="D2" t="s">
        <v>372</v>
      </c>
      <c r="E2" t="s">
        <v>373</v>
      </c>
      <c r="F2" s="6" t="str">
        <f t="shared" ref="F2:F33" si="0">LEFT(RIGHT(D2,LEN(D2)-2),FIND(",",RIGHT(D2,LEN(D2)-2))-1)</f>
        <v>{'name': None</v>
      </c>
      <c r="H2" t="s">
        <v>336</v>
      </c>
      <c r="I2" s="5" t="s">
        <v>580</v>
      </c>
      <c r="J2" t="s">
        <v>581</v>
      </c>
      <c r="K2" t="s">
        <v>581</v>
      </c>
      <c r="L2">
        <v>109</v>
      </c>
      <c r="M2">
        <f>VLOOKUP(K2,[1]Sheet1!$C:$D,2,0)</f>
        <v>1883.8708960347301</v>
      </c>
    </row>
    <row r="3" spans="1:13" x14ac:dyDescent="0.2">
      <c r="A3" t="s">
        <v>3</v>
      </c>
      <c r="B3" t="s">
        <v>374</v>
      </c>
      <c r="C3" t="s">
        <v>371</v>
      </c>
      <c r="D3" t="s">
        <v>372</v>
      </c>
      <c r="E3" t="s">
        <v>373</v>
      </c>
      <c r="F3" s="6" t="str">
        <f t="shared" si="0"/>
        <v>{'name': None</v>
      </c>
      <c r="H3" t="s">
        <v>337</v>
      </c>
      <c r="I3" s="5" t="s">
        <v>580</v>
      </c>
      <c r="J3" t="s">
        <v>581</v>
      </c>
      <c r="K3" t="s">
        <v>581</v>
      </c>
      <c r="L3">
        <v>103</v>
      </c>
      <c r="M3">
        <f>VLOOKUP(K3,[1]Sheet1!$C:$D,2,0)</f>
        <v>1883.8708960347301</v>
      </c>
    </row>
    <row r="4" spans="1:13" x14ac:dyDescent="0.2">
      <c r="A4" t="s">
        <v>4</v>
      </c>
      <c r="B4" t="s">
        <v>375</v>
      </c>
      <c r="C4" t="s">
        <v>371</v>
      </c>
      <c r="D4" t="s">
        <v>372</v>
      </c>
      <c r="E4" t="s">
        <v>373</v>
      </c>
      <c r="F4" s="6" t="str">
        <f t="shared" si="0"/>
        <v>{'name': None</v>
      </c>
      <c r="H4" t="s">
        <v>338</v>
      </c>
      <c r="I4" s="5" t="s">
        <v>580</v>
      </c>
      <c r="J4" t="s">
        <v>581</v>
      </c>
      <c r="K4" t="s">
        <v>581</v>
      </c>
      <c r="L4">
        <v>97</v>
      </c>
      <c r="M4">
        <f>VLOOKUP(K4,[1]Sheet1!$C:$D,2,0)</f>
        <v>1883.8708960347301</v>
      </c>
    </row>
    <row r="5" spans="1:13" x14ac:dyDescent="0.2">
      <c r="A5" t="s">
        <v>5</v>
      </c>
      <c r="B5" t="s">
        <v>376</v>
      </c>
      <c r="C5" t="s">
        <v>371</v>
      </c>
      <c r="D5" t="s">
        <v>372</v>
      </c>
      <c r="E5" t="s">
        <v>373</v>
      </c>
      <c r="F5" s="6" t="str">
        <f t="shared" si="0"/>
        <v>{'name': None</v>
      </c>
      <c r="H5" t="s">
        <v>339</v>
      </c>
      <c r="I5" s="5" t="s">
        <v>580</v>
      </c>
      <c r="J5" t="s">
        <v>581</v>
      </c>
      <c r="K5" t="s">
        <v>581</v>
      </c>
      <c r="L5">
        <v>96</v>
      </c>
      <c r="M5">
        <f>VLOOKUP(K5,[1]Sheet1!$C:$D,2,0)</f>
        <v>1883.8708960347301</v>
      </c>
    </row>
    <row r="6" spans="1:13" x14ac:dyDescent="0.2">
      <c r="A6" t="s">
        <v>6</v>
      </c>
      <c r="B6" t="s">
        <v>377</v>
      </c>
      <c r="C6" t="s">
        <v>371</v>
      </c>
      <c r="D6" t="s">
        <v>372</v>
      </c>
      <c r="E6" t="s">
        <v>373</v>
      </c>
      <c r="F6" s="6" t="str">
        <f t="shared" si="0"/>
        <v>{'name': None</v>
      </c>
      <c r="H6" t="s">
        <v>340</v>
      </c>
      <c r="I6" s="5" t="s">
        <v>580</v>
      </c>
      <c r="J6" t="s">
        <v>581</v>
      </c>
      <c r="K6" t="s">
        <v>581</v>
      </c>
      <c r="L6">
        <v>93</v>
      </c>
      <c r="M6">
        <f>VLOOKUP(K6,[1]Sheet1!$C:$D,2,0)</f>
        <v>1883.8708960347301</v>
      </c>
    </row>
    <row r="7" spans="1:13" x14ac:dyDescent="0.2">
      <c r="A7" t="s">
        <v>7</v>
      </c>
      <c r="B7" t="s">
        <v>378</v>
      </c>
      <c r="C7" t="s">
        <v>371</v>
      </c>
      <c r="D7" t="s">
        <v>372</v>
      </c>
      <c r="E7" t="s">
        <v>373</v>
      </c>
      <c r="F7" s="6" t="str">
        <f t="shared" si="0"/>
        <v>{'name': None</v>
      </c>
      <c r="H7" t="s">
        <v>341</v>
      </c>
      <c r="I7" s="5" t="s">
        <v>580</v>
      </c>
      <c r="J7" t="s">
        <v>581</v>
      </c>
      <c r="K7" t="s">
        <v>581</v>
      </c>
      <c r="L7">
        <v>88</v>
      </c>
      <c r="M7">
        <f>VLOOKUP(K7,[1]Sheet1!$C:$D,2,0)</f>
        <v>1883.8708960347301</v>
      </c>
    </row>
    <row r="8" spans="1:13" x14ac:dyDescent="0.2">
      <c r="A8" t="s">
        <v>8</v>
      </c>
      <c r="B8" t="s">
        <v>379</v>
      </c>
      <c r="C8" t="s">
        <v>371</v>
      </c>
      <c r="D8" t="s">
        <v>372</v>
      </c>
      <c r="E8" t="s">
        <v>373</v>
      </c>
      <c r="F8" s="6" t="str">
        <f t="shared" si="0"/>
        <v>{'name': None</v>
      </c>
      <c r="H8" t="s">
        <v>342</v>
      </c>
      <c r="I8" s="5" t="s">
        <v>580</v>
      </c>
      <c r="J8" t="s">
        <v>581</v>
      </c>
      <c r="K8" t="s">
        <v>581</v>
      </c>
      <c r="L8">
        <v>84</v>
      </c>
      <c r="M8">
        <f>VLOOKUP(K8,[1]Sheet1!$C:$D,2,0)</f>
        <v>1883.8708960347301</v>
      </c>
    </row>
    <row r="9" spans="1:13" x14ac:dyDescent="0.2">
      <c r="A9" t="s">
        <v>9</v>
      </c>
      <c r="B9" t="s">
        <v>380</v>
      </c>
      <c r="C9" t="s">
        <v>371</v>
      </c>
      <c r="D9" t="s">
        <v>372</v>
      </c>
      <c r="E9" t="s">
        <v>373</v>
      </c>
      <c r="F9" s="6" t="str">
        <f t="shared" si="0"/>
        <v>{'name': None</v>
      </c>
      <c r="H9" t="s">
        <v>342</v>
      </c>
      <c r="I9" s="5" t="s">
        <v>580</v>
      </c>
      <c r="J9" t="s">
        <v>581</v>
      </c>
      <c r="K9" t="s">
        <v>581</v>
      </c>
      <c r="L9">
        <v>84</v>
      </c>
      <c r="M9">
        <f>VLOOKUP(K9,[1]Sheet1!$C:$D,2,0)</f>
        <v>1883.8708960347301</v>
      </c>
    </row>
    <row r="10" spans="1:13" x14ac:dyDescent="0.2">
      <c r="A10" t="s">
        <v>10</v>
      </c>
      <c r="B10" t="s">
        <v>381</v>
      </c>
      <c r="C10" t="s">
        <v>371</v>
      </c>
      <c r="D10" t="s">
        <v>372</v>
      </c>
      <c r="E10" t="s">
        <v>373</v>
      </c>
      <c r="F10" s="6" t="str">
        <f t="shared" si="0"/>
        <v>{'name': None</v>
      </c>
      <c r="H10" t="s">
        <v>343</v>
      </c>
      <c r="I10" s="5" t="s">
        <v>580</v>
      </c>
      <c r="J10" t="s">
        <v>581</v>
      </c>
      <c r="K10" t="s">
        <v>581</v>
      </c>
      <c r="L10">
        <v>83</v>
      </c>
      <c r="M10">
        <f>VLOOKUP(K10,[1]Sheet1!$C:$D,2,0)</f>
        <v>1883.8708960347301</v>
      </c>
    </row>
    <row r="11" spans="1:13" x14ac:dyDescent="0.2">
      <c r="A11" t="s">
        <v>11</v>
      </c>
      <c r="B11" t="s">
        <v>382</v>
      </c>
      <c r="C11" t="s">
        <v>371</v>
      </c>
      <c r="D11" t="s">
        <v>372</v>
      </c>
      <c r="E11" t="s">
        <v>373</v>
      </c>
      <c r="F11" s="6" t="str">
        <f t="shared" si="0"/>
        <v>{'name': None</v>
      </c>
      <c r="H11" t="s">
        <v>343</v>
      </c>
      <c r="I11" s="5" t="s">
        <v>580</v>
      </c>
      <c r="J11" t="s">
        <v>581</v>
      </c>
      <c r="K11" t="s">
        <v>581</v>
      </c>
      <c r="L11">
        <v>83</v>
      </c>
      <c r="M11">
        <f>VLOOKUP(K11,[1]Sheet1!$C:$D,2,0)</f>
        <v>1883.8708960347301</v>
      </c>
    </row>
    <row r="12" spans="1:13" x14ac:dyDescent="0.2">
      <c r="A12" t="s">
        <v>12</v>
      </c>
      <c r="B12" t="s">
        <v>383</v>
      </c>
      <c r="C12" t="s">
        <v>371</v>
      </c>
      <c r="D12" t="s">
        <v>372</v>
      </c>
      <c r="E12" t="s">
        <v>373</v>
      </c>
      <c r="F12" s="6" t="str">
        <f t="shared" si="0"/>
        <v>{'name': None</v>
      </c>
      <c r="H12" t="s">
        <v>344</v>
      </c>
      <c r="I12" s="5" t="s">
        <v>580</v>
      </c>
      <c r="J12" t="s">
        <v>581</v>
      </c>
      <c r="K12" t="s">
        <v>581</v>
      </c>
      <c r="L12">
        <v>81</v>
      </c>
      <c r="M12">
        <f>VLOOKUP(K12,[1]Sheet1!$C:$D,2,0)</f>
        <v>1883.8708960347301</v>
      </c>
    </row>
    <row r="13" spans="1:13" x14ac:dyDescent="0.2">
      <c r="A13" t="s">
        <v>13</v>
      </c>
      <c r="B13" t="s">
        <v>384</v>
      </c>
      <c r="C13" t="s">
        <v>371</v>
      </c>
      <c r="D13" t="s">
        <v>372</v>
      </c>
      <c r="E13" t="s">
        <v>373</v>
      </c>
      <c r="F13" s="6" t="str">
        <f t="shared" si="0"/>
        <v>{'name': None</v>
      </c>
      <c r="H13" t="s">
        <v>345</v>
      </c>
      <c r="I13" s="5" t="s">
        <v>580</v>
      </c>
      <c r="J13" t="s">
        <v>581</v>
      </c>
      <c r="K13" t="s">
        <v>581</v>
      </c>
      <c r="L13">
        <v>79</v>
      </c>
      <c r="M13">
        <f>VLOOKUP(K13,[1]Sheet1!$C:$D,2,0)</f>
        <v>1883.8708960347301</v>
      </c>
    </row>
    <row r="14" spans="1:13" x14ac:dyDescent="0.2">
      <c r="A14" t="s">
        <v>14</v>
      </c>
      <c r="B14" t="s">
        <v>385</v>
      </c>
      <c r="C14" t="s">
        <v>371</v>
      </c>
      <c r="D14" t="s">
        <v>372</v>
      </c>
      <c r="E14" t="s">
        <v>373</v>
      </c>
      <c r="F14" s="6" t="str">
        <f t="shared" si="0"/>
        <v>{'name': None</v>
      </c>
      <c r="H14" t="s">
        <v>345</v>
      </c>
      <c r="I14" s="5" t="s">
        <v>580</v>
      </c>
      <c r="J14" t="s">
        <v>581</v>
      </c>
      <c r="K14" t="s">
        <v>581</v>
      </c>
      <c r="L14">
        <v>79</v>
      </c>
      <c r="M14">
        <f>VLOOKUP(K14,[1]Sheet1!$C:$D,2,0)</f>
        <v>1883.8708960347301</v>
      </c>
    </row>
    <row r="15" spans="1:13" x14ac:dyDescent="0.2">
      <c r="A15" t="s">
        <v>15</v>
      </c>
      <c r="B15" t="s">
        <v>386</v>
      </c>
      <c r="C15" t="s">
        <v>371</v>
      </c>
      <c r="D15" t="s">
        <v>372</v>
      </c>
      <c r="E15" t="s">
        <v>373</v>
      </c>
      <c r="F15" s="6" t="str">
        <f t="shared" si="0"/>
        <v>{'name': None</v>
      </c>
      <c r="H15" t="s">
        <v>346</v>
      </c>
      <c r="I15" s="5" t="s">
        <v>580</v>
      </c>
      <c r="J15" t="s">
        <v>581</v>
      </c>
      <c r="K15" t="s">
        <v>581</v>
      </c>
      <c r="L15">
        <v>76</v>
      </c>
      <c r="M15">
        <f>VLOOKUP(K15,[1]Sheet1!$C:$D,2,0)</f>
        <v>1883.8708960347301</v>
      </c>
    </row>
    <row r="16" spans="1:13" x14ac:dyDescent="0.2">
      <c r="A16" t="s">
        <v>16</v>
      </c>
      <c r="B16" t="s">
        <v>387</v>
      </c>
      <c r="C16" t="s">
        <v>371</v>
      </c>
      <c r="D16" t="s">
        <v>372</v>
      </c>
      <c r="E16" t="s">
        <v>373</v>
      </c>
      <c r="F16" s="6" t="str">
        <f t="shared" si="0"/>
        <v>{'name': None</v>
      </c>
      <c r="H16" t="s">
        <v>346</v>
      </c>
      <c r="I16" s="5" t="s">
        <v>580</v>
      </c>
      <c r="J16" t="s">
        <v>581</v>
      </c>
      <c r="K16" t="s">
        <v>581</v>
      </c>
      <c r="L16">
        <v>76</v>
      </c>
      <c r="M16">
        <f>VLOOKUP(K16,[1]Sheet1!$C:$D,2,0)</f>
        <v>1883.8708960347301</v>
      </c>
    </row>
    <row r="17" spans="1:13" x14ac:dyDescent="0.2">
      <c r="A17" t="s">
        <v>17</v>
      </c>
      <c r="B17" t="s">
        <v>388</v>
      </c>
      <c r="C17" t="s">
        <v>371</v>
      </c>
      <c r="D17" t="s">
        <v>372</v>
      </c>
      <c r="E17" t="s">
        <v>373</v>
      </c>
      <c r="F17" s="6" t="str">
        <f t="shared" si="0"/>
        <v>{'name': None</v>
      </c>
      <c r="H17" t="s">
        <v>347</v>
      </c>
      <c r="I17" s="5" t="s">
        <v>580</v>
      </c>
      <c r="J17" t="s">
        <v>581</v>
      </c>
      <c r="K17" t="s">
        <v>581</v>
      </c>
      <c r="L17">
        <v>75</v>
      </c>
      <c r="M17">
        <f>VLOOKUP(K17,[1]Sheet1!$C:$D,2,0)</f>
        <v>1883.8708960347301</v>
      </c>
    </row>
    <row r="18" spans="1:13" x14ac:dyDescent="0.2">
      <c r="A18" t="s">
        <v>18</v>
      </c>
      <c r="B18" t="s">
        <v>389</v>
      </c>
      <c r="C18" t="s">
        <v>371</v>
      </c>
      <c r="D18" t="s">
        <v>372</v>
      </c>
      <c r="E18" t="s">
        <v>373</v>
      </c>
      <c r="F18" s="6" t="str">
        <f t="shared" si="0"/>
        <v>{'name': None</v>
      </c>
      <c r="H18" t="s">
        <v>348</v>
      </c>
      <c r="I18" s="5" t="s">
        <v>580</v>
      </c>
      <c r="J18" t="s">
        <v>581</v>
      </c>
      <c r="K18" t="s">
        <v>581</v>
      </c>
      <c r="L18">
        <v>74</v>
      </c>
      <c r="M18">
        <f>VLOOKUP(K18,[1]Sheet1!$C:$D,2,0)</f>
        <v>1883.8708960347301</v>
      </c>
    </row>
    <row r="19" spans="1:13" x14ac:dyDescent="0.2">
      <c r="A19" t="s">
        <v>19</v>
      </c>
      <c r="B19" t="s">
        <v>390</v>
      </c>
      <c r="C19" t="s">
        <v>371</v>
      </c>
      <c r="D19" t="s">
        <v>372</v>
      </c>
      <c r="E19" t="s">
        <v>373</v>
      </c>
      <c r="F19" s="6" t="str">
        <f t="shared" si="0"/>
        <v>{'name': None</v>
      </c>
      <c r="H19" t="s">
        <v>349</v>
      </c>
      <c r="I19" s="5" t="s">
        <v>580</v>
      </c>
      <c r="J19" t="s">
        <v>581</v>
      </c>
      <c r="K19" t="s">
        <v>581</v>
      </c>
      <c r="L19">
        <v>73</v>
      </c>
      <c r="M19">
        <f>VLOOKUP(K19,[1]Sheet1!$C:$D,2,0)</f>
        <v>1883.8708960347301</v>
      </c>
    </row>
    <row r="20" spans="1:13" x14ac:dyDescent="0.2">
      <c r="A20" t="s">
        <v>20</v>
      </c>
      <c r="B20" t="s">
        <v>391</v>
      </c>
      <c r="C20" t="s">
        <v>371</v>
      </c>
      <c r="D20" t="s">
        <v>372</v>
      </c>
      <c r="E20" t="s">
        <v>373</v>
      </c>
      <c r="F20" s="6" t="str">
        <f t="shared" si="0"/>
        <v>{'name': None</v>
      </c>
      <c r="H20" t="s">
        <v>350</v>
      </c>
      <c r="I20" s="5" t="s">
        <v>580</v>
      </c>
      <c r="J20" t="s">
        <v>581</v>
      </c>
      <c r="K20" t="s">
        <v>581</v>
      </c>
      <c r="L20">
        <v>49</v>
      </c>
      <c r="M20">
        <f>VLOOKUP(K20,[1]Sheet1!$C:$D,2,0)</f>
        <v>1883.8708960347301</v>
      </c>
    </row>
    <row r="21" spans="1:13" x14ac:dyDescent="0.2">
      <c r="A21" t="s">
        <v>21</v>
      </c>
      <c r="B21" t="s">
        <v>392</v>
      </c>
      <c r="C21" t="s">
        <v>371</v>
      </c>
      <c r="D21" t="s">
        <v>372</v>
      </c>
      <c r="E21" t="s">
        <v>373</v>
      </c>
      <c r="F21" s="6" t="str">
        <f t="shared" si="0"/>
        <v>{'name': None</v>
      </c>
      <c r="H21" t="s">
        <v>351</v>
      </c>
      <c r="I21" s="5" t="s">
        <v>580</v>
      </c>
      <c r="J21" t="s">
        <v>581</v>
      </c>
      <c r="K21" t="s">
        <v>581</v>
      </c>
      <c r="L21">
        <v>48</v>
      </c>
      <c r="M21">
        <f>VLOOKUP(K21,[1]Sheet1!$C:$D,2,0)</f>
        <v>1883.8708960347301</v>
      </c>
    </row>
    <row r="22" spans="1:13" x14ac:dyDescent="0.2">
      <c r="A22" t="s">
        <v>22</v>
      </c>
      <c r="B22" t="s">
        <v>393</v>
      </c>
      <c r="C22" t="s">
        <v>371</v>
      </c>
      <c r="D22" t="s">
        <v>372</v>
      </c>
      <c r="E22" t="s">
        <v>373</v>
      </c>
      <c r="F22" s="6" t="str">
        <f t="shared" si="0"/>
        <v>{'name': None</v>
      </c>
      <c r="H22" t="s">
        <v>352</v>
      </c>
      <c r="I22" s="5" t="s">
        <v>580</v>
      </c>
      <c r="J22" t="s">
        <v>581</v>
      </c>
      <c r="K22" t="s">
        <v>581</v>
      </c>
      <c r="L22">
        <v>47</v>
      </c>
      <c r="M22">
        <f>VLOOKUP(K22,[1]Sheet1!$C:$D,2,0)</f>
        <v>1883.8708960347301</v>
      </c>
    </row>
    <row r="23" spans="1:13" x14ac:dyDescent="0.2">
      <c r="A23" t="s">
        <v>23</v>
      </c>
      <c r="B23" t="s">
        <v>394</v>
      </c>
      <c r="C23" t="s">
        <v>371</v>
      </c>
      <c r="D23" t="s">
        <v>372</v>
      </c>
      <c r="E23" t="s">
        <v>373</v>
      </c>
      <c r="F23" s="6" t="str">
        <f t="shared" si="0"/>
        <v>{'name': None</v>
      </c>
      <c r="H23" t="s">
        <v>353</v>
      </c>
      <c r="I23" s="5" t="s">
        <v>580</v>
      </c>
      <c r="J23" t="s">
        <v>581</v>
      </c>
      <c r="K23" t="s">
        <v>581</v>
      </c>
      <c r="L23">
        <v>46</v>
      </c>
      <c r="M23">
        <f>VLOOKUP(K23,[1]Sheet1!$C:$D,2,0)</f>
        <v>1883.8708960347301</v>
      </c>
    </row>
    <row r="24" spans="1:13" x14ac:dyDescent="0.2">
      <c r="A24" t="s">
        <v>24</v>
      </c>
      <c r="B24" t="s">
        <v>395</v>
      </c>
      <c r="C24" t="s">
        <v>371</v>
      </c>
      <c r="D24" t="s">
        <v>372</v>
      </c>
      <c r="E24" t="s">
        <v>373</v>
      </c>
      <c r="F24" s="6" t="str">
        <f t="shared" si="0"/>
        <v>{'name': None</v>
      </c>
      <c r="H24" t="s">
        <v>354</v>
      </c>
      <c r="I24" s="5" t="s">
        <v>580</v>
      </c>
      <c r="J24" t="s">
        <v>581</v>
      </c>
      <c r="K24" t="s">
        <v>581</v>
      </c>
      <c r="L24">
        <v>44</v>
      </c>
      <c r="M24">
        <f>VLOOKUP(K24,[1]Sheet1!$C:$D,2,0)</f>
        <v>1883.8708960347301</v>
      </c>
    </row>
    <row r="25" spans="1:13" x14ac:dyDescent="0.2">
      <c r="A25" t="s">
        <v>25</v>
      </c>
      <c r="B25" t="s">
        <v>396</v>
      </c>
      <c r="C25" t="s">
        <v>371</v>
      </c>
      <c r="D25" t="s">
        <v>372</v>
      </c>
      <c r="E25" t="s">
        <v>373</v>
      </c>
      <c r="F25" s="6" t="str">
        <f t="shared" si="0"/>
        <v>{'name': None</v>
      </c>
      <c r="H25" t="s">
        <v>355</v>
      </c>
      <c r="I25" s="5" t="s">
        <v>580</v>
      </c>
      <c r="J25" t="s">
        <v>581</v>
      </c>
      <c r="K25" t="s">
        <v>581</v>
      </c>
      <c r="L25">
        <v>43</v>
      </c>
      <c r="M25">
        <f>VLOOKUP(K25,[1]Sheet1!$C:$D,2,0)</f>
        <v>1883.8708960347301</v>
      </c>
    </row>
    <row r="26" spans="1:13" x14ac:dyDescent="0.2">
      <c r="A26" t="s">
        <v>26</v>
      </c>
      <c r="B26" t="s">
        <v>397</v>
      </c>
      <c r="C26" t="s">
        <v>371</v>
      </c>
      <c r="D26" t="s">
        <v>372</v>
      </c>
      <c r="E26" t="s">
        <v>373</v>
      </c>
      <c r="F26" s="6" t="str">
        <f t="shared" si="0"/>
        <v>{'name': None</v>
      </c>
      <c r="H26" t="s">
        <v>355</v>
      </c>
      <c r="I26" s="5" t="s">
        <v>580</v>
      </c>
      <c r="J26" t="s">
        <v>581</v>
      </c>
      <c r="K26" t="s">
        <v>581</v>
      </c>
      <c r="L26">
        <v>43</v>
      </c>
      <c r="M26">
        <f>VLOOKUP(K26,[1]Sheet1!$C:$D,2,0)</f>
        <v>1883.8708960347301</v>
      </c>
    </row>
    <row r="27" spans="1:13" x14ac:dyDescent="0.2">
      <c r="A27" t="s">
        <v>27</v>
      </c>
      <c r="B27" t="s">
        <v>398</v>
      </c>
      <c r="C27" t="s">
        <v>371</v>
      </c>
      <c r="D27" t="s">
        <v>372</v>
      </c>
      <c r="E27" t="s">
        <v>373</v>
      </c>
      <c r="F27" s="6" t="str">
        <f t="shared" si="0"/>
        <v>{'name': None</v>
      </c>
      <c r="H27" t="s">
        <v>356</v>
      </c>
      <c r="I27" s="5" t="s">
        <v>580</v>
      </c>
      <c r="J27" t="s">
        <v>581</v>
      </c>
      <c r="K27" t="s">
        <v>581</v>
      </c>
      <c r="L27">
        <v>42</v>
      </c>
      <c r="M27">
        <f>VLOOKUP(K27,[1]Sheet1!$C:$D,2,0)</f>
        <v>1883.8708960347301</v>
      </c>
    </row>
    <row r="28" spans="1:13" x14ac:dyDescent="0.2">
      <c r="A28" t="s">
        <v>28</v>
      </c>
      <c r="B28" t="s">
        <v>399</v>
      </c>
      <c r="C28" t="s">
        <v>371</v>
      </c>
      <c r="D28" t="s">
        <v>372</v>
      </c>
      <c r="E28" t="s">
        <v>373</v>
      </c>
      <c r="F28" s="6" t="str">
        <f t="shared" si="0"/>
        <v>{'name': None</v>
      </c>
      <c r="H28" t="s">
        <v>357</v>
      </c>
      <c r="I28" s="5" t="s">
        <v>580</v>
      </c>
      <c r="J28" t="s">
        <v>581</v>
      </c>
      <c r="K28" t="s">
        <v>581</v>
      </c>
      <c r="L28">
        <v>40</v>
      </c>
      <c r="M28">
        <f>VLOOKUP(K28,[1]Sheet1!$C:$D,2,0)</f>
        <v>1883.8708960347301</v>
      </c>
    </row>
    <row r="29" spans="1:13" x14ac:dyDescent="0.2">
      <c r="A29" t="s">
        <v>29</v>
      </c>
      <c r="B29" t="s">
        <v>400</v>
      </c>
      <c r="C29" t="s">
        <v>371</v>
      </c>
      <c r="D29" t="s">
        <v>372</v>
      </c>
      <c r="E29" t="s">
        <v>373</v>
      </c>
      <c r="F29" s="6" t="str">
        <f t="shared" si="0"/>
        <v>{'name': None</v>
      </c>
      <c r="H29" t="s">
        <v>358</v>
      </c>
      <c r="I29" s="5" t="s">
        <v>580</v>
      </c>
      <c r="J29" t="s">
        <v>581</v>
      </c>
      <c r="K29" t="s">
        <v>581</v>
      </c>
      <c r="L29">
        <v>39</v>
      </c>
      <c r="M29">
        <f>VLOOKUP(K29,[1]Sheet1!$C:$D,2,0)</f>
        <v>1883.8708960347301</v>
      </c>
    </row>
    <row r="30" spans="1:13" x14ac:dyDescent="0.2">
      <c r="A30" t="s">
        <v>30</v>
      </c>
      <c r="B30" t="s">
        <v>401</v>
      </c>
      <c r="C30" t="s">
        <v>371</v>
      </c>
      <c r="D30" t="s">
        <v>372</v>
      </c>
      <c r="E30" t="s">
        <v>373</v>
      </c>
      <c r="F30" s="6" t="str">
        <f t="shared" si="0"/>
        <v>{'name': None</v>
      </c>
      <c r="H30" t="s">
        <v>359</v>
      </c>
      <c r="I30" s="5" t="s">
        <v>580</v>
      </c>
      <c r="J30" t="s">
        <v>581</v>
      </c>
      <c r="K30" t="s">
        <v>581</v>
      </c>
      <c r="L30">
        <v>38</v>
      </c>
      <c r="M30">
        <f>VLOOKUP(K30,[1]Sheet1!$C:$D,2,0)</f>
        <v>1883.8708960347301</v>
      </c>
    </row>
    <row r="31" spans="1:13" x14ac:dyDescent="0.2">
      <c r="A31" t="s">
        <v>31</v>
      </c>
      <c r="B31" t="s">
        <v>402</v>
      </c>
      <c r="C31" t="s">
        <v>371</v>
      </c>
      <c r="D31" t="s">
        <v>372</v>
      </c>
      <c r="E31" t="s">
        <v>373</v>
      </c>
      <c r="F31" s="6" t="str">
        <f t="shared" si="0"/>
        <v>{'name': None</v>
      </c>
      <c r="H31" t="s">
        <v>360</v>
      </c>
      <c r="I31" s="5" t="s">
        <v>580</v>
      </c>
      <c r="J31" t="s">
        <v>581</v>
      </c>
      <c r="K31" t="s">
        <v>581</v>
      </c>
      <c r="L31">
        <v>25</v>
      </c>
      <c r="M31">
        <f>VLOOKUP(K31,[1]Sheet1!$C:$D,2,0)</f>
        <v>1883.8708960347301</v>
      </c>
    </row>
    <row r="32" spans="1:13" x14ac:dyDescent="0.2">
      <c r="A32" t="s">
        <v>32</v>
      </c>
      <c r="B32" t="s">
        <v>403</v>
      </c>
      <c r="C32" t="s">
        <v>371</v>
      </c>
      <c r="D32" t="s">
        <v>372</v>
      </c>
      <c r="E32" t="s">
        <v>373</v>
      </c>
      <c r="F32" s="6" t="str">
        <f t="shared" si="0"/>
        <v>{'name': None</v>
      </c>
      <c r="H32" t="s">
        <v>361</v>
      </c>
      <c r="I32" s="5" t="s">
        <v>580</v>
      </c>
      <c r="J32" t="s">
        <v>581</v>
      </c>
      <c r="K32" t="s">
        <v>581</v>
      </c>
      <c r="L32">
        <v>21</v>
      </c>
      <c r="M32">
        <f>VLOOKUP(K32,[1]Sheet1!$C:$D,2,0)</f>
        <v>1883.8708960347301</v>
      </c>
    </row>
    <row r="33" spans="1:13" x14ac:dyDescent="0.2">
      <c r="A33" t="s">
        <v>33</v>
      </c>
      <c r="B33" t="s">
        <v>376</v>
      </c>
      <c r="C33" t="s">
        <v>404</v>
      </c>
      <c r="D33" t="s">
        <v>405</v>
      </c>
      <c r="E33" t="s">
        <v>406</v>
      </c>
      <c r="F33" s="6" t="str">
        <f>LEFT(RIGHT(D33,LEN(D33)-2),FIND(",",RIGHT(D33,LEN(D33)-2))-1)</f>
        <v>{'name': 'Apple'</v>
      </c>
      <c r="H33" t="s">
        <v>362</v>
      </c>
      <c r="I33" s="5" t="s">
        <v>578</v>
      </c>
      <c r="J33" t="str">
        <f>LEFT(RIGHT(F33,LEN(F33)-10),LEN(RIGHT(F33,LEN(F33)-10))-1)</f>
        <v>Apple</v>
      </c>
      <c r="K33" t="str">
        <f>LEFT(RIGHT(E33,LEN(E33)-35),FIND("'",RIGHT(E33,LEN(E33)-35))-1)</f>
        <v>iPhone</v>
      </c>
      <c r="L33">
        <v>11</v>
      </c>
      <c r="M33">
        <f>VLOOKUP(K33,[1]Sheet1!$C:$D,2,0)</f>
        <v>97.972878809295594</v>
      </c>
    </row>
    <row r="34" spans="1:13" x14ac:dyDescent="0.2">
      <c r="A34" t="s">
        <v>34</v>
      </c>
      <c r="B34" t="s">
        <v>386</v>
      </c>
      <c r="C34" t="s">
        <v>404</v>
      </c>
      <c r="D34" t="s">
        <v>405</v>
      </c>
      <c r="E34" t="s">
        <v>406</v>
      </c>
      <c r="F34" s="6" t="str">
        <f t="shared" ref="F34:F97" si="1">LEFT(RIGHT(D34,LEN(D34)-2),FIND(",",RIGHT(D34,LEN(D34)-2))-1)</f>
        <v>{'name': 'Apple'</v>
      </c>
      <c r="H34" t="s">
        <v>363</v>
      </c>
      <c r="I34" s="5" t="s">
        <v>578</v>
      </c>
      <c r="J34" t="str">
        <f>LEFT(RIGHT(F34,LEN(F34)-10),LEN(RIGHT(F34,LEN(F34)-10))-1)</f>
        <v>Apple</v>
      </c>
      <c r="K34" t="str">
        <f t="shared" ref="K34:K97" si="2">LEFT(RIGHT(E34,LEN(E34)-35),FIND("'",RIGHT(E34,LEN(E34)-35))-1)</f>
        <v>iPhone</v>
      </c>
      <c r="L34">
        <v>8</v>
      </c>
      <c r="M34">
        <f>VLOOKUP(K34,[1]Sheet1!$C:$D,2,0)</f>
        <v>97.972878809295594</v>
      </c>
    </row>
    <row r="35" spans="1:13" x14ac:dyDescent="0.2">
      <c r="A35" t="s">
        <v>35</v>
      </c>
      <c r="B35" t="s">
        <v>379</v>
      </c>
      <c r="C35" t="s">
        <v>404</v>
      </c>
      <c r="D35" t="s">
        <v>405</v>
      </c>
      <c r="E35" t="s">
        <v>406</v>
      </c>
      <c r="F35" s="6" t="str">
        <f t="shared" si="1"/>
        <v>{'name': 'Apple'</v>
      </c>
      <c r="H35" t="s">
        <v>364</v>
      </c>
      <c r="I35" s="5" t="s">
        <v>578</v>
      </c>
      <c r="J35" t="str">
        <f>LEFT(RIGHT(F35,LEN(F35)-10),LEN(RIGHT(F35,LEN(F35)-10))-1)</f>
        <v>Apple</v>
      </c>
      <c r="K35" t="str">
        <f t="shared" si="2"/>
        <v>iPhone</v>
      </c>
      <c r="L35">
        <v>6</v>
      </c>
      <c r="M35">
        <f>VLOOKUP(K35,[1]Sheet1!$C:$D,2,0)</f>
        <v>97.972878809295594</v>
      </c>
    </row>
    <row r="36" spans="1:13" x14ac:dyDescent="0.2">
      <c r="A36" t="s">
        <v>36</v>
      </c>
      <c r="B36" t="s">
        <v>400</v>
      </c>
      <c r="C36" t="s">
        <v>404</v>
      </c>
      <c r="D36" t="s">
        <v>405</v>
      </c>
      <c r="E36" t="s">
        <v>406</v>
      </c>
      <c r="F36" s="6" t="str">
        <f t="shared" si="1"/>
        <v>{'name': 'Apple'</v>
      </c>
      <c r="H36" t="s">
        <v>364</v>
      </c>
      <c r="I36" s="5" t="s">
        <v>578</v>
      </c>
      <c r="J36" t="str">
        <f>LEFT(RIGHT(F36,LEN(F36)-10),LEN(RIGHT(F36,LEN(F36)-10))-1)</f>
        <v>Apple</v>
      </c>
      <c r="K36" t="str">
        <f t="shared" si="2"/>
        <v>iPhone</v>
      </c>
      <c r="L36">
        <v>6</v>
      </c>
      <c r="M36">
        <f>VLOOKUP(K36,[1]Sheet1!$C:$D,2,0)</f>
        <v>97.972878809295594</v>
      </c>
    </row>
    <row r="37" spans="1:13" x14ac:dyDescent="0.2">
      <c r="A37" t="s">
        <v>37</v>
      </c>
      <c r="B37" t="s">
        <v>384</v>
      </c>
      <c r="C37" t="s">
        <v>404</v>
      </c>
      <c r="D37" t="s">
        <v>405</v>
      </c>
      <c r="E37" t="s">
        <v>406</v>
      </c>
      <c r="F37" s="6" t="str">
        <f t="shared" si="1"/>
        <v>{'name': 'Apple'</v>
      </c>
      <c r="H37" t="s">
        <v>365</v>
      </c>
      <c r="I37" s="5" t="s">
        <v>578</v>
      </c>
      <c r="J37" t="str">
        <f>LEFT(RIGHT(F37,LEN(F37)-10),LEN(RIGHT(F37,LEN(F37)-10))-1)</f>
        <v>Apple</v>
      </c>
      <c r="K37" t="str">
        <f t="shared" si="2"/>
        <v>iPhone</v>
      </c>
      <c r="L37">
        <v>5</v>
      </c>
      <c r="M37">
        <f>VLOOKUP(K37,[1]Sheet1!$C:$D,2,0)</f>
        <v>97.972878809295594</v>
      </c>
    </row>
    <row r="38" spans="1:13" x14ac:dyDescent="0.2">
      <c r="A38" t="s">
        <v>38</v>
      </c>
      <c r="B38" t="s">
        <v>375</v>
      </c>
      <c r="C38" t="s">
        <v>404</v>
      </c>
      <c r="D38" t="s">
        <v>405</v>
      </c>
      <c r="E38" t="s">
        <v>406</v>
      </c>
      <c r="F38" s="6" t="str">
        <f t="shared" si="1"/>
        <v>{'name': 'Apple'</v>
      </c>
      <c r="H38" t="s">
        <v>365</v>
      </c>
      <c r="I38" s="5" t="s">
        <v>578</v>
      </c>
      <c r="J38" t="str">
        <f>LEFT(RIGHT(F38,LEN(F38)-10),LEN(RIGHT(F38,LEN(F38)-10))-1)</f>
        <v>Apple</v>
      </c>
      <c r="K38" t="str">
        <f t="shared" si="2"/>
        <v>iPhone</v>
      </c>
      <c r="L38">
        <v>5</v>
      </c>
      <c r="M38">
        <f>VLOOKUP(K38,[1]Sheet1!$C:$D,2,0)</f>
        <v>97.972878809295594</v>
      </c>
    </row>
    <row r="39" spans="1:13" x14ac:dyDescent="0.2">
      <c r="A39" t="s">
        <v>39</v>
      </c>
      <c r="B39" t="s">
        <v>378</v>
      </c>
      <c r="C39" t="s">
        <v>404</v>
      </c>
      <c r="D39" t="s">
        <v>405</v>
      </c>
      <c r="E39" t="s">
        <v>406</v>
      </c>
      <c r="F39" s="6" t="str">
        <f t="shared" si="1"/>
        <v>{'name': 'Apple'</v>
      </c>
      <c r="H39" t="s">
        <v>365</v>
      </c>
      <c r="I39" s="5" t="s">
        <v>578</v>
      </c>
      <c r="J39" t="str">
        <f>LEFT(RIGHT(F39,LEN(F39)-10),LEN(RIGHT(F39,LEN(F39)-10))-1)</f>
        <v>Apple</v>
      </c>
      <c r="K39" t="str">
        <f t="shared" si="2"/>
        <v>iPhone</v>
      </c>
      <c r="L39">
        <v>5</v>
      </c>
      <c r="M39">
        <f>VLOOKUP(K39,[1]Sheet1!$C:$D,2,0)</f>
        <v>97.972878809295594</v>
      </c>
    </row>
    <row r="40" spans="1:13" x14ac:dyDescent="0.2">
      <c r="A40" t="s">
        <v>40</v>
      </c>
      <c r="B40" t="s">
        <v>394</v>
      </c>
      <c r="C40" t="s">
        <v>404</v>
      </c>
      <c r="D40" t="s">
        <v>405</v>
      </c>
      <c r="E40" t="s">
        <v>406</v>
      </c>
      <c r="F40" s="6" t="str">
        <f t="shared" si="1"/>
        <v>{'name': 'Apple'</v>
      </c>
      <c r="H40" t="s">
        <v>365</v>
      </c>
      <c r="I40" s="5" t="s">
        <v>578</v>
      </c>
      <c r="J40" t="str">
        <f>LEFT(RIGHT(F40,LEN(F40)-10),LEN(RIGHT(F40,LEN(F40)-10))-1)</f>
        <v>Apple</v>
      </c>
      <c r="K40" t="str">
        <f t="shared" si="2"/>
        <v>iPhone</v>
      </c>
      <c r="L40">
        <v>5</v>
      </c>
      <c r="M40">
        <f>VLOOKUP(K40,[1]Sheet1!$C:$D,2,0)</f>
        <v>97.972878809295594</v>
      </c>
    </row>
    <row r="41" spans="1:13" x14ac:dyDescent="0.2">
      <c r="A41" t="s">
        <v>41</v>
      </c>
      <c r="B41" t="s">
        <v>381</v>
      </c>
      <c r="C41" t="s">
        <v>404</v>
      </c>
      <c r="D41" t="s">
        <v>405</v>
      </c>
      <c r="E41" t="s">
        <v>406</v>
      </c>
      <c r="F41" s="6" t="str">
        <f t="shared" si="1"/>
        <v>{'name': 'Apple'</v>
      </c>
      <c r="H41" t="s">
        <v>365</v>
      </c>
      <c r="I41" s="5" t="s">
        <v>578</v>
      </c>
      <c r="J41" t="str">
        <f>LEFT(RIGHT(F41,LEN(F41)-10),LEN(RIGHT(F41,LEN(F41)-10))-1)</f>
        <v>Apple</v>
      </c>
      <c r="K41" t="str">
        <f t="shared" si="2"/>
        <v>iPhone</v>
      </c>
      <c r="L41">
        <v>5</v>
      </c>
      <c r="M41">
        <f>VLOOKUP(K41,[1]Sheet1!$C:$D,2,0)</f>
        <v>97.972878809295594</v>
      </c>
    </row>
    <row r="42" spans="1:13" x14ac:dyDescent="0.2">
      <c r="A42" t="s">
        <v>42</v>
      </c>
      <c r="B42" t="s">
        <v>374</v>
      </c>
      <c r="C42" t="s">
        <v>404</v>
      </c>
      <c r="D42" t="s">
        <v>405</v>
      </c>
      <c r="E42" t="s">
        <v>406</v>
      </c>
      <c r="F42" s="6" t="str">
        <f t="shared" si="1"/>
        <v>{'name': 'Apple'</v>
      </c>
      <c r="H42" t="s">
        <v>365</v>
      </c>
      <c r="I42" s="5" t="s">
        <v>578</v>
      </c>
      <c r="J42" t="str">
        <f>LEFT(RIGHT(F42,LEN(F42)-10),LEN(RIGHT(F42,LEN(F42)-10))-1)</f>
        <v>Apple</v>
      </c>
      <c r="K42" t="str">
        <f t="shared" si="2"/>
        <v>iPhone</v>
      </c>
      <c r="L42">
        <v>5</v>
      </c>
      <c r="M42">
        <f>VLOOKUP(K42,[1]Sheet1!$C:$D,2,0)</f>
        <v>97.972878809295594</v>
      </c>
    </row>
    <row r="43" spans="1:13" x14ac:dyDescent="0.2">
      <c r="A43" t="s">
        <v>43</v>
      </c>
      <c r="B43" t="s">
        <v>389</v>
      </c>
      <c r="C43" t="s">
        <v>404</v>
      </c>
      <c r="D43" t="s">
        <v>405</v>
      </c>
      <c r="E43" t="s">
        <v>406</v>
      </c>
      <c r="F43" s="6" t="str">
        <f t="shared" si="1"/>
        <v>{'name': 'Apple'</v>
      </c>
      <c r="H43" t="s">
        <v>365</v>
      </c>
      <c r="I43" s="5" t="s">
        <v>578</v>
      </c>
      <c r="J43" t="str">
        <f>LEFT(RIGHT(F43,LEN(F43)-10),LEN(RIGHT(F43,LEN(F43)-10))-1)</f>
        <v>Apple</v>
      </c>
      <c r="K43" t="str">
        <f t="shared" si="2"/>
        <v>iPhone</v>
      </c>
      <c r="L43">
        <v>5</v>
      </c>
      <c r="M43">
        <f>VLOOKUP(K43,[1]Sheet1!$C:$D,2,0)</f>
        <v>97.972878809295594</v>
      </c>
    </row>
    <row r="44" spans="1:13" x14ac:dyDescent="0.2">
      <c r="A44" t="s">
        <v>44</v>
      </c>
      <c r="B44" t="s">
        <v>382</v>
      </c>
      <c r="C44" t="s">
        <v>404</v>
      </c>
      <c r="D44" t="s">
        <v>405</v>
      </c>
      <c r="E44" t="s">
        <v>406</v>
      </c>
      <c r="F44" s="6" t="str">
        <f t="shared" si="1"/>
        <v>{'name': 'Apple'</v>
      </c>
      <c r="H44" t="s">
        <v>365</v>
      </c>
      <c r="I44" s="5" t="s">
        <v>578</v>
      </c>
      <c r="J44" t="str">
        <f>LEFT(RIGHT(F44,LEN(F44)-10),LEN(RIGHT(F44,LEN(F44)-10))-1)</f>
        <v>Apple</v>
      </c>
      <c r="K44" t="str">
        <f t="shared" si="2"/>
        <v>iPhone</v>
      </c>
      <c r="L44">
        <v>5</v>
      </c>
      <c r="M44">
        <f>VLOOKUP(K44,[1]Sheet1!$C:$D,2,0)</f>
        <v>97.972878809295594</v>
      </c>
    </row>
    <row r="45" spans="1:13" x14ac:dyDescent="0.2">
      <c r="A45" t="s">
        <v>45</v>
      </c>
      <c r="B45" t="s">
        <v>380</v>
      </c>
      <c r="C45" t="s">
        <v>404</v>
      </c>
      <c r="D45" t="s">
        <v>405</v>
      </c>
      <c r="E45" t="s">
        <v>406</v>
      </c>
      <c r="F45" s="6" t="str">
        <f t="shared" si="1"/>
        <v>{'name': 'Apple'</v>
      </c>
      <c r="H45" t="s">
        <v>365</v>
      </c>
      <c r="I45" s="5" t="s">
        <v>578</v>
      </c>
      <c r="J45" t="str">
        <f>LEFT(RIGHT(F45,LEN(F45)-10),LEN(RIGHT(F45,LEN(F45)-10))-1)</f>
        <v>Apple</v>
      </c>
      <c r="K45" t="str">
        <f t="shared" si="2"/>
        <v>iPhone</v>
      </c>
      <c r="L45">
        <v>5</v>
      </c>
      <c r="M45">
        <f>VLOOKUP(K45,[1]Sheet1!$C:$D,2,0)</f>
        <v>97.972878809295594</v>
      </c>
    </row>
    <row r="46" spans="1:13" x14ac:dyDescent="0.2">
      <c r="A46" t="s">
        <v>46</v>
      </c>
      <c r="B46" t="s">
        <v>403</v>
      </c>
      <c r="C46" t="s">
        <v>404</v>
      </c>
      <c r="D46" t="s">
        <v>405</v>
      </c>
      <c r="E46" t="s">
        <v>406</v>
      </c>
      <c r="F46" s="6" t="str">
        <f t="shared" si="1"/>
        <v>{'name': 'Apple'</v>
      </c>
      <c r="H46" t="s">
        <v>366</v>
      </c>
      <c r="I46" s="5" t="s">
        <v>578</v>
      </c>
      <c r="J46" t="str">
        <f>LEFT(RIGHT(F46,LEN(F46)-10),LEN(RIGHT(F46,LEN(F46)-10))-1)</f>
        <v>Apple</v>
      </c>
      <c r="K46" t="str">
        <f t="shared" si="2"/>
        <v>iPhone</v>
      </c>
      <c r="L46">
        <v>4</v>
      </c>
      <c r="M46">
        <f>VLOOKUP(K46,[1]Sheet1!$C:$D,2,0)</f>
        <v>97.972878809295594</v>
      </c>
    </row>
    <row r="47" spans="1:13" x14ac:dyDescent="0.2">
      <c r="A47" t="s">
        <v>47</v>
      </c>
      <c r="B47" t="s">
        <v>401</v>
      </c>
      <c r="C47" t="s">
        <v>404</v>
      </c>
      <c r="D47" t="s">
        <v>405</v>
      </c>
      <c r="E47" t="s">
        <v>406</v>
      </c>
      <c r="F47" s="6" t="str">
        <f t="shared" si="1"/>
        <v>{'name': 'Apple'</v>
      </c>
      <c r="H47" t="s">
        <v>366</v>
      </c>
      <c r="I47" s="5" t="s">
        <v>578</v>
      </c>
      <c r="J47" t="str">
        <f>LEFT(RIGHT(F47,LEN(F47)-10),LEN(RIGHT(F47,LEN(F47)-10))-1)</f>
        <v>Apple</v>
      </c>
      <c r="K47" t="str">
        <f t="shared" si="2"/>
        <v>iPhone</v>
      </c>
      <c r="L47">
        <v>4</v>
      </c>
      <c r="M47">
        <f>VLOOKUP(K47,[1]Sheet1!$C:$D,2,0)</f>
        <v>97.972878809295594</v>
      </c>
    </row>
    <row r="48" spans="1:13" x14ac:dyDescent="0.2">
      <c r="A48" t="s">
        <v>48</v>
      </c>
      <c r="B48" t="s">
        <v>387</v>
      </c>
      <c r="C48" t="s">
        <v>404</v>
      </c>
      <c r="D48" t="s">
        <v>405</v>
      </c>
      <c r="E48" t="s">
        <v>406</v>
      </c>
      <c r="F48" s="6" t="str">
        <f t="shared" si="1"/>
        <v>{'name': 'Apple'</v>
      </c>
      <c r="H48" t="s">
        <v>366</v>
      </c>
      <c r="I48" s="5" t="s">
        <v>578</v>
      </c>
      <c r="J48" t="str">
        <f>LEFT(RIGHT(F48,LEN(F48)-10),LEN(RIGHT(F48,LEN(F48)-10))-1)</f>
        <v>Apple</v>
      </c>
      <c r="K48" t="str">
        <f t="shared" si="2"/>
        <v>iPhone</v>
      </c>
      <c r="L48">
        <v>4</v>
      </c>
      <c r="M48">
        <f>VLOOKUP(K48,[1]Sheet1!$C:$D,2,0)</f>
        <v>97.972878809295594</v>
      </c>
    </row>
    <row r="49" spans="1:13" x14ac:dyDescent="0.2">
      <c r="A49" t="s">
        <v>49</v>
      </c>
      <c r="B49" t="s">
        <v>394</v>
      </c>
      <c r="C49" t="s">
        <v>407</v>
      </c>
      <c r="D49" t="s">
        <v>405</v>
      </c>
      <c r="E49" t="s">
        <v>408</v>
      </c>
      <c r="F49" s="6" t="str">
        <f t="shared" si="1"/>
        <v>{'name': 'Apple'</v>
      </c>
      <c r="H49" t="s">
        <v>366</v>
      </c>
      <c r="I49" s="5" t="s">
        <v>579</v>
      </c>
      <c r="J49" t="str">
        <f>LEFT(RIGHT(F49,LEN(F49)-10),LEN(RIGHT(F49,LEN(F49)-10))-1)</f>
        <v>Apple</v>
      </c>
      <c r="K49" t="str">
        <f t="shared" si="2"/>
        <v>iPad</v>
      </c>
      <c r="L49">
        <v>4</v>
      </c>
      <c r="M49">
        <f>VLOOKUP(K49,[1]Sheet1!$C:$D,2,0)</f>
        <v>13.08043898603</v>
      </c>
    </row>
    <row r="50" spans="1:13" x14ac:dyDescent="0.2">
      <c r="A50" t="s">
        <v>50</v>
      </c>
      <c r="B50" t="s">
        <v>395</v>
      </c>
      <c r="C50" t="s">
        <v>404</v>
      </c>
      <c r="D50" t="s">
        <v>405</v>
      </c>
      <c r="E50" t="s">
        <v>406</v>
      </c>
      <c r="F50" s="6" t="str">
        <f t="shared" si="1"/>
        <v>{'name': 'Apple'</v>
      </c>
      <c r="H50" t="s">
        <v>366</v>
      </c>
      <c r="I50" s="5" t="s">
        <v>578</v>
      </c>
      <c r="J50" t="str">
        <f>LEFT(RIGHT(F50,LEN(F50)-10),LEN(RIGHT(F50,LEN(F50)-10))-1)</f>
        <v>Apple</v>
      </c>
      <c r="K50" t="str">
        <f t="shared" si="2"/>
        <v>iPhone</v>
      </c>
      <c r="L50">
        <v>4</v>
      </c>
      <c r="M50">
        <f>VLOOKUP(K50,[1]Sheet1!$C:$D,2,0)</f>
        <v>97.972878809295594</v>
      </c>
    </row>
    <row r="51" spans="1:13" x14ac:dyDescent="0.2">
      <c r="A51" t="s">
        <v>51</v>
      </c>
      <c r="B51" t="s">
        <v>385</v>
      </c>
      <c r="C51" t="s">
        <v>404</v>
      </c>
      <c r="D51" t="s">
        <v>405</v>
      </c>
      <c r="E51" t="s">
        <v>406</v>
      </c>
      <c r="F51" s="6" t="str">
        <f t="shared" si="1"/>
        <v>{'name': 'Apple'</v>
      </c>
      <c r="H51" t="s">
        <v>366</v>
      </c>
      <c r="I51" s="5" t="s">
        <v>578</v>
      </c>
      <c r="J51" t="str">
        <f>LEFT(RIGHT(F51,LEN(F51)-10),LEN(RIGHT(F51,LEN(F51)-10))-1)</f>
        <v>Apple</v>
      </c>
      <c r="K51" t="str">
        <f t="shared" si="2"/>
        <v>iPhone</v>
      </c>
      <c r="L51">
        <v>4</v>
      </c>
      <c r="M51">
        <f>VLOOKUP(K51,[1]Sheet1!$C:$D,2,0)</f>
        <v>97.972878809295594</v>
      </c>
    </row>
    <row r="52" spans="1:13" x14ac:dyDescent="0.2">
      <c r="A52" t="s">
        <v>52</v>
      </c>
      <c r="B52" t="s">
        <v>396</v>
      </c>
      <c r="C52" t="s">
        <v>404</v>
      </c>
      <c r="D52" t="s">
        <v>405</v>
      </c>
      <c r="E52" t="s">
        <v>406</v>
      </c>
      <c r="F52" s="6" t="str">
        <f t="shared" si="1"/>
        <v>{'name': 'Apple'</v>
      </c>
      <c r="H52" t="s">
        <v>367</v>
      </c>
      <c r="I52" s="5" t="s">
        <v>578</v>
      </c>
      <c r="J52" t="str">
        <f>LEFT(RIGHT(F52,LEN(F52)-10),LEN(RIGHT(F52,LEN(F52)-10))-1)</f>
        <v>Apple</v>
      </c>
      <c r="K52" t="str">
        <f t="shared" si="2"/>
        <v>iPhone</v>
      </c>
      <c r="L52">
        <v>3</v>
      </c>
      <c r="M52">
        <f>VLOOKUP(K52,[1]Sheet1!$C:$D,2,0)</f>
        <v>97.972878809295594</v>
      </c>
    </row>
    <row r="53" spans="1:13" x14ac:dyDescent="0.2">
      <c r="A53" t="s">
        <v>53</v>
      </c>
      <c r="B53" t="s">
        <v>397</v>
      </c>
      <c r="C53" t="s">
        <v>404</v>
      </c>
      <c r="D53" t="s">
        <v>405</v>
      </c>
      <c r="E53" t="s">
        <v>406</v>
      </c>
      <c r="F53" s="6" t="str">
        <f t="shared" si="1"/>
        <v>{'name': 'Apple'</v>
      </c>
      <c r="H53" t="s">
        <v>367</v>
      </c>
      <c r="I53" s="5" t="s">
        <v>578</v>
      </c>
      <c r="J53" t="str">
        <f>LEFT(RIGHT(F53,LEN(F53)-10),LEN(RIGHT(F53,LEN(F53)-10))-1)</f>
        <v>Apple</v>
      </c>
      <c r="K53" t="str">
        <f t="shared" si="2"/>
        <v>iPhone</v>
      </c>
      <c r="L53">
        <v>3</v>
      </c>
      <c r="M53">
        <f>VLOOKUP(K53,[1]Sheet1!$C:$D,2,0)</f>
        <v>97.972878809295594</v>
      </c>
    </row>
    <row r="54" spans="1:13" x14ac:dyDescent="0.2">
      <c r="A54" t="s">
        <v>54</v>
      </c>
      <c r="B54" t="s">
        <v>391</v>
      </c>
      <c r="C54" t="s">
        <v>404</v>
      </c>
      <c r="D54" t="s">
        <v>405</v>
      </c>
      <c r="E54" t="s">
        <v>406</v>
      </c>
      <c r="F54" s="6" t="str">
        <f t="shared" si="1"/>
        <v>{'name': 'Apple'</v>
      </c>
      <c r="H54" t="s">
        <v>367</v>
      </c>
      <c r="I54" s="5" t="s">
        <v>578</v>
      </c>
      <c r="J54" t="str">
        <f>LEFT(RIGHT(F54,LEN(F54)-10),LEN(RIGHT(F54,LEN(F54)-10))-1)</f>
        <v>Apple</v>
      </c>
      <c r="K54" t="str">
        <f t="shared" si="2"/>
        <v>iPhone</v>
      </c>
      <c r="L54">
        <v>3</v>
      </c>
      <c r="M54">
        <f>VLOOKUP(K54,[1]Sheet1!$C:$D,2,0)</f>
        <v>97.972878809295594</v>
      </c>
    </row>
    <row r="55" spans="1:13" x14ac:dyDescent="0.2">
      <c r="A55" t="s">
        <v>55</v>
      </c>
      <c r="B55" t="s">
        <v>370</v>
      </c>
      <c r="C55" t="s">
        <v>404</v>
      </c>
      <c r="D55" t="s">
        <v>405</v>
      </c>
      <c r="E55" t="s">
        <v>406</v>
      </c>
      <c r="F55" s="6" t="str">
        <f t="shared" si="1"/>
        <v>{'name': 'Apple'</v>
      </c>
      <c r="H55" t="s">
        <v>367</v>
      </c>
      <c r="I55" s="5" t="s">
        <v>578</v>
      </c>
      <c r="J55" t="str">
        <f>LEFT(RIGHT(F55,LEN(F55)-10),LEN(RIGHT(F55,LEN(F55)-10))-1)</f>
        <v>Apple</v>
      </c>
      <c r="K55" t="str">
        <f t="shared" si="2"/>
        <v>iPhone</v>
      </c>
      <c r="L55">
        <v>3</v>
      </c>
      <c r="M55">
        <f>VLOOKUP(K55,[1]Sheet1!$C:$D,2,0)</f>
        <v>97.972878809295594</v>
      </c>
    </row>
    <row r="56" spans="1:13" x14ac:dyDescent="0.2">
      <c r="A56" t="s">
        <v>56</v>
      </c>
      <c r="B56" t="s">
        <v>377</v>
      </c>
      <c r="C56" t="s">
        <v>404</v>
      </c>
      <c r="D56" t="s">
        <v>405</v>
      </c>
      <c r="E56" t="s">
        <v>406</v>
      </c>
      <c r="F56" s="6" t="str">
        <f t="shared" si="1"/>
        <v>{'name': 'Apple'</v>
      </c>
      <c r="H56" t="s">
        <v>367</v>
      </c>
      <c r="I56" s="5" t="s">
        <v>578</v>
      </c>
      <c r="J56" t="str">
        <f>LEFT(RIGHT(F56,LEN(F56)-10),LEN(RIGHT(F56,LEN(F56)-10))-1)</f>
        <v>Apple</v>
      </c>
      <c r="K56" t="str">
        <f t="shared" si="2"/>
        <v>iPhone</v>
      </c>
      <c r="L56">
        <v>3</v>
      </c>
      <c r="M56">
        <f>VLOOKUP(K56,[1]Sheet1!$C:$D,2,0)</f>
        <v>97.972878809295594</v>
      </c>
    </row>
    <row r="57" spans="1:13" x14ac:dyDescent="0.2">
      <c r="A57" t="s">
        <v>57</v>
      </c>
      <c r="B57" t="s">
        <v>390</v>
      </c>
      <c r="C57" t="s">
        <v>404</v>
      </c>
      <c r="D57" t="s">
        <v>405</v>
      </c>
      <c r="E57" t="s">
        <v>406</v>
      </c>
      <c r="F57" s="6" t="str">
        <f t="shared" si="1"/>
        <v>{'name': 'Apple'</v>
      </c>
      <c r="H57" t="s">
        <v>367</v>
      </c>
      <c r="I57" s="5" t="s">
        <v>578</v>
      </c>
      <c r="J57" t="str">
        <f>LEFT(RIGHT(F57,LEN(F57)-10),LEN(RIGHT(F57,LEN(F57)-10))-1)</f>
        <v>Apple</v>
      </c>
      <c r="K57" t="str">
        <f t="shared" si="2"/>
        <v>iPhone</v>
      </c>
      <c r="L57">
        <v>3</v>
      </c>
      <c r="M57">
        <f>VLOOKUP(K57,[1]Sheet1!$C:$D,2,0)</f>
        <v>97.972878809295594</v>
      </c>
    </row>
    <row r="58" spans="1:13" x14ac:dyDescent="0.2">
      <c r="A58" t="s">
        <v>58</v>
      </c>
      <c r="B58" t="s">
        <v>393</v>
      </c>
      <c r="C58" t="s">
        <v>404</v>
      </c>
      <c r="D58" t="s">
        <v>405</v>
      </c>
      <c r="E58" t="s">
        <v>406</v>
      </c>
      <c r="F58" s="6" t="str">
        <f t="shared" si="1"/>
        <v>{'name': 'Apple'</v>
      </c>
      <c r="H58" t="s">
        <v>368</v>
      </c>
      <c r="I58" s="5" t="s">
        <v>578</v>
      </c>
      <c r="J58" t="str">
        <f>LEFT(RIGHT(F58,LEN(F58)-10),LEN(RIGHT(F58,LEN(F58)-10))-1)</f>
        <v>Apple</v>
      </c>
      <c r="K58" t="str">
        <f t="shared" si="2"/>
        <v>iPhone</v>
      </c>
      <c r="L58">
        <v>2</v>
      </c>
      <c r="M58">
        <f>VLOOKUP(K58,[1]Sheet1!$C:$D,2,0)</f>
        <v>97.972878809295594</v>
      </c>
    </row>
    <row r="59" spans="1:13" x14ac:dyDescent="0.2">
      <c r="A59" t="s">
        <v>59</v>
      </c>
      <c r="B59" t="s">
        <v>401</v>
      </c>
      <c r="C59" t="s">
        <v>407</v>
      </c>
      <c r="D59" t="s">
        <v>405</v>
      </c>
      <c r="E59" t="s">
        <v>408</v>
      </c>
      <c r="F59" s="6" t="str">
        <f t="shared" si="1"/>
        <v>{'name': 'Apple'</v>
      </c>
      <c r="H59" t="s">
        <v>368</v>
      </c>
      <c r="I59" s="5" t="s">
        <v>579</v>
      </c>
      <c r="J59" t="str">
        <f>LEFT(RIGHT(F59,LEN(F59)-10),LEN(RIGHT(F59,LEN(F59)-10))-1)</f>
        <v>Apple</v>
      </c>
      <c r="K59" t="str">
        <f t="shared" si="2"/>
        <v>iPad</v>
      </c>
      <c r="L59">
        <v>2</v>
      </c>
      <c r="M59">
        <f>VLOOKUP(K59,[1]Sheet1!$C:$D,2,0)</f>
        <v>13.08043898603</v>
      </c>
    </row>
    <row r="60" spans="1:13" x14ac:dyDescent="0.2">
      <c r="A60" t="s">
        <v>60</v>
      </c>
      <c r="B60" t="s">
        <v>399</v>
      </c>
      <c r="C60" t="s">
        <v>404</v>
      </c>
      <c r="D60" t="s">
        <v>405</v>
      </c>
      <c r="E60" t="s">
        <v>406</v>
      </c>
      <c r="F60" s="6" t="str">
        <f t="shared" si="1"/>
        <v>{'name': 'Apple'</v>
      </c>
      <c r="H60" t="s">
        <v>368</v>
      </c>
      <c r="I60" s="5" t="s">
        <v>578</v>
      </c>
      <c r="J60" t="str">
        <f>LEFT(RIGHT(F60,LEN(F60)-10),LEN(RIGHT(F60,LEN(F60)-10))-1)</f>
        <v>Apple</v>
      </c>
      <c r="K60" t="str">
        <f t="shared" si="2"/>
        <v>iPhone</v>
      </c>
      <c r="L60">
        <v>2</v>
      </c>
      <c r="M60">
        <f>VLOOKUP(K60,[1]Sheet1!$C:$D,2,0)</f>
        <v>97.972878809295594</v>
      </c>
    </row>
    <row r="61" spans="1:13" x14ac:dyDescent="0.2">
      <c r="A61" t="s">
        <v>61</v>
      </c>
      <c r="B61" t="s">
        <v>387</v>
      </c>
      <c r="C61" t="s">
        <v>404</v>
      </c>
      <c r="D61" t="s">
        <v>409</v>
      </c>
      <c r="E61" t="s">
        <v>410</v>
      </c>
      <c r="F61" s="6" t="str">
        <f t="shared" si="1"/>
        <v>{'name': 'Xiaomi'</v>
      </c>
      <c r="H61" t="s">
        <v>368</v>
      </c>
      <c r="I61" s="5" t="s">
        <v>578</v>
      </c>
      <c r="J61" t="str">
        <f>LEFT(RIGHT(F61,LEN(F61)-10),LEN(RIGHT(F61,LEN(F61)-10))-1)</f>
        <v>Xiaomi</v>
      </c>
      <c r="K61" t="str">
        <f t="shared" si="2"/>
        <v>Redmi Note 5A</v>
      </c>
      <c r="L61">
        <v>2</v>
      </c>
      <c r="M61">
        <f>VLOOKUP(K61,[1]Sheet1!$C:$D,2,0)</f>
        <v>4.24082393399806</v>
      </c>
    </row>
    <row r="62" spans="1:13" x14ac:dyDescent="0.2">
      <c r="A62" t="s">
        <v>62</v>
      </c>
      <c r="B62" t="s">
        <v>397</v>
      </c>
      <c r="C62" t="s">
        <v>404</v>
      </c>
      <c r="D62" t="s">
        <v>409</v>
      </c>
      <c r="E62" t="s">
        <v>411</v>
      </c>
      <c r="F62" s="6" t="str">
        <f t="shared" si="1"/>
        <v>{'name': 'Xiaomi'</v>
      </c>
      <c r="H62" t="s">
        <v>368</v>
      </c>
      <c r="I62" s="5" t="s">
        <v>578</v>
      </c>
      <c r="J62" t="str">
        <f>LEFT(RIGHT(F62,LEN(F62)-10),LEN(RIGHT(F62,LEN(F62)-10))-1)</f>
        <v>Xiaomi</v>
      </c>
      <c r="K62" t="str">
        <f t="shared" si="2"/>
        <v>Redmi Note 4</v>
      </c>
      <c r="L62">
        <v>2</v>
      </c>
      <c r="M62">
        <f>VLOOKUP(K62,[1]Sheet1!$C:$D,2,0)</f>
        <v>4.31367040550598</v>
      </c>
    </row>
    <row r="63" spans="1:13" x14ac:dyDescent="0.2">
      <c r="A63" t="s">
        <v>63</v>
      </c>
      <c r="B63" t="s">
        <v>375</v>
      </c>
      <c r="C63" t="s">
        <v>404</v>
      </c>
      <c r="D63" t="s">
        <v>412</v>
      </c>
      <c r="E63" t="s">
        <v>413</v>
      </c>
      <c r="F63" s="6" t="str">
        <f t="shared" si="1"/>
        <v>{'name': 'Nokia'</v>
      </c>
      <c r="H63" t="s">
        <v>368</v>
      </c>
      <c r="I63" s="5" t="s">
        <v>578</v>
      </c>
      <c r="J63" t="str">
        <f>LEFT(RIGHT(F63,LEN(F63)-10),LEN(RIGHT(F63,LEN(F63)-10))-1)</f>
        <v>Nokia</v>
      </c>
      <c r="K63" t="str">
        <f t="shared" si="2"/>
        <v>Lumia 625</v>
      </c>
      <c r="L63">
        <v>2</v>
      </c>
      <c r="M63">
        <f>VLOOKUP(K63,[1]Sheet1!$C:$D,2,0)</f>
        <v>1.3725431580680301</v>
      </c>
    </row>
    <row r="64" spans="1:13" x14ac:dyDescent="0.2">
      <c r="A64" t="s">
        <v>64</v>
      </c>
      <c r="B64" t="s">
        <v>376</v>
      </c>
      <c r="C64" t="s">
        <v>404</v>
      </c>
      <c r="D64" t="s">
        <v>414</v>
      </c>
      <c r="E64" t="s">
        <v>415</v>
      </c>
      <c r="F64" s="6" t="str">
        <f t="shared" si="1"/>
        <v>{'name': 'Samsung'</v>
      </c>
      <c r="H64" t="s">
        <v>368</v>
      </c>
      <c r="I64" s="5" t="s">
        <v>578</v>
      </c>
      <c r="J64" t="str">
        <f>LEFT(RIGHT(F64,LEN(F64)-10),LEN(RIGHT(F64,LEN(F64)-10))-1)</f>
        <v>Samsung</v>
      </c>
      <c r="K64" t="str">
        <f t="shared" si="2"/>
        <v>Galaxy S7</v>
      </c>
      <c r="L64">
        <v>2</v>
      </c>
      <c r="M64">
        <f>VLOOKUP(K64,[1]Sheet1!$C:$D,2,0)</f>
        <v>3.9407662237631902</v>
      </c>
    </row>
    <row r="65" spans="1:13" x14ac:dyDescent="0.2">
      <c r="A65" t="s">
        <v>65</v>
      </c>
      <c r="B65" t="s">
        <v>388</v>
      </c>
      <c r="C65" t="s">
        <v>404</v>
      </c>
      <c r="D65" t="s">
        <v>405</v>
      </c>
      <c r="E65" t="s">
        <v>406</v>
      </c>
      <c r="F65" s="6" t="str">
        <f t="shared" si="1"/>
        <v>{'name': 'Apple'</v>
      </c>
      <c r="H65" t="s">
        <v>368</v>
      </c>
      <c r="I65" s="5" t="s">
        <v>578</v>
      </c>
      <c r="J65" t="str">
        <f>LEFT(RIGHT(F65,LEN(F65)-10),LEN(RIGHT(F65,LEN(F65)-10))-1)</f>
        <v>Apple</v>
      </c>
      <c r="K65" t="str">
        <f t="shared" si="2"/>
        <v>iPhone</v>
      </c>
      <c r="L65">
        <v>2</v>
      </c>
      <c r="M65">
        <f>VLOOKUP(K65,[1]Sheet1!$C:$D,2,0)</f>
        <v>97.972878809295594</v>
      </c>
    </row>
    <row r="66" spans="1:13" x14ac:dyDescent="0.2">
      <c r="A66" t="s">
        <v>66</v>
      </c>
      <c r="B66" t="s">
        <v>400</v>
      </c>
      <c r="C66" t="s">
        <v>404</v>
      </c>
      <c r="D66" t="s">
        <v>409</v>
      </c>
      <c r="E66" t="s">
        <v>416</v>
      </c>
      <c r="F66" s="6" t="str">
        <f t="shared" si="1"/>
        <v>{'name': 'Xiaomi'</v>
      </c>
      <c r="H66" t="s">
        <v>368</v>
      </c>
      <c r="I66" s="5" t="s">
        <v>578</v>
      </c>
      <c r="J66" t="str">
        <f>LEFT(RIGHT(F66,LEN(F66)-10),LEN(RIGHT(F66,LEN(F66)-10))-1)</f>
        <v>Xiaomi</v>
      </c>
      <c r="K66" t="str">
        <f t="shared" si="2"/>
        <v>MI 8</v>
      </c>
      <c r="L66">
        <v>2</v>
      </c>
      <c r="M66">
        <f>VLOOKUP(K66,[1]Sheet1!$C:$D,2,0)</f>
        <v>2.04393355612281</v>
      </c>
    </row>
    <row r="67" spans="1:13" x14ac:dyDescent="0.2">
      <c r="A67" t="s">
        <v>67</v>
      </c>
      <c r="B67" t="s">
        <v>392</v>
      </c>
      <c r="C67" t="s">
        <v>404</v>
      </c>
      <c r="D67" t="s">
        <v>405</v>
      </c>
      <c r="E67" t="s">
        <v>406</v>
      </c>
      <c r="F67" s="6" t="str">
        <f t="shared" si="1"/>
        <v>{'name': 'Apple'</v>
      </c>
      <c r="H67" t="s">
        <v>368</v>
      </c>
      <c r="I67" s="5" t="s">
        <v>578</v>
      </c>
      <c r="J67" t="str">
        <f>LEFT(RIGHT(F67,LEN(F67)-10),LEN(RIGHT(F67,LEN(F67)-10))-1)</f>
        <v>Apple</v>
      </c>
      <c r="K67" t="str">
        <f t="shared" si="2"/>
        <v>iPhone</v>
      </c>
      <c r="L67">
        <v>2</v>
      </c>
      <c r="M67">
        <f>VLOOKUP(K67,[1]Sheet1!$C:$D,2,0)</f>
        <v>97.972878809295594</v>
      </c>
    </row>
    <row r="68" spans="1:13" x14ac:dyDescent="0.2">
      <c r="A68" t="s">
        <v>68</v>
      </c>
      <c r="B68" t="s">
        <v>392</v>
      </c>
      <c r="C68" t="s">
        <v>404</v>
      </c>
      <c r="D68" t="s">
        <v>414</v>
      </c>
      <c r="E68" t="s">
        <v>417</v>
      </c>
      <c r="F68" s="6" t="str">
        <f t="shared" si="1"/>
        <v>{'name': 'Samsung'</v>
      </c>
      <c r="H68" t="s">
        <v>368</v>
      </c>
      <c r="I68" s="5" t="s">
        <v>578</v>
      </c>
      <c r="J68" t="str">
        <f>LEFT(RIGHT(F68,LEN(F68)-10),LEN(RIGHT(F68,LEN(F68)-10))-1)</f>
        <v>Samsung</v>
      </c>
      <c r="K68" t="str">
        <f t="shared" si="2"/>
        <v>Galaxy A5</v>
      </c>
      <c r="L68">
        <v>2</v>
      </c>
      <c r="M68">
        <f>VLOOKUP(K68,[1]Sheet1!$C:$D,2,0)</f>
        <v>5.0608591615425702</v>
      </c>
    </row>
    <row r="69" spans="1:13" x14ac:dyDescent="0.2">
      <c r="A69" t="s">
        <v>69</v>
      </c>
      <c r="B69" t="s">
        <v>385</v>
      </c>
      <c r="C69" t="s">
        <v>404</v>
      </c>
      <c r="D69" t="s">
        <v>409</v>
      </c>
      <c r="E69" t="s">
        <v>418</v>
      </c>
      <c r="F69" s="6" t="str">
        <f t="shared" si="1"/>
        <v>{'name': 'Xiaomi'</v>
      </c>
      <c r="H69" t="s">
        <v>368</v>
      </c>
      <c r="I69" s="5" t="s">
        <v>578</v>
      </c>
      <c r="J69" t="str">
        <f>LEFT(RIGHT(F69,LEN(F69)-10),LEN(RIGHT(F69,LEN(F69)-10))-1)</f>
        <v>Xiaomi</v>
      </c>
      <c r="K69" t="str">
        <f t="shared" si="2"/>
        <v>Redmi 4A</v>
      </c>
      <c r="L69">
        <v>2</v>
      </c>
      <c r="M69">
        <f>VLOOKUP(K69,[1]Sheet1!$C:$D,2,0)</f>
        <v>2.2747894892085401</v>
      </c>
    </row>
    <row r="70" spans="1:13" x14ac:dyDescent="0.2">
      <c r="A70" t="s">
        <v>70</v>
      </c>
      <c r="B70" t="s">
        <v>403</v>
      </c>
      <c r="C70" t="s">
        <v>404</v>
      </c>
      <c r="D70" t="s">
        <v>414</v>
      </c>
      <c r="E70" t="s">
        <v>419</v>
      </c>
      <c r="F70" s="6" t="str">
        <f t="shared" si="1"/>
        <v>{'name': 'Samsung'</v>
      </c>
      <c r="H70" t="s">
        <v>369</v>
      </c>
      <c r="I70" s="5" t="s">
        <v>578</v>
      </c>
      <c r="J70" t="str">
        <f>LEFT(RIGHT(F70,LEN(F70)-10),LEN(RIGHT(F70,LEN(F70)-10))-1)</f>
        <v>Samsung</v>
      </c>
      <c r="K70" t="str">
        <f t="shared" si="2"/>
        <v>Galaxy S8</v>
      </c>
      <c r="L70">
        <v>1</v>
      </c>
      <c r="M70">
        <f>VLOOKUP(K70,[1]Sheet1!$C:$D,2,0)</f>
        <v>4.31754559388248</v>
      </c>
    </row>
    <row r="71" spans="1:13" x14ac:dyDescent="0.2">
      <c r="A71" t="s">
        <v>71</v>
      </c>
      <c r="B71" t="s">
        <v>403</v>
      </c>
      <c r="C71" t="s">
        <v>404</v>
      </c>
      <c r="D71" t="s">
        <v>414</v>
      </c>
      <c r="E71" t="s">
        <v>420</v>
      </c>
      <c r="F71" s="6" t="str">
        <f t="shared" si="1"/>
        <v>{'name': 'Samsung'</v>
      </c>
      <c r="H71" t="s">
        <v>369</v>
      </c>
      <c r="I71" s="5" t="s">
        <v>578</v>
      </c>
      <c r="J71" t="str">
        <f>LEFT(RIGHT(F71,LEN(F71)-10),LEN(RIGHT(F71,LEN(F71)-10))-1)</f>
        <v>Samsung</v>
      </c>
      <c r="K71" t="str">
        <f t="shared" si="2"/>
        <v>SM-A600FN</v>
      </c>
      <c r="L71">
        <v>1</v>
      </c>
      <c r="M71">
        <f>VLOOKUP(K71,[1]Sheet1!$C:$D,2,0)</f>
        <v>1.61511257139785</v>
      </c>
    </row>
    <row r="72" spans="1:13" x14ac:dyDescent="0.2">
      <c r="A72" t="s">
        <v>72</v>
      </c>
      <c r="B72" t="s">
        <v>403</v>
      </c>
      <c r="C72" t="s">
        <v>404</v>
      </c>
      <c r="D72" t="s">
        <v>421</v>
      </c>
      <c r="E72" t="s">
        <v>422</v>
      </c>
      <c r="F72" s="6" t="str">
        <f t="shared" si="1"/>
        <v>{'name': 'Huawei'</v>
      </c>
      <c r="H72" t="s">
        <v>369</v>
      </c>
      <c r="I72" s="5" t="s">
        <v>578</v>
      </c>
      <c r="J72" t="str">
        <f>LEFT(RIGHT(F72,LEN(F72)-10),LEN(RIGHT(F72,LEN(F72)-10))-1)</f>
        <v>Huawei</v>
      </c>
      <c r="K72" t="str">
        <f t="shared" si="2"/>
        <v>JSN-L21</v>
      </c>
      <c r="L72">
        <v>1</v>
      </c>
      <c r="M72">
        <f>VLOOKUP(K72,[1]Sheet1!$C:$D,2,0)</f>
        <v>3.3474996989908199</v>
      </c>
    </row>
    <row r="73" spans="1:13" x14ac:dyDescent="0.2">
      <c r="A73" t="s">
        <v>73</v>
      </c>
      <c r="B73" t="s">
        <v>403</v>
      </c>
      <c r="C73" t="s">
        <v>404</v>
      </c>
      <c r="D73" t="s">
        <v>409</v>
      </c>
      <c r="E73" t="s">
        <v>423</v>
      </c>
      <c r="F73" s="6" t="str">
        <f t="shared" si="1"/>
        <v>{'name': 'Xiaomi'</v>
      </c>
      <c r="H73" t="s">
        <v>369</v>
      </c>
      <c r="I73" s="5" t="s">
        <v>578</v>
      </c>
      <c r="J73" t="str">
        <f>LEFT(RIGHT(F73,LEN(F73)-10),LEN(RIGHT(F73,LEN(F73)-10))-1)</f>
        <v>Xiaomi</v>
      </c>
      <c r="K73" t="str">
        <f t="shared" si="2"/>
        <v>Mi A1</v>
      </c>
      <c r="L73">
        <v>1</v>
      </c>
      <c r="M73">
        <f>VLOOKUP(K73,[1]Sheet1!$C:$D,2,0)</f>
        <v>3.8401060014761299</v>
      </c>
    </row>
    <row r="74" spans="1:13" x14ac:dyDescent="0.2">
      <c r="A74" t="s">
        <v>74</v>
      </c>
      <c r="B74" t="s">
        <v>403</v>
      </c>
      <c r="C74" t="s">
        <v>404</v>
      </c>
      <c r="D74" t="s">
        <v>409</v>
      </c>
      <c r="E74" t="s">
        <v>418</v>
      </c>
      <c r="F74" s="6" t="str">
        <f t="shared" si="1"/>
        <v>{'name': 'Xiaomi'</v>
      </c>
      <c r="H74" t="s">
        <v>369</v>
      </c>
      <c r="I74" s="5" t="s">
        <v>578</v>
      </c>
      <c r="J74" t="str">
        <f>LEFT(RIGHT(F74,LEN(F74)-10),LEN(RIGHT(F74,LEN(F74)-10))-1)</f>
        <v>Xiaomi</v>
      </c>
      <c r="K74" t="str">
        <f t="shared" si="2"/>
        <v>Redmi 4A</v>
      </c>
      <c r="L74">
        <v>1</v>
      </c>
      <c r="M74">
        <f>VLOOKUP(K74,[1]Sheet1!$C:$D,2,0)</f>
        <v>2.2747894892085401</v>
      </c>
    </row>
    <row r="75" spans="1:13" x14ac:dyDescent="0.2">
      <c r="A75" t="s">
        <v>75</v>
      </c>
      <c r="B75" t="s">
        <v>403</v>
      </c>
      <c r="C75" t="s">
        <v>404</v>
      </c>
      <c r="D75" t="s">
        <v>424</v>
      </c>
      <c r="E75" t="s">
        <v>425</v>
      </c>
      <c r="F75" s="6" t="str">
        <f t="shared" si="1"/>
        <v>{'name': 'Meizu'</v>
      </c>
      <c r="H75" t="s">
        <v>369</v>
      </c>
      <c r="I75" s="5" t="s">
        <v>578</v>
      </c>
      <c r="J75" t="str">
        <f>LEFT(RIGHT(F75,LEN(F75)-10),LEN(RIGHT(F75,LEN(F75)-10))-1)</f>
        <v>Meizu</v>
      </c>
      <c r="K75" t="str">
        <f t="shared" si="2"/>
        <v>16th</v>
      </c>
      <c r="L75">
        <v>1</v>
      </c>
      <c r="M75">
        <f>VLOOKUP(K75,[1]Sheet1!$C:$D,2,0)</f>
        <v>1.0870900363976299</v>
      </c>
    </row>
    <row r="76" spans="1:13" x14ac:dyDescent="0.2">
      <c r="A76" t="s">
        <v>76</v>
      </c>
      <c r="B76" t="s">
        <v>403</v>
      </c>
      <c r="C76" t="s">
        <v>407</v>
      </c>
      <c r="D76" t="s">
        <v>405</v>
      </c>
      <c r="E76" t="s">
        <v>408</v>
      </c>
      <c r="F76" s="6" t="str">
        <f t="shared" si="1"/>
        <v>{'name': 'Apple'</v>
      </c>
      <c r="H76" t="s">
        <v>369</v>
      </c>
      <c r="I76" s="5" t="s">
        <v>579</v>
      </c>
      <c r="J76" t="str">
        <f>LEFT(RIGHT(F76,LEN(F76)-10),LEN(RIGHT(F76,LEN(F76)-10))-1)</f>
        <v>Apple</v>
      </c>
      <c r="K76" t="str">
        <f t="shared" si="2"/>
        <v>iPad</v>
      </c>
      <c r="L76">
        <v>1</v>
      </c>
      <c r="M76">
        <f>VLOOKUP(K76,[1]Sheet1!$C:$D,2,0)</f>
        <v>13.08043898603</v>
      </c>
    </row>
    <row r="77" spans="1:13" x14ac:dyDescent="0.2">
      <c r="A77" t="s">
        <v>77</v>
      </c>
      <c r="B77" t="s">
        <v>403</v>
      </c>
      <c r="C77" t="s">
        <v>407</v>
      </c>
      <c r="D77" t="s">
        <v>409</v>
      </c>
      <c r="E77" t="s">
        <v>426</v>
      </c>
      <c r="F77" s="6" t="str">
        <f t="shared" si="1"/>
        <v>{'name': 'Xiaomi'</v>
      </c>
      <c r="H77" t="s">
        <v>369</v>
      </c>
      <c r="I77" s="5" t="s">
        <v>579</v>
      </c>
      <c r="J77" t="str">
        <f>LEFT(RIGHT(F77,LEN(F77)-10),LEN(RIGHT(F77,LEN(F77)-10))-1)</f>
        <v>Xiaomi</v>
      </c>
      <c r="K77" t="str">
        <f t="shared" si="2"/>
        <v>MI PAD 4</v>
      </c>
      <c r="L77">
        <v>1</v>
      </c>
      <c r="M77">
        <f>VLOOKUP(K77,[1]Sheet1!$C:$D,2,0)</f>
        <v>0.54923617547171</v>
      </c>
    </row>
    <row r="78" spans="1:13" x14ac:dyDescent="0.2">
      <c r="A78" t="s">
        <v>78</v>
      </c>
      <c r="B78" t="s">
        <v>393</v>
      </c>
      <c r="C78" t="s">
        <v>404</v>
      </c>
      <c r="D78" t="s">
        <v>421</v>
      </c>
      <c r="E78" t="s">
        <v>427</v>
      </c>
      <c r="F78" s="6" t="str">
        <f t="shared" si="1"/>
        <v>{'name': 'Huawei'</v>
      </c>
      <c r="H78" t="s">
        <v>369</v>
      </c>
      <c r="I78" s="5" t="s">
        <v>578</v>
      </c>
      <c r="J78" t="str">
        <f>LEFT(RIGHT(F78,LEN(F78)-10),LEN(RIGHT(F78,LEN(F78)-10))-1)</f>
        <v>Huawei</v>
      </c>
      <c r="K78" t="str">
        <f t="shared" si="2"/>
        <v>COL-L29</v>
      </c>
      <c r="L78">
        <v>1</v>
      </c>
      <c r="M78">
        <f>VLOOKUP(K78,[1]Sheet1!$C:$D,2,0)</f>
        <v>2.75838593915317</v>
      </c>
    </row>
    <row r="79" spans="1:13" x14ac:dyDescent="0.2">
      <c r="A79" t="s">
        <v>79</v>
      </c>
      <c r="B79" t="s">
        <v>393</v>
      </c>
      <c r="C79" t="s">
        <v>404</v>
      </c>
      <c r="D79" t="s">
        <v>421</v>
      </c>
      <c r="E79" t="s">
        <v>428</v>
      </c>
      <c r="F79" s="6" t="str">
        <f t="shared" si="1"/>
        <v>{'name': 'Huawei'</v>
      </c>
      <c r="H79" t="s">
        <v>369</v>
      </c>
      <c r="I79" s="5" t="s">
        <v>578</v>
      </c>
      <c r="J79" t="str">
        <f>LEFT(RIGHT(F79,LEN(F79)-10),LEN(RIGHT(F79,LEN(F79)-10))-1)</f>
        <v>Huawei</v>
      </c>
      <c r="K79" t="str">
        <f t="shared" si="2"/>
        <v>COR-L29</v>
      </c>
      <c r="L79">
        <v>1</v>
      </c>
      <c r="M79">
        <f>VLOOKUP(K79,[1]Sheet1!$C:$D,2,0)</f>
        <v>0.61387188013778404</v>
      </c>
    </row>
    <row r="80" spans="1:13" x14ac:dyDescent="0.2">
      <c r="A80" t="s">
        <v>80</v>
      </c>
      <c r="B80" t="s">
        <v>393</v>
      </c>
      <c r="C80" t="s">
        <v>404</v>
      </c>
      <c r="D80" t="s">
        <v>409</v>
      </c>
      <c r="E80" t="s">
        <v>429</v>
      </c>
      <c r="F80" s="6" t="str">
        <f t="shared" si="1"/>
        <v>{'name': 'Xiaomi'</v>
      </c>
      <c r="H80" t="s">
        <v>369</v>
      </c>
      <c r="I80" s="5" t="s">
        <v>578</v>
      </c>
      <c r="J80" t="str">
        <f>LEFT(RIGHT(F80,LEN(F80)-10),LEN(RIGHT(F80,LEN(F80)-10))-1)</f>
        <v>Xiaomi</v>
      </c>
      <c r="K80" t="str">
        <f t="shared" si="2"/>
        <v>Mi Note 3</v>
      </c>
      <c r="L80">
        <v>1</v>
      </c>
      <c r="M80">
        <f>VLOOKUP(K80,[1]Sheet1!$C:$D,2,0)</f>
        <v>1.4871002825745401</v>
      </c>
    </row>
    <row r="81" spans="1:13" x14ac:dyDescent="0.2">
      <c r="A81" t="s">
        <v>81</v>
      </c>
      <c r="B81" t="s">
        <v>393</v>
      </c>
      <c r="C81" t="s">
        <v>404</v>
      </c>
      <c r="D81" t="s">
        <v>409</v>
      </c>
      <c r="E81" t="s">
        <v>430</v>
      </c>
      <c r="F81" s="6" t="str">
        <f t="shared" si="1"/>
        <v>{'name': 'Xiaomi'</v>
      </c>
      <c r="H81" t="s">
        <v>369</v>
      </c>
      <c r="I81" s="5" t="s">
        <v>578</v>
      </c>
      <c r="J81" t="str">
        <f>LEFT(RIGHT(F81,LEN(F81)-10),LEN(RIGHT(F81,LEN(F81)-10))-1)</f>
        <v>Xiaomi</v>
      </c>
      <c r="K81" t="str">
        <f t="shared" si="2"/>
        <v>Redmi Note 5</v>
      </c>
      <c r="L81">
        <v>1</v>
      </c>
      <c r="M81">
        <f>VLOOKUP(K81,[1]Sheet1!$C:$D,2,0)</f>
        <v>5.0325461503462101</v>
      </c>
    </row>
    <row r="82" spans="1:13" x14ac:dyDescent="0.2">
      <c r="A82" t="s">
        <v>82</v>
      </c>
      <c r="B82" t="s">
        <v>401</v>
      </c>
      <c r="C82" t="s">
        <v>404</v>
      </c>
      <c r="D82" t="s">
        <v>414</v>
      </c>
      <c r="E82" t="s">
        <v>431</v>
      </c>
      <c r="F82" s="6" t="str">
        <f t="shared" si="1"/>
        <v>{'name': 'Samsung'</v>
      </c>
      <c r="H82" t="s">
        <v>369</v>
      </c>
      <c r="I82" s="5" t="s">
        <v>578</v>
      </c>
      <c r="J82" t="str">
        <f>LEFT(RIGHT(F82,LEN(F82)-10),LEN(RIGHT(F82,LEN(F82)-10))-1)</f>
        <v>Samsung</v>
      </c>
      <c r="K82" t="str">
        <f t="shared" si="2"/>
        <v>SM-N960F</v>
      </c>
      <c r="L82">
        <v>1</v>
      </c>
      <c r="M82">
        <f>VLOOKUP(K82,[1]Sheet1!$C:$D,2,0)</f>
        <v>2.5599774414122201</v>
      </c>
    </row>
    <row r="83" spans="1:13" x14ac:dyDescent="0.2">
      <c r="A83" t="s">
        <v>83</v>
      </c>
      <c r="B83" t="s">
        <v>401</v>
      </c>
      <c r="C83" t="s">
        <v>404</v>
      </c>
      <c r="D83" t="s">
        <v>432</v>
      </c>
      <c r="E83" t="s">
        <v>433</v>
      </c>
      <c r="F83" s="6" t="str">
        <f t="shared" si="1"/>
        <v>{'name': 'Lenovo'</v>
      </c>
      <c r="H83" t="s">
        <v>369</v>
      </c>
      <c r="I83" s="5" t="s">
        <v>578</v>
      </c>
      <c r="J83" t="str">
        <f>LEFT(RIGHT(F83,LEN(F83)-10),LEN(RIGHT(F83,LEN(F83)-10))-1)</f>
        <v>Lenovo</v>
      </c>
      <c r="K83" t="str">
        <f t="shared" si="2"/>
        <v>Lenovo A6010</v>
      </c>
      <c r="L83">
        <v>1</v>
      </c>
      <c r="M83">
        <f>VLOOKUP(K83,[1]Sheet1!$C:$D,2,0)</f>
        <v>1.8536504345160401</v>
      </c>
    </row>
    <row r="84" spans="1:13" x14ac:dyDescent="0.2">
      <c r="A84" t="s">
        <v>84</v>
      </c>
      <c r="B84" t="s">
        <v>401</v>
      </c>
      <c r="C84" t="s">
        <v>404</v>
      </c>
      <c r="D84" t="s">
        <v>421</v>
      </c>
      <c r="E84" t="s">
        <v>434</v>
      </c>
      <c r="F84" s="6" t="str">
        <f t="shared" si="1"/>
        <v>{'name': 'Huawei'</v>
      </c>
      <c r="H84" t="s">
        <v>369</v>
      </c>
      <c r="I84" s="5" t="s">
        <v>578</v>
      </c>
      <c r="J84" t="str">
        <f>LEFT(RIGHT(F84,LEN(F84)-10),LEN(RIGHT(F84,LEN(F84)-10))-1)</f>
        <v>Huawei</v>
      </c>
      <c r="K84" t="str">
        <f t="shared" si="2"/>
        <v>HUAWEI CAN-L11</v>
      </c>
      <c r="L84">
        <v>1</v>
      </c>
      <c r="M84">
        <f>VLOOKUP(K84,[1]Sheet1!$C:$D,2,0)</f>
        <v>0.70802289671905405</v>
      </c>
    </row>
    <row r="85" spans="1:13" x14ac:dyDescent="0.2">
      <c r="A85" t="s">
        <v>85</v>
      </c>
      <c r="B85" t="s">
        <v>401</v>
      </c>
      <c r="C85" t="s">
        <v>404</v>
      </c>
      <c r="D85" t="s">
        <v>435</v>
      </c>
      <c r="E85" t="s">
        <v>436</v>
      </c>
      <c r="F85" s="6" t="str">
        <f t="shared" si="1"/>
        <v>{'name': 'Sony'</v>
      </c>
      <c r="H85" t="s">
        <v>369</v>
      </c>
      <c r="I85" s="5" t="s">
        <v>578</v>
      </c>
      <c r="J85" t="str">
        <f>LEFT(RIGHT(F85,LEN(F85)-10),LEN(RIGHT(F85,LEN(F85)-10))-1)</f>
        <v>Sony</v>
      </c>
      <c r="K85" t="str">
        <f t="shared" si="2"/>
        <v>H4113</v>
      </c>
      <c r="L85">
        <v>1</v>
      </c>
      <c r="M85">
        <f>VLOOKUP(K85,[1]Sheet1!$C:$D,2,0)</f>
        <v>1.90460469130068</v>
      </c>
    </row>
    <row r="86" spans="1:13" x14ac:dyDescent="0.2">
      <c r="A86" t="s">
        <v>86</v>
      </c>
      <c r="B86" t="s">
        <v>399</v>
      </c>
      <c r="C86" t="s">
        <v>404</v>
      </c>
      <c r="D86" t="s">
        <v>437</v>
      </c>
      <c r="E86" t="s">
        <v>438</v>
      </c>
      <c r="F86" s="6" t="str">
        <f t="shared" si="1"/>
        <v>{'name': 'Motorola'</v>
      </c>
      <c r="H86" t="s">
        <v>369</v>
      </c>
      <c r="I86" s="5" t="s">
        <v>578</v>
      </c>
      <c r="J86" t="str">
        <f>LEFT(RIGHT(F86,LEN(F86)-10),LEN(RIGHT(F86,LEN(F86)-10))-1)</f>
        <v>Motorola</v>
      </c>
      <c r="K86" t="str">
        <f t="shared" si="2"/>
        <v>MotoG3</v>
      </c>
      <c r="L86">
        <v>1</v>
      </c>
      <c r="M86">
        <f>VLOOKUP(K86,[1]Sheet1!$C:$D,2,0)</f>
        <v>0.931175502676862</v>
      </c>
    </row>
    <row r="87" spans="1:13" x14ac:dyDescent="0.2">
      <c r="A87" t="s">
        <v>87</v>
      </c>
      <c r="B87" t="s">
        <v>399</v>
      </c>
      <c r="C87" t="s">
        <v>404</v>
      </c>
      <c r="D87" t="s">
        <v>414</v>
      </c>
      <c r="E87" t="s">
        <v>420</v>
      </c>
      <c r="F87" s="6" t="str">
        <f t="shared" si="1"/>
        <v>{'name': 'Samsung'</v>
      </c>
      <c r="H87" t="s">
        <v>369</v>
      </c>
      <c r="I87" s="5" t="s">
        <v>578</v>
      </c>
      <c r="J87" t="str">
        <f>LEFT(RIGHT(F87,LEN(F87)-10),LEN(RIGHT(F87,LEN(F87)-10))-1)</f>
        <v>Samsung</v>
      </c>
      <c r="K87" t="str">
        <f t="shared" si="2"/>
        <v>SM-A600FN</v>
      </c>
      <c r="L87">
        <v>1</v>
      </c>
      <c r="M87">
        <f>VLOOKUP(K87,[1]Sheet1!$C:$D,2,0)</f>
        <v>1.61511257139785</v>
      </c>
    </row>
    <row r="88" spans="1:13" x14ac:dyDescent="0.2">
      <c r="A88" t="s">
        <v>88</v>
      </c>
      <c r="B88" t="s">
        <v>399</v>
      </c>
      <c r="C88" t="s">
        <v>404</v>
      </c>
      <c r="D88" t="s">
        <v>421</v>
      </c>
      <c r="E88" t="s">
        <v>439</v>
      </c>
      <c r="F88" s="6" t="str">
        <f t="shared" si="1"/>
        <v>{'name': 'Huawei'</v>
      </c>
      <c r="H88" t="s">
        <v>369</v>
      </c>
      <c r="I88" s="5" t="s">
        <v>578</v>
      </c>
      <c r="J88" t="str">
        <f>LEFT(RIGHT(F88,LEN(F88)-10),LEN(RIGHT(F88,LEN(F88)-10))-1)</f>
        <v>Huawei</v>
      </c>
      <c r="K88" t="str">
        <f t="shared" si="2"/>
        <v>STF-L09</v>
      </c>
      <c r="L88">
        <v>1</v>
      </c>
      <c r="M88">
        <f>VLOOKUP(K88,[1]Sheet1!$C:$D,2,0)</f>
        <v>3.2725682270446601</v>
      </c>
    </row>
    <row r="89" spans="1:13" x14ac:dyDescent="0.2">
      <c r="A89" t="s">
        <v>89</v>
      </c>
      <c r="B89" t="s">
        <v>399</v>
      </c>
      <c r="C89" t="s">
        <v>404</v>
      </c>
      <c r="D89" t="s">
        <v>409</v>
      </c>
      <c r="E89" t="s">
        <v>430</v>
      </c>
      <c r="F89" s="6" t="str">
        <f t="shared" si="1"/>
        <v>{'name': 'Xiaomi'</v>
      </c>
      <c r="H89" t="s">
        <v>369</v>
      </c>
      <c r="I89" s="5" t="s">
        <v>578</v>
      </c>
      <c r="J89" t="str">
        <f>LEFT(RIGHT(F89,LEN(F89)-10),LEN(RIGHT(F89,LEN(F89)-10))-1)</f>
        <v>Xiaomi</v>
      </c>
      <c r="K89" t="str">
        <f t="shared" si="2"/>
        <v>Redmi Note 5</v>
      </c>
      <c r="L89">
        <v>1</v>
      </c>
      <c r="M89">
        <f>VLOOKUP(K89,[1]Sheet1!$C:$D,2,0)</f>
        <v>5.0325461503462101</v>
      </c>
    </row>
    <row r="90" spans="1:13" x14ac:dyDescent="0.2">
      <c r="A90" t="s">
        <v>90</v>
      </c>
      <c r="B90" t="s">
        <v>402</v>
      </c>
      <c r="C90" t="s">
        <v>404</v>
      </c>
      <c r="D90" t="s">
        <v>372</v>
      </c>
      <c r="E90" t="s">
        <v>440</v>
      </c>
      <c r="F90" s="6" t="str">
        <f t="shared" si="1"/>
        <v>{'name': None</v>
      </c>
      <c r="H90" t="s">
        <v>369</v>
      </c>
      <c r="I90" s="5" t="s">
        <v>578</v>
      </c>
      <c r="J90" t="s">
        <v>581</v>
      </c>
      <c r="K90" t="str">
        <f t="shared" si="2"/>
        <v>M556</v>
      </c>
      <c r="L90">
        <v>1</v>
      </c>
      <c r="M90">
        <f>VLOOKUP(K90,[1]Sheet1!$C:$D,2,0)</f>
        <v>0.95724126699060996</v>
      </c>
    </row>
    <row r="91" spans="1:13" x14ac:dyDescent="0.2">
      <c r="A91" t="s">
        <v>91</v>
      </c>
      <c r="B91" t="s">
        <v>402</v>
      </c>
      <c r="C91" t="s">
        <v>404</v>
      </c>
      <c r="D91" t="s">
        <v>405</v>
      </c>
      <c r="E91" t="s">
        <v>406</v>
      </c>
      <c r="F91" s="6" t="str">
        <f t="shared" si="1"/>
        <v>{'name': 'Apple'</v>
      </c>
      <c r="H91" t="s">
        <v>369</v>
      </c>
      <c r="I91" s="5" t="s">
        <v>578</v>
      </c>
      <c r="J91" t="str">
        <f>LEFT(RIGHT(F91,LEN(F91)-10),LEN(RIGHT(F91,LEN(F91)-10))-1)</f>
        <v>Apple</v>
      </c>
      <c r="K91" t="str">
        <f t="shared" si="2"/>
        <v>iPhone</v>
      </c>
      <c r="L91">
        <v>1</v>
      </c>
      <c r="M91">
        <f>VLOOKUP(K91,[1]Sheet1!$C:$D,2,0)</f>
        <v>97.972878809295594</v>
      </c>
    </row>
    <row r="92" spans="1:13" x14ac:dyDescent="0.2">
      <c r="A92" t="s">
        <v>92</v>
      </c>
      <c r="B92" t="s">
        <v>402</v>
      </c>
      <c r="C92" t="s">
        <v>404</v>
      </c>
      <c r="D92" t="s">
        <v>441</v>
      </c>
      <c r="E92" t="s">
        <v>442</v>
      </c>
      <c r="F92" s="6" t="str">
        <f t="shared" si="1"/>
        <v>{'name': 'LG Electronics'</v>
      </c>
      <c r="H92" t="s">
        <v>369</v>
      </c>
      <c r="I92" s="5" t="s">
        <v>578</v>
      </c>
      <c r="J92" t="str">
        <f>LEFT(RIGHT(F92,LEN(F92)-10),LEN(RIGHT(F92,LEN(F92)-10))-1)</f>
        <v>LG Electronics</v>
      </c>
      <c r="K92" t="str">
        <f t="shared" si="2"/>
        <v>LG-H840</v>
      </c>
      <c r="L92">
        <v>1</v>
      </c>
      <c r="M92">
        <f>VLOOKUP(K92,[1]Sheet1!$C:$D,2,0)</f>
        <v>0.69491385997192501</v>
      </c>
    </row>
    <row r="93" spans="1:13" x14ac:dyDescent="0.2">
      <c r="A93" t="s">
        <v>93</v>
      </c>
      <c r="B93" t="s">
        <v>402</v>
      </c>
      <c r="C93" t="s">
        <v>404</v>
      </c>
      <c r="D93" t="s">
        <v>441</v>
      </c>
      <c r="E93" t="s">
        <v>443</v>
      </c>
      <c r="F93" s="6" t="str">
        <f t="shared" si="1"/>
        <v>{'name': 'LG Electronics'</v>
      </c>
      <c r="H93" t="s">
        <v>369</v>
      </c>
      <c r="I93" s="5" t="s">
        <v>578</v>
      </c>
      <c r="J93" t="str">
        <f>LEFT(RIGHT(F93,LEN(F93)-10),LEN(RIGHT(F93,LEN(F93)-10))-1)</f>
        <v>LG Electronics</v>
      </c>
      <c r="K93" t="str">
        <f t="shared" si="2"/>
        <v>LG-K220</v>
      </c>
      <c r="L93">
        <v>1</v>
      </c>
      <c r="M93">
        <f>VLOOKUP(K93,[1]Sheet1!$C:$D,2,0)</f>
        <v>0.91950713150626595</v>
      </c>
    </row>
    <row r="94" spans="1:13" x14ac:dyDescent="0.2">
      <c r="A94" t="s">
        <v>94</v>
      </c>
      <c r="B94" t="s">
        <v>402</v>
      </c>
      <c r="C94" t="s">
        <v>404</v>
      </c>
      <c r="D94" t="s">
        <v>409</v>
      </c>
      <c r="E94" t="s">
        <v>444</v>
      </c>
      <c r="F94" s="6" t="str">
        <f t="shared" si="1"/>
        <v>{'name': 'Xiaomi'</v>
      </c>
      <c r="H94" t="s">
        <v>369</v>
      </c>
      <c r="I94" s="5" t="s">
        <v>578</v>
      </c>
      <c r="J94" t="str">
        <f>LEFT(RIGHT(F94,LEN(F94)-10),LEN(RIGHT(F94,LEN(F94)-10))-1)</f>
        <v>Xiaomi</v>
      </c>
      <c r="K94" t="str">
        <f t="shared" si="2"/>
        <v>Mi A2 Lite</v>
      </c>
      <c r="L94">
        <v>1</v>
      </c>
      <c r="M94">
        <f>VLOOKUP(K94,[1]Sheet1!$C:$D,2,0)</f>
        <v>1.5137901845466899</v>
      </c>
    </row>
    <row r="95" spans="1:13" x14ac:dyDescent="0.2">
      <c r="A95" t="s">
        <v>95</v>
      </c>
      <c r="B95" t="s">
        <v>402</v>
      </c>
      <c r="C95" t="s">
        <v>404</v>
      </c>
      <c r="D95" t="s">
        <v>409</v>
      </c>
      <c r="E95" t="s">
        <v>410</v>
      </c>
      <c r="F95" s="6" t="str">
        <f t="shared" si="1"/>
        <v>{'name': 'Xiaomi'</v>
      </c>
      <c r="H95" t="s">
        <v>369</v>
      </c>
      <c r="I95" s="5" t="s">
        <v>578</v>
      </c>
      <c r="J95" t="str">
        <f>LEFT(RIGHT(F95,LEN(F95)-10),LEN(RIGHT(F95,LEN(F95)-10))-1)</f>
        <v>Xiaomi</v>
      </c>
      <c r="K95" t="str">
        <f t="shared" si="2"/>
        <v>Redmi Note 5A</v>
      </c>
      <c r="L95">
        <v>1</v>
      </c>
      <c r="M95">
        <f>VLOOKUP(K95,[1]Sheet1!$C:$D,2,0)</f>
        <v>4.24082393399806</v>
      </c>
    </row>
    <row r="96" spans="1:13" x14ac:dyDescent="0.2">
      <c r="A96" t="s">
        <v>96</v>
      </c>
      <c r="B96" t="s">
        <v>384</v>
      </c>
      <c r="C96" t="s">
        <v>404</v>
      </c>
      <c r="D96" t="s">
        <v>414</v>
      </c>
      <c r="E96" t="s">
        <v>419</v>
      </c>
      <c r="F96" s="6" t="str">
        <f t="shared" si="1"/>
        <v>{'name': 'Samsung'</v>
      </c>
      <c r="H96" t="s">
        <v>369</v>
      </c>
      <c r="I96" s="5" t="s">
        <v>578</v>
      </c>
      <c r="J96" t="str">
        <f>LEFT(RIGHT(F96,LEN(F96)-10),LEN(RIGHT(F96,LEN(F96)-10))-1)</f>
        <v>Samsung</v>
      </c>
      <c r="K96" t="str">
        <f t="shared" si="2"/>
        <v>Galaxy S8</v>
      </c>
      <c r="L96">
        <v>1</v>
      </c>
      <c r="M96">
        <f>VLOOKUP(K96,[1]Sheet1!$C:$D,2,0)</f>
        <v>4.31754559388248</v>
      </c>
    </row>
    <row r="97" spans="1:13" x14ac:dyDescent="0.2">
      <c r="A97" t="s">
        <v>97</v>
      </c>
      <c r="B97" t="s">
        <v>384</v>
      </c>
      <c r="C97" t="s">
        <v>404</v>
      </c>
      <c r="D97" t="s">
        <v>414</v>
      </c>
      <c r="E97" t="s">
        <v>445</v>
      </c>
      <c r="F97" s="6" t="str">
        <f t="shared" si="1"/>
        <v>{'name': 'Samsung'</v>
      </c>
      <c r="H97" t="s">
        <v>369</v>
      </c>
      <c r="I97" s="5" t="s">
        <v>578</v>
      </c>
      <c r="J97" t="str">
        <f>LEFT(RIGHT(F97,LEN(F97)-10),LEN(RIGHT(F97,LEN(F97)-10))-1)</f>
        <v>Samsung</v>
      </c>
      <c r="K97" t="str">
        <f t="shared" si="2"/>
        <v>SM-A505FM</v>
      </c>
      <c r="L97">
        <v>1</v>
      </c>
      <c r="M97">
        <f>VLOOKUP(K97,[1]Sheet1!$C:$D,2,0)</f>
        <v>0.64348537363220304</v>
      </c>
    </row>
    <row r="98" spans="1:13" x14ac:dyDescent="0.2">
      <c r="A98" t="s">
        <v>98</v>
      </c>
      <c r="B98" t="s">
        <v>384</v>
      </c>
      <c r="C98" t="s">
        <v>404</v>
      </c>
      <c r="D98" t="s">
        <v>414</v>
      </c>
      <c r="E98" t="s">
        <v>431</v>
      </c>
      <c r="F98" s="6" t="str">
        <f t="shared" ref="F98:F161" si="3">LEFT(RIGHT(D98,LEN(D98)-2),FIND(",",RIGHT(D98,LEN(D98)-2))-1)</f>
        <v>{'name': 'Samsung'</v>
      </c>
      <c r="H98" t="s">
        <v>369</v>
      </c>
      <c r="I98" s="5" t="s">
        <v>578</v>
      </c>
      <c r="J98" t="str">
        <f>LEFT(RIGHT(F98,LEN(F98)-10),LEN(RIGHT(F98,LEN(F98)-10))-1)</f>
        <v>Samsung</v>
      </c>
      <c r="K98" t="str">
        <f t="shared" ref="K98:K161" si="4">LEFT(RIGHT(E98,LEN(E98)-35),FIND("'",RIGHT(E98,LEN(E98)-35))-1)</f>
        <v>SM-N960F</v>
      </c>
      <c r="L98">
        <v>1</v>
      </c>
      <c r="M98">
        <f>VLOOKUP(K98,[1]Sheet1!$C:$D,2,0)</f>
        <v>2.5599774414122201</v>
      </c>
    </row>
    <row r="99" spans="1:13" x14ac:dyDescent="0.2">
      <c r="A99" t="s">
        <v>99</v>
      </c>
      <c r="B99" t="s">
        <v>384</v>
      </c>
      <c r="C99" t="s">
        <v>404</v>
      </c>
      <c r="D99" t="s">
        <v>446</v>
      </c>
      <c r="E99" t="s">
        <v>447</v>
      </c>
      <c r="F99" s="6" t="str">
        <f t="shared" si="3"/>
        <v>{'name': 'ASUS'</v>
      </c>
      <c r="H99" t="s">
        <v>369</v>
      </c>
      <c r="I99" s="5" t="s">
        <v>578</v>
      </c>
      <c r="J99" t="str">
        <f>LEFT(RIGHT(F99,LEN(F99)-10),LEN(RIGHT(F99,LEN(F99)-10))-1)</f>
        <v>ASUS</v>
      </c>
      <c r="K99" t="str">
        <f t="shared" si="4"/>
        <v>ZC554KL</v>
      </c>
      <c r="L99">
        <v>1</v>
      </c>
      <c r="M99">
        <f>VLOOKUP(K99,[1]Sheet1!$C:$D,2,0)</f>
        <v>1.13040204904268</v>
      </c>
    </row>
    <row r="100" spans="1:13" x14ac:dyDescent="0.2">
      <c r="A100" t="s">
        <v>100</v>
      </c>
      <c r="B100" t="s">
        <v>384</v>
      </c>
      <c r="C100" t="s">
        <v>404</v>
      </c>
      <c r="D100" t="s">
        <v>448</v>
      </c>
      <c r="E100" t="s">
        <v>449</v>
      </c>
      <c r="F100" s="6" t="str">
        <f t="shared" si="3"/>
        <v>{'name': 'ZTE'</v>
      </c>
      <c r="H100" t="s">
        <v>369</v>
      </c>
      <c r="I100" s="5" t="s">
        <v>578</v>
      </c>
      <c r="J100" t="str">
        <f>LEFT(RIGHT(F100,LEN(F100)-10),LEN(RIGHT(F100,LEN(F100)-10))-1)</f>
        <v>ZTE</v>
      </c>
      <c r="K100" t="str">
        <f t="shared" si="4"/>
        <v>ZTE A2017</v>
      </c>
      <c r="L100">
        <v>1</v>
      </c>
      <c r="M100">
        <f>VLOOKUP(K100,[1]Sheet1!$C:$D,2,0)</f>
        <v>0.67918541611768701</v>
      </c>
    </row>
    <row r="101" spans="1:13" x14ac:dyDescent="0.2">
      <c r="A101" t="s">
        <v>101</v>
      </c>
      <c r="B101" t="s">
        <v>384</v>
      </c>
      <c r="C101" t="s">
        <v>404</v>
      </c>
      <c r="D101" t="s">
        <v>435</v>
      </c>
      <c r="E101" t="s">
        <v>450</v>
      </c>
      <c r="F101" s="6" t="str">
        <f t="shared" si="3"/>
        <v>{'name': 'Sony'</v>
      </c>
      <c r="H101" t="s">
        <v>369</v>
      </c>
      <c r="I101" s="5" t="s">
        <v>578</v>
      </c>
      <c r="J101" t="str">
        <f>LEFT(RIGHT(F101,LEN(F101)-10),LEN(RIGHT(F101,LEN(F101)-10))-1)</f>
        <v>Sony</v>
      </c>
      <c r="K101" t="str">
        <f t="shared" si="4"/>
        <v>G3112</v>
      </c>
      <c r="L101">
        <v>1</v>
      </c>
      <c r="M101">
        <f>VLOOKUP(K101,[1]Sheet1!$C:$D,2,0)</f>
        <v>2.19663363574703</v>
      </c>
    </row>
    <row r="102" spans="1:13" x14ac:dyDescent="0.2">
      <c r="A102" t="s">
        <v>102</v>
      </c>
      <c r="B102" t="s">
        <v>384</v>
      </c>
      <c r="C102" t="s">
        <v>404</v>
      </c>
      <c r="D102" t="s">
        <v>409</v>
      </c>
      <c r="E102" t="s">
        <v>451</v>
      </c>
      <c r="F102" s="6" t="str">
        <f t="shared" si="3"/>
        <v>{'name': 'Xiaomi'</v>
      </c>
      <c r="H102" t="s">
        <v>369</v>
      </c>
      <c r="I102" s="5" t="s">
        <v>578</v>
      </c>
      <c r="J102" t="str">
        <f>LEFT(RIGHT(F102,LEN(F102)-10),LEN(RIGHT(F102,LEN(F102)-10))-1)</f>
        <v>Xiaomi</v>
      </c>
      <c r="K102" t="str">
        <f t="shared" si="4"/>
        <v>Redmi 3S</v>
      </c>
      <c r="L102">
        <v>1</v>
      </c>
      <c r="M102">
        <f>VLOOKUP(K102,[1]Sheet1!$C:$D,2,0)</f>
        <v>1.0050540390354099</v>
      </c>
    </row>
    <row r="103" spans="1:13" x14ac:dyDescent="0.2">
      <c r="A103" t="s">
        <v>103</v>
      </c>
      <c r="B103" t="s">
        <v>384</v>
      </c>
      <c r="C103" t="s">
        <v>404</v>
      </c>
      <c r="D103" t="s">
        <v>409</v>
      </c>
      <c r="E103" t="s">
        <v>452</v>
      </c>
      <c r="F103" s="6" t="str">
        <f t="shared" si="3"/>
        <v>{'name': 'Xiaomi'</v>
      </c>
      <c r="H103" t="s">
        <v>369</v>
      </c>
      <c r="I103" s="5" t="s">
        <v>578</v>
      </c>
      <c r="J103" t="str">
        <f>LEFT(RIGHT(F103,LEN(F103)-10),LEN(RIGHT(F103,LEN(F103)-10))-1)</f>
        <v>Xiaomi</v>
      </c>
      <c r="K103" t="str">
        <f t="shared" si="4"/>
        <v>Redmi 4</v>
      </c>
      <c r="L103">
        <v>1</v>
      </c>
      <c r="M103">
        <f>VLOOKUP(K103,[1]Sheet1!$C:$D,2,0)</f>
        <v>0.70297121034607102</v>
      </c>
    </row>
    <row r="104" spans="1:13" x14ac:dyDescent="0.2">
      <c r="A104" t="s">
        <v>104</v>
      </c>
      <c r="B104" t="s">
        <v>384</v>
      </c>
      <c r="C104" t="s">
        <v>404</v>
      </c>
      <c r="D104" t="s">
        <v>409</v>
      </c>
      <c r="E104" t="s">
        <v>410</v>
      </c>
      <c r="F104" s="6" t="str">
        <f t="shared" si="3"/>
        <v>{'name': 'Xiaomi'</v>
      </c>
      <c r="H104" t="s">
        <v>369</v>
      </c>
      <c r="I104" s="5" t="s">
        <v>578</v>
      </c>
      <c r="J104" t="str">
        <f>LEFT(RIGHT(F104,LEN(F104)-10),LEN(RIGHT(F104,LEN(F104)-10))-1)</f>
        <v>Xiaomi</v>
      </c>
      <c r="K104" t="str">
        <f t="shared" si="4"/>
        <v>Redmi Note 5A</v>
      </c>
      <c r="L104">
        <v>1</v>
      </c>
      <c r="M104">
        <f>VLOOKUP(K104,[1]Sheet1!$C:$D,2,0)</f>
        <v>4.24082393399806</v>
      </c>
    </row>
    <row r="105" spans="1:13" x14ac:dyDescent="0.2">
      <c r="A105" t="s">
        <v>105</v>
      </c>
      <c r="B105" t="s">
        <v>386</v>
      </c>
      <c r="C105" t="s">
        <v>404</v>
      </c>
      <c r="D105" t="s">
        <v>437</v>
      </c>
      <c r="E105" t="s">
        <v>453</v>
      </c>
      <c r="F105" s="6" t="str">
        <f t="shared" si="3"/>
        <v>{'name': 'Motorola'</v>
      </c>
      <c r="H105" t="s">
        <v>369</v>
      </c>
      <c r="I105" s="5" t="s">
        <v>578</v>
      </c>
      <c r="J105" t="str">
        <f>LEFT(RIGHT(F105,LEN(F105)-10),LEN(RIGHT(F105,LEN(F105)-10))-1)</f>
        <v>Motorola</v>
      </c>
      <c r="K105" t="str">
        <f t="shared" si="4"/>
        <v>moto e5 plus</v>
      </c>
      <c r="L105">
        <v>1</v>
      </c>
      <c r="M105">
        <f>VLOOKUP(K105,[1]Sheet1!$C:$D,2,0)</f>
        <v>0.41982966524503901</v>
      </c>
    </row>
    <row r="106" spans="1:13" x14ac:dyDescent="0.2">
      <c r="A106" t="s">
        <v>106</v>
      </c>
      <c r="B106" t="s">
        <v>386</v>
      </c>
      <c r="C106" t="s">
        <v>404</v>
      </c>
      <c r="D106" t="s">
        <v>441</v>
      </c>
      <c r="E106" t="s">
        <v>443</v>
      </c>
      <c r="F106" s="6" t="str">
        <f t="shared" si="3"/>
        <v>{'name': 'LG Electronics'</v>
      </c>
      <c r="H106" t="s">
        <v>369</v>
      </c>
      <c r="I106" s="5" t="s">
        <v>578</v>
      </c>
      <c r="J106" t="str">
        <f>LEFT(RIGHT(F106,LEN(F106)-10),LEN(RIGHT(F106,LEN(F106)-10))-1)</f>
        <v>LG Electronics</v>
      </c>
      <c r="K106" t="str">
        <f t="shared" si="4"/>
        <v>LG-K220</v>
      </c>
      <c r="L106">
        <v>1</v>
      </c>
      <c r="M106">
        <f>VLOOKUP(K106,[1]Sheet1!$C:$D,2,0)</f>
        <v>0.91950713150626595</v>
      </c>
    </row>
    <row r="107" spans="1:13" x14ac:dyDescent="0.2">
      <c r="A107" t="s">
        <v>107</v>
      </c>
      <c r="B107" t="s">
        <v>386</v>
      </c>
      <c r="C107" t="s">
        <v>404</v>
      </c>
      <c r="D107" t="s">
        <v>454</v>
      </c>
      <c r="E107" t="s">
        <v>455</v>
      </c>
      <c r="F107" s="6" t="str">
        <f t="shared" si="3"/>
        <v>{'name': 'Philips'</v>
      </c>
      <c r="H107" t="s">
        <v>369</v>
      </c>
      <c r="I107" s="5" t="s">
        <v>578</v>
      </c>
      <c r="J107" t="str">
        <f>LEFT(RIGHT(F107,LEN(F107)-10),LEN(RIGHT(F107,LEN(F107)-10))-1)</f>
        <v>Philips</v>
      </c>
      <c r="K107" t="str">
        <f t="shared" si="4"/>
        <v>Philips S398</v>
      </c>
      <c r="L107">
        <v>1</v>
      </c>
      <c r="M107">
        <f>VLOOKUP(K107,[1]Sheet1!$C:$D,2,0)</f>
        <v>0.42981130617330998</v>
      </c>
    </row>
    <row r="108" spans="1:13" x14ac:dyDescent="0.2">
      <c r="A108" t="s">
        <v>108</v>
      </c>
      <c r="B108" t="s">
        <v>386</v>
      </c>
      <c r="C108" t="s">
        <v>404</v>
      </c>
      <c r="D108" t="s">
        <v>448</v>
      </c>
      <c r="E108" t="s">
        <v>456</v>
      </c>
      <c r="F108" s="6" t="str">
        <f t="shared" si="3"/>
        <v>{'name': 'ZTE'</v>
      </c>
      <c r="H108" t="s">
        <v>369</v>
      </c>
      <c r="I108" s="5" t="s">
        <v>578</v>
      </c>
      <c r="J108" t="str">
        <f>LEFT(RIGHT(F108,LEN(F108)-10),LEN(RIGHT(F108,LEN(F108)-10))-1)</f>
        <v>ZTE</v>
      </c>
      <c r="K108" t="str">
        <f t="shared" si="4"/>
        <v>ZTE T663</v>
      </c>
      <c r="L108">
        <v>1</v>
      </c>
      <c r="M108">
        <f>VLOOKUP(K108,[1]Sheet1!$C:$D,2,0)</f>
        <v>0.84375624738580002</v>
      </c>
    </row>
    <row r="109" spans="1:13" x14ac:dyDescent="0.2">
      <c r="A109" t="s">
        <v>109</v>
      </c>
      <c r="B109" t="s">
        <v>386</v>
      </c>
      <c r="C109" t="s">
        <v>404</v>
      </c>
      <c r="D109" t="s">
        <v>421</v>
      </c>
      <c r="E109" t="s">
        <v>422</v>
      </c>
      <c r="F109" s="6" t="str">
        <f t="shared" si="3"/>
        <v>{'name': 'Huawei'</v>
      </c>
      <c r="H109" t="s">
        <v>369</v>
      </c>
      <c r="I109" s="5" t="s">
        <v>578</v>
      </c>
      <c r="J109" t="str">
        <f>LEFT(RIGHT(F109,LEN(F109)-10),LEN(RIGHT(F109,LEN(F109)-10))-1)</f>
        <v>Huawei</v>
      </c>
      <c r="K109" t="str">
        <f t="shared" si="4"/>
        <v>JSN-L21</v>
      </c>
      <c r="L109">
        <v>1</v>
      </c>
      <c r="M109">
        <f>VLOOKUP(K109,[1]Sheet1!$C:$D,2,0)</f>
        <v>3.3474996989908199</v>
      </c>
    </row>
    <row r="110" spans="1:13" x14ac:dyDescent="0.2">
      <c r="A110" t="s">
        <v>110</v>
      </c>
      <c r="B110" t="s">
        <v>386</v>
      </c>
      <c r="C110" t="s">
        <v>404</v>
      </c>
      <c r="D110" t="s">
        <v>435</v>
      </c>
      <c r="E110" t="s">
        <v>457</v>
      </c>
      <c r="F110" s="6" t="str">
        <f t="shared" si="3"/>
        <v>{'name': 'Sony'</v>
      </c>
      <c r="H110" t="s">
        <v>369</v>
      </c>
      <c r="I110" s="5" t="s">
        <v>578</v>
      </c>
      <c r="J110" t="str">
        <f>LEFT(RIGHT(F110,LEN(F110)-10),LEN(RIGHT(F110,LEN(F110)-10))-1)</f>
        <v>Sony</v>
      </c>
      <c r="K110" t="str">
        <f t="shared" si="4"/>
        <v>D2403</v>
      </c>
      <c r="L110">
        <v>1</v>
      </c>
      <c r="M110">
        <f>VLOOKUP(K110,[1]Sheet1!$C:$D,2,0)</f>
        <v>0.91216452237256995</v>
      </c>
    </row>
    <row r="111" spans="1:13" x14ac:dyDescent="0.2">
      <c r="A111" t="s">
        <v>111</v>
      </c>
      <c r="B111" t="s">
        <v>386</v>
      </c>
      <c r="C111" t="s">
        <v>404</v>
      </c>
      <c r="D111" t="s">
        <v>458</v>
      </c>
      <c r="E111" t="s">
        <v>459</v>
      </c>
      <c r="F111" s="6" t="str">
        <f t="shared" si="3"/>
        <v>{'name': 'Tele2'</v>
      </c>
      <c r="H111" t="s">
        <v>369</v>
      </c>
      <c r="I111" s="5" t="s">
        <v>578</v>
      </c>
      <c r="J111" t="str">
        <f>LEFT(RIGHT(F111,LEN(F111)-10),LEN(RIGHT(F111,LEN(F111)-10))-1)</f>
        <v>Tele2</v>
      </c>
      <c r="K111" t="str">
        <f t="shared" si="4"/>
        <v>iPhone</v>
      </c>
      <c r="L111">
        <v>1</v>
      </c>
      <c r="M111">
        <f>VLOOKUP(K111,[1]Sheet1!$C:$D,2,0)</f>
        <v>97.972878809295594</v>
      </c>
    </row>
    <row r="112" spans="1:13" x14ac:dyDescent="0.2">
      <c r="A112" t="s">
        <v>112</v>
      </c>
      <c r="B112" t="s">
        <v>387</v>
      </c>
      <c r="C112" t="s">
        <v>404</v>
      </c>
      <c r="D112" t="s">
        <v>414</v>
      </c>
      <c r="E112" t="s">
        <v>460</v>
      </c>
      <c r="F112" s="6" t="str">
        <f t="shared" si="3"/>
        <v>{'name': 'Samsung'</v>
      </c>
      <c r="H112" t="s">
        <v>369</v>
      </c>
      <c r="I112" s="5" t="s">
        <v>578</v>
      </c>
      <c r="J112" t="str">
        <f>LEFT(RIGHT(F112,LEN(F112)-10),LEN(RIGHT(F112,LEN(F112)-10))-1)</f>
        <v>Samsung</v>
      </c>
      <c r="K112" t="str">
        <f t="shared" si="4"/>
        <v>Galaxy A3</v>
      </c>
      <c r="L112">
        <v>1</v>
      </c>
      <c r="M112">
        <f>VLOOKUP(K112,[1]Sheet1!$C:$D,2,0)</f>
        <v>2.1953456785556398</v>
      </c>
    </row>
    <row r="113" spans="1:13" x14ac:dyDescent="0.2">
      <c r="A113" t="s">
        <v>113</v>
      </c>
      <c r="B113" t="s">
        <v>387</v>
      </c>
      <c r="C113" t="s">
        <v>404</v>
      </c>
      <c r="D113" t="s">
        <v>414</v>
      </c>
      <c r="E113" t="s">
        <v>461</v>
      </c>
      <c r="F113" s="6" t="str">
        <f t="shared" si="3"/>
        <v>{'name': 'Samsung'</v>
      </c>
      <c r="H113" t="s">
        <v>369</v>
      </c>
      <c r="I113" s="5" t="s">
        <v>578</v>
      </c>
      <c r="J113" t="str">
        <f>LEFT(RIGHT(F113,LEN(F113)-10),LEN(RIGHT(F113,LEN(F113)-10))-1)</f>
        <v>Samsung</v>
      </c>
      <c r="K113" t="str">
        <f t="shared" si="4"/>
        <v>Galaxy J7</v>
      </c>
      <c r="L113">
        <v>1</v>
      </c>
      <c r="M113">
        <f>VLOOKUP(K113,[1]Sheet1!$C:$D,2,0)</f>
        <v>2.1964024128067199</v>
      </c>
    </row>
    <row r="114" spans="1:13" x14ac:dyDescent="0.2">
      <c r="A114" t="s">
        <v>114</v>
      </c>
      <c r="B114" t="s">
        <v>387</v>
      </c>
      <c r="C114" t="s">
        <v>404</v>
      </c>
      <c r="D114" t="s">
        <v>414</v>
      </c>
      <c r="E114" t="s">
        <v>415</v>
      </c>
      <c r="F114" s="6" t="str">
        <f t="shared" si="3"/>
        <v>{'name': 'Samsung'</v>
      </c>
      <c r="H114" t="s">
        <v>369</v>
      </c>
      <c r="I114" s="5" t="s">
        <v>578</v>
      </c>
      <c r="J114" t="str">
        <f>LEFT(RIGHT(F114,LEN(F114)-10),LEN(RIGHT(F114,LEN(F114)-10))-1)</f>
        <v>Samsung</v>
      </c>
      <c r="K114" t="str">
        <f t="shared" si="4"/>
        <v>Galaxy S7</v>
      </c>
      <c r="L114">
        <v>1</v>
      </c>
      <c r="M114">
        <f>VLOOKUP(K114,[1]Sheet1!$C:$D,2,0)</f>
        <v>3.9407662237631902</v>
      </c>
    </row>
    <row r="115" spans="1:13" x14ac:dyDescent="0.2">
      <c r="A115" t="s">
        <v>115</v>
      </c>
      <c r="B115" t="s">
        <v>387</v>
      </c>
      <c r="C115" t="s">
        <v>404</v>
      </c>
      <c r="D115" t="s">
        <v>421</v>
      </c>
      <c r="E115" t="s">
        <v>462</v>
      </c>
      <c r="F115" s="6" t="str">
        <f t="shared" si="3"/>
        <v>{'name': 'Huawei'</v>
      </c>
      <c r="H115" t="s">
        <v>369</v>
      </c>
      <c r="I115" s="5" t="s">
        <v>578</v>
      </c>
      <c r="J115" t="str">
        <f>LEFT(RIGHT(F115,LEN(F115)-10),LEN(RIGHT(F115,LEN(F115)-10))-1)</f>
        <v>Huawei</v>
      </c>
      <c r="K115" t="str">
        <f t="shared" si="4"/>
        <v>FRD-L19</v>
      </c>
      <c r="L115">
        <v>1</v>
      </c>
      <c r="M115">
        <f>VLOOKUP(K115,[1]Sheet1!$C:$D,2,0)</f>
        <v>0.60997653884147995</v>
      </c>
    </row>
    <row r="116" spans="1:13" x14ac:dyDescent="0.2">
      <c r="A116" t="s">
        <v>116</v>
      </c>
      <c r="B116" t="s">
        <v>387</v>
      </c>
      <c r="C116" t="s">
        <v>404</v>
      </c>
      <c r="D116" t="s">
        <v>421</v>
      </c>
      <c r="E116" t="s">
        <v>463</v>
      </c>
      <c r="F116" s="6" t="str">
        <f t="shared" si="3"/>
        <v>{'name': 'Huawei'</v>
      </c>
      <c r="H116" t="s">
        <v>369</v>
      </c>
      <c r="I116" s="5" t="s">
        <v>578</v>
      </c>
      <c r="J116" t="str">
        <f>LEFT(RIGHT(F116,LEN(F116)-10),LEN(RIGHT(F116,LEN(F116)-10))-1)</f>
        <v>Huawei</v>
      </c>
      <c r="K116" t="str">
        <f t="shared" si="4"/>
        <v>TRT-LX1</v>
      </c>
      <c r="L116">
        <v>1</v>
      </c>
      <c r="M116">
        <f>VLOOKUP(K116,[1]Sheet1!$C:$D,2,0)</f>
        <v>0.59163630742276996</v>
      </c>
    </row>
    <row r="117" spans="1:13" x14ac:dyDescent="0.2">
      <c r="A117" t="s">
        <v>117</v>
      </c>
      <c r="B117" t="s">
        <v>387</v>
      </c>
      <c r="C117" t="s">
        <v>404</v>
      </c>
      <c r="D117" t="s">
        <v>421</v>
      </c>
      <c r="E117" t="s">
        <v>464</v>
      </c>
      <c r="F117" s="6" t="str">
        <f t="shared" si="3"/>
        <v>{'name': 'Huawei'</v>
      </c>
      <c r="H117" t="s">
        <v>369</v>
      </c>
      <c r="I117" s="5" t="s">
        <v>578</v>
      </c>
      <c r="J117" t="str">
        <f>LEFT(RIGHT(F117,LEN(F117)-10),LEN(RIGHT(F117,LEN(F117)-10))-1)</f>
        <v>Huawei</v>
      </c>
      <c r="K117" t="str">
        <f t="shared" si="4"/>
        <v>VTR-L29</v>
      </c>
      <c r="L117">
        <v>1</v>
      </c>
      <c r="M117">
        <f>VLOOKUP(K117,[1]Sheet1!$C:$D,2,0)</f>
        <v>1.4766748695702301</v>
      </c>
    </row>
    <row r="118" spans="1:13" x14ac:dyDescent="0.2">
      <c r="A118" t="s">
        <v>118</v>
      </c>
      <c r="B118" t="s">
        <v>387</v>
      </c>
      <c r="C118" t="s">
        <v>404</v>
      </c>
      <c r="D118" t="s">
        <v>435</v>
      </c>
      <c r="E118" t="s">
        <v>465</v>
      </c>
      <c r="F118" s="6" t="str">
        <f t="shared" si="3"/>
        <v>{'name': 'Sony'</v>
      </c>
      <c r="H118" t="s">
        <v>369</v>
      </c>
      <c r="I118" s="5" t="s">
        <v>578</v>
      </c>
      <c r="J118" t="str">
        <f>LEFT(RIGHT(F118,LEN(F118)-10),LEN(RIGHT(F118,LEN(F118)-10))-1)</f>
        <v>Sony</v>
      </c>
      <c r="K118" t="str">
        <f t="shared" si="4"/>
        <v>D2533</v>
      </c>
      <c r="L118">
        <v>1</v>
      </c>
      <c r="M118">
        <f>VLOOKUP(K118,[1]Sheet1!$C:$D,2,0)</f>
        <v>0.86717464773178798</v>
      </c>
    </row>
    <row r="119" spans="1:13" x14ac:dyDescent="0.2">
      <c r="A119" t="s">
        <v>119</v>
      </c>
      <c r="B119" t="s">
        <v>387</v>
      </c>
      <c r="C119" t="s">
        <v>404</v>
      </c>
      <c r="D119" t="s">
        <v>409</v>
      </c>
      <c r="E119" t="s">
        <v>423</v>
      </c>
      <c r="F119" s="6" t="str">
        <f t="shared" si="3"/>
        <v>{'name': 'Xiaomi'</v>
      </c>
      <c r="H119" t="s">
        <v>369</v>
      </c>
      <c r="I119" s="5" t="s">
        <v>578</v>
      </c>
      <c r="J119" t="str">
        <f>LEFT(RIGHT(F119,LEN(F119)-10),LEN(RIGHT(F119,LEN(F119)-10))-1)</f>
        <v>Xiaomi</v>
      </c>
      <c r="K119" t="str">
        <f t="shared" si="4"/>
        <v>Mi A1</v>
      </c>
      <c r="L119">
        <v>1</v>
      </c>
      <c r="M119">
        <f>VLOOKUP(K119,[1]Sheet1!$C:$D,2,0)</f>
        <v>3.8401060014761299</v>
      </c>
    </row>
    <row r="120" spans="1:13" x14ac:dyDescent="0.2">
      <c r="A120" t="s">
        <v>120</v>
      </c>
      <c r="B120" t="s">
        <v>387</v>
      </c>
      <c r="C120" t="s">
        <v>407</v>
      </c>
      <c r="D120" t="s">
        <v>405</v>
      </c>
      <c r="E120" t="s">
        <v>408</v>
      </c>
      <c r="F120" s="6" t="str">
        <f t="shared" si="3"/>
        <v>{'name': 'Apple'</v>
      </c>
      <c r="H120" t="s">
        <v>369</v>
      </c>
      <c r="I120" s="5" t="s">
        <v>579</v>
      </c>
      <c r="J120" t="str">
        <f>LEFT(RIGHT(F120,LEN(F120)-10),LEN(RIGHT(F120,LEN(F120)-10))-1)</f>
        <v>Apple</v>
      </c>
      <c r="K120" t="str">
        <f t="shared" si="4"/>
        <v>iPad</v>
      </c>
      <c r="L120">
        <v>1</v>
      </c>
      <c r="M120">
        <f>VLOOKUP(K120,[1]Sheet1!$C:$D,2,0)</f>
        <v>13.08043898603</v>
      </c>
    </row>
    <row r="121" spans="1:13" x14ac:dyDescent="0.2">
      <c r="A121" t="s">
        <v>121</v>
      </c>
      <c r="B121" t="s">
        <v>396</v>
      </c>
      <c r="C121" t="s">
        <v>404</v>
      </c>
      <c r="D121" t="s">
        <v>372</v>
      </c>
      <c r="E121" t="s">
        <v>466</v>
      </c>
      <c r="F121" s="6" t="str">
        <f t="shared" si="3"/>
        <v>{'name': None</v>
      </c>
      <c r="H121" t="s">
        <v>369</v>
      </c>
      <c r="I121" s="5" t="s">
        <v>578</v>
      </c>
      <c r="J121" t="s">
        <v>581</v>
      </c>
      <c r="K121" t="str">
        <f t="shared" si="4"/>
        <v>X527</v>
      </c>
      <c r="L121">
        <v>1</v>
      </c>
      <c r="M121">
        <f>VLOOKUP(K121,[1]Sheet1!$C:$D,2,0)</f>
        <v>0.95428949548754405</v>
      </c>
    </row>
    <row r="122" spans="1:13" x14ac:dyDescent="0.2">
      <c r="A122" t="s">
        <v>122</v>
      </c>
      <c r="B122" t="s">
        <v>396</v>
      </c>
      <c r="C122" t="s">
        <v>404</v>
      </c>
      <c r="D122" t="s">
        <v>414</v>
      </c>
      <c r="E122" t="s">
        <v>460</v>
      </c>
      <c r="F122" s="6" t="str">
        <f t="shared" si="3"/>
        <v>{'name': 'Samsung'</v>
      </c>
      <c r="H122" t="s">
        <v>369</v>
      </c>
      <c r="I122" s="5" t="s">
        <v>578</v>
      </c>
      <c r="J122" t="str">
        <f>LEFT(RIGHT(F122,LEN(F122)-10),LEN(RIGHT(F122,LEN(F122)-10))-1)</f>
        <v>Samsung</v>
      </c>
      <c r="K122" t="str">
        <f t="shared" si="4"/>
        <v>Galaxy A3</v>
      </c>
      <c r="L122">
        <v>1</v>
      </c>
      <c r="M122">
        <f>VLOOKUP(K122,[1]Sheet1!$C:$D,2,0)</f>
        <v>2.1953456785556398</v>
      </c>
    </row>
    <row r="123" spans="1:13" x14ac:dyDescent="0.2">
      <c r="A123" t="s">
        <v>123</v>
      </c>
      <c r="B123" t="s">
        <v>396</v>
      </c>
      <c r="C123" t="s">
        <v>404</v>
      </c>
      <c r="D123" t="s">
        <v>414</v>
      </c>
      <c r="E123" t="s">
        <v>467</v>
      </c>
      <c r="F123" s="6" t="str">
        <f t="shared" si="3"/>
        <v>{'name': 'Samsung'</v>
      </c>
      <c r="H123" t="s">
        <v>369</v>
      </c>
      <c r="I123" s="5" t="s">
        <v>578</v>
      </c>
      <c r="J123" t="str">
        <f>LEFT(RIGHT(F123,LEN(F123)-10),LEN(RIGHT(F123,LEN(F123)-10))-1)</f>
        <v>Samsung</v>
      </c>
      <c r="K123" t="str">
        <f t="shared" si="4"/>
        <v>Galaxy S4</v>
      </c>
      <c r="L123">
        <v>1</v>
      </c>
      <c r="M123">
        <f>VLOOKUP(K123,[1]Sheet1!$C:$D,2,0)</f>
        <v>1.0424611277098099</v>
      </c>
    </row>
    <row r="124" spans="1:13" x14ac:dyDescent="0.2">
      <c r="A124" t="s">
        <v>124</v>
      </c>
      <c r="B124" t="s">
        <v>396</v>
      </c>
      <c r="C124" t="s">
        <v>404</v>
      </c>
      <c r="D124" t="s">
        <v>414</v>
      </c>
      <c r="E124" t="s">
        <v>468</v>
      </c>
      <c r="F124" s="6" t="str">
        <f t="shared" si="3"/>
        <v>{'name': 'Samsung'</v>
      </c>
      <c r="H124" t="s">
        <v>369</v>
      </c>
      <c r="I124" s="5" t="s">
        <v>578</v>
      </c>
      <c r="J124" t="str">
        <f>LEFT(RIGHT(F124,LEN(F124)-10),LEN(RIGHT(F124,LEN(F124)-10))-1)</f>
        <v>Samsung</v>
      </c>
      <c r="K124" t="str">
        <f t="shared" si="4"/>
        <v>SM-G960F</v>
      </c>
      <c r="L124">
        <v>1</v>
      </c>
      <c r="M124">
        <f>VLOOKUP(K124,[1]Sheet1!$C:$D,2,0)</f>
        <v>1.65126796300618</v>
      </c>
    </row>
    <row r="125" spans="1:13" x14ac:dyDescent="0.2">
      <c r="A125" t="s">
        <v>125</v>
      </c>
      <c r="B125" t="s">
        <v>396</v>
      </c>
      <c r="C125" t="s">
        <v>404</v>
      </c>
      <c r="D125" t="s">
        <v>414</v>
      </c>
      <c r="E125" t="s">
        <v>469</v>
      </c>
      <c r="F125" s="6" t="str">
        <f t="shared" si="3"/>
        <v>{'name': 'Samsung'</v>
      </c>
      <c r="H125" t="s">
        <v>369</v>
      </c>
      <c r="I125" s="5" t="s">
        <v>578</v>
      </c>
      <c r="J125" t="str">
        <f>LEFT(RIGHT(F125,LEN(F125)-10),LEN(RIGHT(F125,LEN(F125)-10))-1)</f>
        <v>Samsung</v>
      </c>
      <c r="K125" t="str">
        <f t="shared" si="4"/>
        <v>SM-G965F</v>
      </c>
      <c r="L125">
        <v>1</v>
      </c>
      <c r="M125">
        <f>VLOOKUP(K125,[1]Sheet1!$C:$D,2,0)</f>
        <v>2.1127491034319599</v>
      </c>
    </row>
    <row r="126" spans="1:13" x14ac:dyDescent="0.2">
      <c r="A126" t="s">
        <v>126</v>
      </c>
      <c r="B126" t="s">
        <v>396</v>
      </c>
      <c r="C126" t="s">
        <v>404</v>
      </c>
      <c r="D126" t="s">
        <v>432</v>
      </c>
      <c r="E126" t="s">
        <v>470</v>
      </c>
      <c r="F126" s="6" t="str">
        <f t="shared" si="3"/>
        <v>{'name': 'Lenovo'</v>
      </c>
      <c r="H126" t="s">
        <v>369</v>
      </c>
      <c r="I126" s="5" t="s">
        <v>578</v>
      </c>
      <c r="J126" t="str">
        <f>LEFT(RIGHT(F126,LEN(F126)-10),LEN(RIGHT(F126,LEN(F126)-10))-1)</f>
        <v>Lenovo</v>
      </c>
      <c r="K126" t="str">
        <f t="shared" si="4"/>
        <v>Lenovo A5000</v>
      </c>
      <c r="L126">
        <v>1</v>
      </c>
      <c r="M126">
        <f>VLOOKUP(K126,[1]Sheet1!$C:$D,2,0)</f>
        <v>0.67322527859686798</v>
      </c>
    </row>
    <row r="127" spans="1:13" x14ac:dyDescent="0.2">
      <c r="A127" t="s">
        <v>127</v>
      </c>
      <c r="B127" t="s">
        <v>396</v>
      </c>
      <c r="C127" t="s">
        <v>404</v>
      </c>
      <c r="D127" t="s">
        <v>421</v>
      </c>
      <c r="E127" t="s">
        <v>471</v>
      </c>
      <c r="F127" s="6" t="str">
        <f t="shared" si="3"/>
        <v>{'name': 'Huawei'</v>
      </c>
      <c r="H127" t="s">
        <v>369</v>
      </c>
      <c r="I127" s="5" t="s">
        <v>578</v>
      </c>
      <c r="J127" t="str">
        <f>LEFT(RIGHT(F127,LEN(F127)-10),LEN(RIGHT(F127,LEN(F127)-10))-1)</f>
        <v>Huawei</v>
      </c>
      <c r="K127" t="str">
        <f t="shared" si="4"/>
        <v>ANE-LX1</v>
      </c>
      <c r="L127">
        <v>1</v>
      </c>
      <c r="M127">
        <f>VLOOKUP(K127,[1]Sheet1!$C:$D,2,0)</f>
        <v>2.25923094039634</v>
      </c>
    </row>
    <row r="128" spans="1:13" x14ac:dyDescent="0.2">
      <c r="A128" t="s">
        <v>128</v>
      </c>
      <c r="B128" t="s">
        <v>396</v>
      </c>
      <c r="C128" t="s">
        <v>404</v>
      </c>
      <c r="D128" t="s">
        <v>435</v>
      </c>
      <c r="E128" t="s">
        <v>450</v>
      </c>
      <c r="F128" s="6" t="str">
        <f t="shared" si="3"/>
        <v>{'name': 'Sony'</v>
      </c>
      <c r="H128" t="s">
        <v>369</v>
      </c>
      <c r="I128" s="5" t="s">
        <v>578</v>
      </c>
      <c r="J128" t="str">
        <f>LEFT(RIGHT(F128,LEN(F128)-10),LEN(RIGHT(F128,LEN(F128)-10))-1)</f>
        <v>Sony</v>
      </c>
      <c r="K128" t="str">
        <f t="shared" si="4"/>
        <v>G3112</v>
      </c>
      <c r="L128">
        <v>1</v>
      </c>
      <c r="M128">
        <f>VLOOKUP(K128,[1]Sheet1!$C:$D,2,0)</f>
        <v>2.19663363574703</v>
      </c>
    </row>
    <row r="129" spans="1:13" x14ac:dyDescent="0.2">
      <c r="A129" t="s">
        <v>129</v>
      </c>
      <c r="B129" t="s">
        <v>396</v>
      </c>
      <c r="C129" t="s">
        <v>407</v>
      </c>
      <c r="D129" t="s">
        <v>405</v>
      </c>
      <c r="E129" t="s">
        <v>408</v>
      </c>
      <c r="F129" s="6" t="str">
        <f t="shared" si="3"/>
        <v>{'name': 'Apple'</v>
      </c>
      <c r="H129" t="s">
        <v>369</v>
      </c>
      <c r="I129" s="5" t="s">
        <v>579</v>
      </c>
      <c r="J129" t="str">
        <f>LEFT(RIGHT(F129,LEN(F129)-10),LEN(RIGHT(F129,LEN(F129)-10))-1)</f>
        <v>Apple</v>
      </c>
      <c r="K129" t="str">
        <f t="shared" si="4"/>
        <v>iPad</v>
      </c>
      <c r="L129">
        <v>1</v>
      </c>
      <c r="M129">
        <f>VLOOKUP(K129,[1]Sheet1!$C:$D,2,0)</f>
        <v>13.08043898603</v>
      </c>
    </row>
    <row r="130" spans="1:13" x14ac:dyDescent="0.2">
      <c r="A130" t="s">
        <v>130</v>
      </c>
      <c r="B130" t="s">
        <v>398</v>
      </c>
      <c r="C130" t="s">
        <v>404</v>
      </c>
      <c r="D130" t="s">
        <v>405</v>
      </c>
      <c r="E130" t="s">
        <v>406</v>
      </c>
      <c r="F130" s="6" t="str">
        <f t="shared" si="3"/>
        <v>{'name': 'Apple'</v>
      </c>
      <c r="H130" t="s">
        <v>369</v>
      </c>
      <c r="I130" s="5" t="s">
        <v>578</v>
      </c>
      <c r="J130" t="str">
        <f>LEFT(RIGHT(F130,LEN(F130)-10),LEN(RIGHT(F130,LEN(F130)-10))-1)</f>
        <v>Apple</v>
      </c>
      <c r="K130" t="str">
        <f t="shared" si="4"/>
        <v>iPhone</v>
      </c>
      <c r="L130">
        <v>1</v>
      </c>
      <c r="M130">
        <f>VLOOKUP(K130,[1]Sheet1!$C:$D,2,0)</f>
        <v>97.972878809295594</v>
      </c>
    </row>
    <row r="131" spans="1:13" x14ac:dyDescent="0.2">
      <c r="A131" t="s">
        <v>131</v>
      </c>
      <c r="B131" t="s">
        <v>398</v>
      </c>
      <c r="C131" t="s">
        <v>404</v>
      </c>
      <c r="D131" t="s">
        <v>421</v>
      </c>
      <c r="E131" t="s">
        <v>472</v>
      </c>
      <c r="F131" s="6" t="str">
        <f t="shared" si="3"/>
        <v>{'name': 'Huawei'</v>
      </c>
      <c r="H131" t="s">
        <v>369</v>
      </c>
      <c r="I131" s="5" t="s">
        <v>578</v>
      </c>
      <c r="J131" t="str">
        <f>LEFT(RIGHT(F131,LEN(F131)-10),LEN(RIGHT(F131,LEN(F131)-10))-1)</f>
        <v>Huawei</v>
      </c>
      <c r="K131" t="str">
        <f t="shared" si="4"/>
        <v>CLT-L29</v>
      </c>
      <c r="L131">
        <v>1</v>
      </c>
      <c r="M131">
        <f>VLOOKUP(K131,[1]Sheet1!$C:$D,2,0)</f>
        <v>3.4709003201431101</v>
      </c>
    </row>
    <row r="132" spans="1:13" x14ac:dyDescent="0.2">
      <c r="A132" t="s">
        <v>132</v>
      </c>
      <c r="B132" t="s">
        <v>398</v>
      </c>
      <c r="C132" t="s">
        <v>404</v>
      </c>
      <c r="D132" t="s">
        <v>409</v>
      </c>
      <c r="E132" t="s">
        <v>473</v>
      </c>
      <c r="F132" s="6" t="str">
        <f t="shared" si="3"/>
        <v>{'name': 'Xiaomi'</v>
      </c>
      <c r="H132" t="s">
        <v>369</v>
      </c>
      <c r="I132" s="5" t="s">
        <v>578</v>
      </c>
      <c r="J132" t="str">
        <f>LEFT(RIGHT(F132,LEN(F132)-10),LEN(RIGHT(F132,LEN(F132)-10))-1)</f>
        <v>Xiaomi</v>
      </c>
      <c r="K132" t="str">
        <f t="shared" si="4"/>
        <v>Redmi 4X</v>
      </c>
      <c r="L132">
        <v>1</v>
      </c>
      <c r="M132">
        <f>VLOOKUP(K132,[1]Sheet1!$C:$D,2,0)</f>
        <v>2.2144469436507901</v>
      </c>
    </row>
    <row r="133" spans="1:13" x14ac:dyDescent="0.2">
      <c r="A133" t="s">
        <v>133</v>
      </c>
      <c r="B133" t="s">
        <v>398</v>
      </c>
      <c r="C133" t="s">
        <v>404</v>
      </c>
      <c r="D133" t="s">
        <v>409</v>
      </c>
      <c r="E133" t="s">
        <v>411</v>
      </c>
      <c r="F133" s="6" t="str">
        <f t="shared" si="3"/>
        <v>{'name': 'Xiaomi'</v>
      </c>
      <c r="H133" t="s">
        <v>369</v>
      </c>
      <c r="I133" s="5" t="s">
        <v>578</v>
      </c>
      <c r="J133" t="str">
        <f>LEFT(RIGHT(F133,LEN(F133)-10),LEN(RIGHT(F133,LEN(F133)-10))-1)</f>
        <v>Xiaomi</v>
      </c>
      <c r="K133" t="str">
        <f t="shared" si="4"/>
        <v>Redmi Note 4</v>
      </c>
      <c r="L133">
        <v>1</v>
      </c>
      <c r="M133">
        <f>VLOOKUP(K133,[1]Sheet1!$C:$D,2,0)</f>
        <v>4.31367040550598</v>
      </c>
    </row>
    <row r="134" spans="1:13" x14ac:dyDescent="0.2">
      <c r="A134" t="s">
        <v>134</v>
      </c>
      <c r="B134" t="s">
        <v>398</v>
      </c>
      <c r="C134" t="s">
        <v>404</v>
      </c>
      <c r="D134" t="s">
        <v>409</v>
      </c>
      <c r="E134" t="s">
        <v>430</v>
      </c>
      <c r="F134" s="6" t="str">
        <f t="shared" si="3"/>
        <v>{'name': 'Xiaomi'</v>
      </c>
      <c r="H134" t="s">
        <v>369</v>
      </c>
      <c r="I134" s="5" t="s">
        <v>578</v>
      </c>
      <c r="J134" t="str">
        <f>LEFT(RIGHT(F134,LEN(F134)-10),LEN(RIGHT(F134,LEN(F134)-10))-1)</f>
        <v>Xiaomi</v>
      </c>
      <c r="K134" t="str">
        <f t="shared" si="4"/>
        <v>Redmi Note 5</v>
      </c>
      <c r="L134">
        <v>1</v>
      </c>
      <c r="M134">
        <f>VLOOKUP(K134,[1]Sheet1!$C:$D,2,0)</f>
        <v>5.0325461503462101</v>
      </c>
    </row>
    <row r="135" spans="1:13" x14ac:dyDescent="0.2">
      <c r="A135" t="s">
        <v>135</v>
      </c>
      <c r="B135" t="s">
        <v>398</v>
      </c>
      <c r="C135" t="s">
        <v>404</v>
      </c>
      <c r="D135" t="s">
        <v>409</v>
      </c>
      <c r="E135" t="s">
        <v>410</v>
      </c>
      <c r="F135" s="6" t="str">
        <f t="shared" si="3"/>
        <v>{'name': 'Xiaomi'</v>
      </c>
      <c r="H135" t="s">
        <v>369</v>
      </c>
      <c r="I135" s="5" t="s">
        <v>578</v>
      </c>
      <c r="J135" t="str">
        <f>LEFT(RIGHT(F135,LEN(F135)-10),LEN(RIGHT(F135,LEN(F135)-10))-1)</f>
        <v>Xiaomi</v>
      </c>
      <c r="K135" t="str">
        <f t="shared" si="4"/>
        <v>Redmi Note 5A</v>
      </c>
      <c r="L135">
        <v>1</v>
      </c>
      <c r="M135">
        <f>VLOOKUP(K135,[1]Sheet1!$C:$D,2,0)</f>
        <v>4.24082393399806</v>
      </c>
    </row>
    <row r="136" spans="1:13" x14ac:dyDescent="0.2">
      <c r="A136" t="s">
        <v>136</v>
      </c>
      <c r="B136" t="s">
        <v>398</v>
      </c>
      <c r="C136" t="s">
        <v>404</v>
      </c>
      <c r="D136" t="s">
        <v>474</v>
      </c>
      <c r="E136" t="s">
        <v>475</v>
      </c>
      <c r="F136" s="6" t="str">
        <f t="shared" si="3"/>
        <v>{'name': 'OnePlus'</v>
      </c>
      <c r="H136" t="s">
        <v>369</v>
      </c>
      <c r="I136" s="5" t="s">
        <v>578</v>
      </c>
      <c r="J136" t="str">
        <f>LEFT(RIGHT(F136,LEN(F136)-10),LEN(RIGHT(F136,LEN(F136)-10))-1)</f>
        <v>OnePlus</v>
      </c>
      <c r="K136" t="str">
        <f t="shared" si="4"/>
        <v>ONEPLUS A5000</v>
      </c>
      <c r="L136">
        <v>1</v>
      </c>
      <c r="M136">
        <f>VLOOKUP(K136,[1]Sheet1!$C:$D,2,0)</f>
        <v>0.72939922099999999</v>
      </c>
    </row>
    <row r="137" spans="1:13" x14ac:dyDescent="0.2">
      <c r="A137" t="s">
        <v>137</v>
      </c>
      <c r="B137" t="s">
        <v>398</v>
      </c>
      <c r="C137" t="s">
        <v>407</v>
      </c>
      <c r="D137" t="s">
        <v>414</v>
      </c>
      <c r="E137" t="s">
        <v>476</v>
      </c>
      <c r="F137" s="6" t="str">
        <f t="shared" si="3"/>
        <v>{'name': 'Samsung'</v>
      </c>
      <c r="H137" t="s">
        <v>369</v>
      </c>
      <c r="I137" s="5" t="s">
        <v>579</v>
      </c>
      <c r="J137" t="str">
        <f>LEFT(RIGHT(F137,LEN(F137)-10),LEN(RIGHT(F137,LEN(F137)-10))-1)</f>
        <v>Samsung</v>
      </c>
      <c r="K137" t="str">
        <f t="shared" si="4"/>
        <v>Galaxy Tab A 9.7</v>
      </c>
      <c r="L137">
        <v>1</v>
      </c>
      <c r="M137">
        <f>VLOOKUP(K137,[1]Sheet1!$C:$D,2,0)</f>
        <v>1.03422819342433</v>
      </c>
    </row>
    <row r="138" spans="1:13" x14ac:dyDescent="0.2">
      <c r="A138" t="s">
        <v>138</v>
      </c>
      <c r="B138" t="s">
        <v>398</v>
      </c>
      <c r="C138" t="s">
        <v>407</v>
      </c>
      <c r="D138" t="s">
        <v>477</v>
      </c>
      <c r="E138" t="s">
        <v>478</v>
      </c>
      <c r="F138" s="6" t="str">
        <f t="shared" si="3"/>
        <v>{'name': 'NVidia'</v>
      </c>
      <c r="H138" t="s">
        <v>369</v>
      </c>
      <c r="I138" s="5" t="s">
        <v>579</v>
      </c>
      <c r="J138" t="str">
        <f>LEFT(RIGHT(F138,LEN(F138)-10),LEN(RIGHT(F138,LEN(F138)-10))-1)</f>
        <v>NVidia</v>
      </c>
      <c r="K138" t="str">
        <f t="shared" si="4"/>
        <v>SHIELD Tablet</v>
      </c>
      <c r="L138">
        <v>1</v>
      </c>
      <c r="M138">
        <f>VLOOKUP(K138,[1]Sheet1!$C:$D,2,0)</f>
        <v>0.69321730000000004</v>
      </c>
    </row>
    <row r="139" spans="1:13" x14ac:dyDescent="0.2">
      <c r="A139" t="s">
        <v>139</v>
      </c>
      <c r="B139" t="s">
        <v>397</v>
      </c>
      <c r="C139" t="s">
        <v>404</v>
      </c>
      <c r="D139" t="s">
        <v>414</v>
      </c>
      <c r="E139" t="s">
        <v>479</v>
      </c>
      <c r="F139" s="6" t="str">
        <f t="shared" si="3"/>
        <v>{'name': 'Samsung'</v>
      </c>
      <c r="H139" t="s">
        <v>369</v>
      </c>
      <c r="I139" s="5" t="s">
        <v>578</v>
      </c>
      <c r="J139" t="str">
        <f>LEFT(RIGHT(F139,LEN(F139)-10),LEN(RIGHT(F139,LEN(F139)-10))-1)</f>
        <v>Samsung</v>
      </c>
      <c r="K139" t="str">
        <f t="shared" si="4"/>
        <v>SAMSUNG SM-A505FN</v>
      </c>
      <c r="L139">
        <v>1</v>
      </c>
      <c r="M139">
        <f>VLOOKUP(K139,[1]Sheet1!$C:$D,2,0)</f>
        <v>1.62310212609862</v>
      </c>
    </row>
    <row r="140" spans="1:13" x14ac:dyDescent="0.2">
      <c r="A140" t="s">
        <v>140</v>
      </c>
      <c r="B140" t="s">
        <v>397</v>
      </c>
      <c r="C140" t="s">
        <v>404</v>
      </c>
      <c r="D140" t="s">
        <v>414</v>
      </c>
      <c r="E140" t="s">
        <v>480</v>
      </c>
      <c r="F140" s="6" t="str">
        <f t="shared" si="3"/>
        <v>{'name': 'Samsung'</v>
      </c>
      <c r="H140" t="s">
        <v>369</v>
      </c>
      <c r="I140" s="5" t="s">
        <v>578</v>
      </c>
      <c r="J140" t="str">
        <f>LEFT(RIGHT(F140,LEN(F140)-10),LEN(RIGHT(F140,LEN(F140)-10))-1)</f>
        <v>Samsung</v>
      </c>
      <c r="K140" t="str">
        <f t="shared" si="4"/>
        <v>SM-A505FN</v>
      </c>
      <c r="L140">
        <v>1</v>
      </c>
      <c r="M140">
        <f>VLOOKUP(K140,[1]Sheet1!$C:$D,2,0)</f>
        <v>1.8071307068226601</v>
      </c>
    </row>
    <row r="141" spans="1:13" x14ac:dyDescent="0.2">
      <c r="A141" t="s">
        <v>141</v>
      </c>
      <c r="B141" t="s">
        <v>397</v>
      </c>
      <c r="C141" t="s">
        <v>404</v>
      </c>
      <c r="D141" t="s">
        <v>414</v>
      </c>
      <c r="E141" t="s">
        <v>469</v>
      </c>
      <c r="F141" s="6" t="str">
        <f t="shared" si="3"/>
        <v>{'name': 'Samsung'</v>
      </c>
      <c r="H141" t="s">
        <v>369</v>
      </c>
      <c r="I141" s="5" t="s">
        <v>578</v>
      </c>
      <c r="J141" t="str">
        <f>LEFT(RIGHT(F141,LEN(F141)-10),LEN(RIGHT(F141,LEN(F141)-10))-1)</f>
        <v>Samsung</v>
      </c>
      <c r="K141" t="str">
        <f t="shared" si="4"/>
        <v>SM-G965F</v>
      </c>
      <c r="L141">
        <v>1</v>
      </c>
      <c r="M141">
        <f>VLOOKUP(K141,[1]Sheet1!$C:$D,2,0)</f>
        <v>2.1127491034319599</v>
      </c>
    </row>
    <row r="142" spans="1:13" x14ac:dyDescent="0.2">
      <c r="A142" t="s">
        <v>142</v>
      </c>
      <c r="B142" t="s">
        <v>397</v>
      </c>
      <c r="C142" t="s">
        <v>404</v>
      </c>
      <c r="D142" t="s">
        <v>435</v>
      </c>
      <c r="E142" t="s">
        <v>481</v>
      </c>
      <c r="F142" s="6" t="str">
        <f t="shared" si="3"/>
        <v>{'name': 'Sony'</v>
      </c>
      <c r="H142" t="s">
        <v>369</v>
      </c>
      <c r="I142" s="5" t="s">
        <v>578</v>
      </c>
      <c r="J142" t="str">
        <f>LEFT(RIGHT(F142,LEN(F142)-10),LEN(RIGHT(F142,LEN(F142)-10))-1)</f>
        <v>Sony</v>
      </c>
      <c r="K142" t="str">
        <f t="shared" si="4"/>
        <v>Xperia Z1 Compact</v>
      </c>
      <c r="L142">
        <v>1</v>
      </c>
      <c r="M142">
        <f>VLOOKUP(K142,[1]Sheet1!$C:$D,2,0)</f>
        <v>1.3187913898474499</v>
      </c>
    </row>
    <row r="143" spans="1:13" x14ac:dyDescent="0.2">
      <c r="A143" t="s">
        <v>143</v>
      </c>
      <c r="B143" t="s">
        <v>397</v>
      </c>
      <c r="C143" t="s">
        <v>404</v>
      </c>
      <c r="D143" t="s">
        <v>409</v>
      </c>
      <c r="E143" t="s">
        <v>482</v>
      </c>
      <c r="F143" s="6" t="str">
        <f t="shared" si="3"/>
        <v>{'name': 'Xiaomi'</v>
      </c>
      <c r="H143" t="s">
        <v>369</v>
      </c>
      <c r="I143" s="5" t="s">
        <v>578</v>
      </c>
      <c r="J143" t="str">
        <f>LEFT(RIGHT(F143,LEN(F143)-10),LEN(RIGHT(F143,LEN(F143)-10))-1)</f>
        <v>Xiaomi</v>
      </c>
      <c r="K143" t="str">
        <f t="shared" si="4"/>
        <v>MI 5s</v>
      </c>
      <c r="L143">
        <v>1</v>
      </c>
      <c r="M143">
        <f>VLOOKUP(K143,[1]Sheet1!$C:$D,2,0)</f>
        <v>0.55696930528284205</v>
      </c>
    </row>
    <row r="144" spans="1:13" x14ac:dyDescent="0.2">
      <c r="A144" t="s">
        <v>144</v>
      </c>
      <c r="B144" t="s">
        <v>391</v>
      </c>
      <c r="C144" t="s">
        <v>404</v>
      </c>
      <c r="D144" t="s">
        <v>414</v>
      </c>
      <c r="E144" t="s">
        <v>419</v>
      </c>
      <c r="F144" s="6" t="str">
        <f t="shared" si="3"/>
        <v>{'name': 'Samsung'</v>
      </c>
      <c r="H144" t="s">
        <v>369</v>
      </c>
      <c r="I144" s="5" t="s">
        <v>578</v>
      </c>
      <c r="J144" t="str">
        <f>LEFT(RIGHT(F144,LEN(F144)-10),LEN(RIGHT(F144,LEN(F144)-10))-1)</f>
        <v>Samsung</v>
      </c>
      <c r="K144" t="str">
        <f t="shared" si="4"/>
        <v>Galaxy S8</v>
      </c>
      <c r="L144">
        <v>1</v>
      </c>
      <c r="M144">
        <f>VLOOKUP(K144,[1]Sheet1!$C:$D,2,0)</f>
        <v>4.31754559388248</v>
      </c>
    </row>
    <row r="145" spans="1:13" x14ac:dyDescent="0.2">
      <c r="A145" t="s">
        <v>145</v>
      </c>
      <c r="B145" t="s">
        <v>391</v>
      </c>
      <c r="C145" t="s">
        <v>404</v>
      </c>
      <c r="D145" t="s">
        <v>414</v>
      </c>
      <c r="E145" t="s">
        <v>483</v>
      </c>
      <c r="F145" s="6" t="str">
        <f t="shared" si="3"/>
        <v>{'name': 'Samsung'</v>
      </c>
      <c r="H145" t="s">
        <v>369</v>
      </c>
      <c r="I145" s="5" t="s">
        <v>578</v>
      </c>
      <c r="J145" t="str">
        <f>LEFT(RIGHT(F145,LEN(F145)-10),LEN(RIGHT(F145,LEN(F145)-10))-1)</f>
        <v>Samsung</v>
      </c>
      <c r="K145" t="str">
        <f t="shared" si="4"/>
        <v>SM-G960U1</v>
      </c>
      <c r="L145">
        <v>1</v>
      </c>
      <c r="M145">
        <f>VLOOKUP(K145,[1]Sheet1!$C:$D,2,0)</f>
        <v>1.05338653866403</v>
      </c>
    </row>
    <row r="146" spans="1:13" x14ac:dyDescent="0.2">
      <c r="A146" t="s">
        <v>146</v>
      </c>
      <c r="B146" t="s">
        <v>391</v>
      </c>
      <c r="C146" t="s">
        <v>404</v>
      </c>
      <c r="D146" t="s">
        <v>432</v>
      </c>
      <c r="E146" t="s">
        <v>433</v>
      </c>
      <c r="F146" s="6" t="str">
        <f t="shared" si="3"/>
        <v>{'name': 'Lenovo'</v>
      </c>
      <c r="H146" t="s">
        <v>369</v>
      </c>
      <c r="I146" s="5" t="s">
        <v>578</v>
      </c>
      <c r="J146" t="str">
        <f>LEFT(RIGHT(F146,LEN(F146)-10),LEN(RIGHT(F146,LEN(F146)-10))-1)</f>
        <v>Lenovo</v>
      </c>
      <c r="K146" t="str">
        <f t="shared" si="4"/>
        <v>Lenovo A6010</v>
      </c>
      <c r="L146">
        <v>1</v>
      </c>
      <c r="M146">
        <f>VLOOKUP(K146,[1]Sheet1!$C:$D,2,0)</f>
        <v>1.8536504345160401</v>
      </c>
    </row>
    <row r="147" spans="1:13" x14ac:dyDescent="0.2">
      <c r="A147" t="s">
        <v>147</v>
      </c>
      <c r="B147" t="s">
        <v>391</v>
      </c>
      <c r="C147" t="s">
        <v>404</v>
      </c>
      <c r="D147" t="s">
        <v>421</v>
      </c>
      <c r="E147" t="s">
        <v>484</v>
      </c>
      <c r="F147" s="6" t="str">
        <f t="shared" si="3"/>
        <v>{'name': 'Huawei'</v>
      </c>
      <c r="H147" t="s">
        <v>369</v>
      </c>
      <c r="I147" s="5" t="s">
        <v>578</v>
      </c>
      <c r="J147" t="str">
        <f>LEFT(RIGHT(F147,LEN(F147)-10),LEN(RIGHT(F147,LEN(F147)-10))-1)</f>
        <v>Huawei</v>
      </c>
      <c r="K147" t="str">
        <f t="shared" si="4"/>
        <v>LLD-L31</v>
      </c>
      <c r="L147">
        <v>1</v>
      </c>
      <c r="M147">
        <f>VLOOKUP(K147,[1]Sheet1!$C:$D,2,0)</f>
        <v>5.2208780863901696</v>
      </c>
    </row>
    <row r="148" spans="1:13" x14ac:dyDescent="0.2">
      <c r="A148" t="s">
        <v>148</v>
      </c>
      <c r="B148" t="s">
        <v>391</v>
      </c>
      <c r="C148" t="s">
        <v>404</v>
      </c>
      <c r="D148" t="s">
        <v>421</v>
      </c>
      <c r="E148" t="s">
        <v>485</v>
      </c>
      <c r="F148" s="6" t="str">
        <f t="shared" si="3"/>
        <v>{'name': 'Huawei'</v>
      </c>
      <c r="H148" t="s">
        <v>369</v>
      </c>
      <c r="I148" s="5" t="s">
        <v>578</v>
      </c>
      <c r="J148" t="str">
        <f>LEFT(RIGHT(F148,LEN(F148)-10),LEN(RIGHT(F148,LEN(F148)-10))-1)</f>
        <v>Huawei</v>
      </c>
      <c r="K148" t="str">
        <f t="shared" si="4"/>
        <v>PRA-TL10</v>
      </c>
      <c r="L148">
        <v>1</v>
      </c>
      <c r="M148">
        <f>VLOOKUP(K148,[1]Sheet1!$C:$D,2,0)</f>
        <v>0.84665565986371805</v>
      </c>
    </row>
    <row r="149" spans="1:13" x14ac:dyDescent="0.2">
      <c r="A149" t="s">
        <v>149</v>
      </c>
      <c r="B149" t="s">
        <v>391</v>
      </c>
      <c r="C149" t="s">
        <v>404</v>
      </c>
      <c r="D149" t="s">
        <v>409</v>
      </c>
      <c r="E149" t="s">
        <v>444</v>
      </c>
      <c r="F149" s="6" t="str">
        <f t="shared" si="3"/>
        <v>{'name': 'Xiaomi'</v>
      </c>
      <c r="H149" t="s">
        <v>369</v>
      </c>
      <c r="I149" s="5" t="s">
        <v>578</v>
      </c>
      <c r="J149" t="str">
        <f>LEFT(RIGHT(F149,LEN(F149)-10),LEN(RIGHT(F149,LEN(F149)-10))-1)</f>
        <v>Xiaomi</v>
      </c>
      <c r="K149" t="str">
        <f t="shared" si="4"/>
        <v>Mi A2 Lite</v>
      </c>
      <c r="L149">
        <v>1</v>
      </c>
      <c r="M149">
        <f>VLOOKUP(K149,[1]Sheet1!$C:$D,2,0)</f>
        <v>1.5137901845466899</v>
      </c>
    </row>
    <row r="150" spans="1:13" x14ac:dyDescent="0.2">
      <c r="A150" t="s">
        <v>150</v>
      </c>
      <c r="B150" t="s">
        <v>391</v>
      </c>
      <c r="C150" t="s">
        <v>404</v>
      </c>
      <c r="D150" t="s">
        <v>409</v>
      </c>
      <c r="E150" t="s">
        <v>486</v>
      </c>
      <c r="F150" s="6" t="str">
        <f t="shared" si="3"/>
        <v>{'name': 'Xiaomi'</v>
      </c>
      <c r="H150" t="s">
        <v>369</v>
      </c>
      <c r="I150" s="5" t="s">
        <v>578</v>
      </c>
      <c r="J150" t="str">
        <f>LEFT(RIGHT(F150,LEN(F150)-10),LEN(RIGHT(F150,LEN(F150)-10))-1)</f>
        <v>Xiaomi</v>
      </c>
      <c r="K150" t="str">
        <f t="shared" si="4"/>
        <v>Redmi Note 5A Prime</v>
      </c>
      <c r="L150">
        <v>1</v>
      </c>
      <c r="M150">
        <f>VLOOKUP(K150,[1]Sheet1!$C:$D,2,0)</f>
        <v>1.0332092286249801</v>
      </c>
    </row>
    <row r="151" spans="1:13" x14ac:dyDescent="0.2">
      <c r="A151" t="s">
        <v>151</v>
      </c>
      <c r="B151" t="s">
        <v>391</v>
      </c>
      <c r="C151" t="s">
        <v>404</v>
      </c>
      <c r="D151" t="s">
        <v>474</v>
      </c>
      <c r="E151" t="s">
        <v>487</v>
      </c>
      <c r="F151" s="6" t="str">
        <f t="shared" si="3"/>
        <v>{'name': 'OnePlus'</v>
      </c>
      <c r="H151" t="s">
        <v>369</v>
      </c>
      <c r="I151" s="5" t="s">
        <v>578</v>
      </c>
      <c r="J151" t="str">
        <f>LEFT(RIGHT(F151,LEN(F151)-10),LEN(RIGHT(F151,LEN(F151)-10))-1)</f>
        <v>OnePlus</v>
      </c>
      <c r="K151" t="str">
        <f t="shared" si="4"/>
        <v>ONEPLUS A6010</v>
      </c>
      <c r="L151">
        <v>1</v>
      </c>
      <c r="M151">
        <f>VLOOKUP(K151,[1]Sheet1!$C:$D,2,0)</f>
        <v>1.458798442</v>
      </c>
    </row>
    <row r="152" spans="1:13" x14ac:dyDescent="0.2">
      <c r="A152" t="s">
        <v>152</v>
      </c>
      <c r="B152" t="s">
        <v>375</v>
      </c>
      <c r="C152" t="s">
        <v>404</v>
      </c>
      <c r="D152" t="s">
        <v>372</v>
      </c>
      <c r="E152" t="s">
        <v>373</v>
      </c>
      <c r="F152" s="6" t="str">
        <f t="shared" si="3"/>
        <v>{'name': None</v>
      </c>
      <c r="H152" t="s">
        <v>369</v>
      </c>
      <c r="I152" s="5" t="s">
        <v>578</v>
      </c>
      <c r="J152" t="s">
        <v>581</v>
      </c>
      <c r="K152" t="s">
        <v>581</v>
      </c>
      <c r="L152">
        <v>1</v>
      </c>
      <c r="M152">
        <f>VLOOKUP(K152,[1]Sheet1!$C:$D,2,0)</f>
        <v>1883.8708960347301</v>
      </c>
    </row>
    <row r="153" spans="1:13" x14ac:dyDescent="0.2">
      <c r="A153" t="s">
        <v>153</v>
      </c>
      <c r="B153" t="s">
        <v>375</v>
      </c>
      <c r="C153" t="s">
        <v>404</v>
      </c>
      <c r="D153" t="s">
        <v>414</v>
      </c>
      <c r="E153" t="s">
        <v>488</v>
      </c>
      <c r="F153" s="6" t="str">
        <f t="shared" si="3"/>
        <v>{'name': 'Samsung'</v>
      </c>
      <c r="H153" t="s">
        <v>369</v>
      </c>
      <c r="I153" s="5" t="s">
        <v>578</v>
      </c>
      <c r="J153" t="str">
        <f>LEFT(RIGHT(F153,LEN(F153)-10),LEN(RIGHT(F153,LEN(F153)-10))-1)</f>
        <v>Samsung</v>
      </c>
      <c r="K153" t="str">
        <f t="shared" si="4"/>
        <v>Galaxy E5</v>
      </c>
      <c r="L153">
        <v>1</v>
      </c>
      <c r="M153">
        <f>VLOOKUP(K153,[1]Sheet1!$C:$D,2,0)</f>
        <v>0.66807650366671101</v>
      </c>
    </row>
    <row r="154" spans="1:13" x14ac:dyDescent="0.2">
      <c r="A154" t="s">
        <v>154</v>
      </c>
      <c r="B154" t="s">
        <v>375</v>
      </c>
      <c r="C154" t="s">
        <v>404</v>
      </c>
      <c r="D154" t="s">
        <v>414</v>
      </c>
      <c r="E154" t="s">
        <v>489</v>
      </c>
      <c r="F154" s="6" t="str">
        <f t="shared" si="3"/>
        <v>{'name': 'Samsung'</v>
      </c>
      <c r="H154" t="s">
        <v>369</v>
      </c>
      <c r="I154" s="5" t="s">
        <v>578</v>
      </c>
      <c r="J154" t="str">
        <f>LEFT(RIGHT(F154,LEN(F154)-10),LEN(RIGHT(F154,LEN(F154)-10))-1)</f>
        <v>Samsung</v>
      </c>
      <c r="K154" t="str">
        <f t="shared" si="4"/>
        <v>Galaxy Note II</v>
      </c>
      <c r="L154">
        <v>1</v>
      </c>
      <c r="M154">
        <f>VLOOKUP(K154,[1]Sheet1!$C:$D,2,0)</f>
        <v>1.1688349245927601</v>
      </c>
    </row>
    <row r="155" spans="1:13" x14ac:dyDescent="0.2">
      <c r="A155" t="s">
        <v>155</v>
      </c>
      <c r="B155" t="s">
        <v>375</v>
      </c>
      <c r="C155" t="s">
        <v>404</v>
      </c>
      <c r="D155" t="s">
        <v>414</v>
      </c>
      <c r="E155" t="s">
        <v>419</v>
      </c>
      <c r="F155" s="6" t="str">
        <f t="shared" si="3"/>
        <v>{'name': 'Samsung'</v>
      </c>
      <c r="H155" t="s">
        <v>369</v>
      </c>
      <c r="I155" s="5" t="s">
        <v>578</v>
      </c>
      <c r="J155" t="str">
        <f>LEFT(RIGHT(F155,LEN(F155)-10),LEN(RIGHT(F155,LEN(F155)-10))-1)</f>
        <v>Samsung</v>
      </c>
      <c r="K155" t="str">
        <f t="shared" si="4"/>
        <v>Galaxy S8</v>
      </c>
      <c r="L155">
        <v>1</v>
      </c>
      <c r="M155">
        <f>VLOOKUP(K155,[1]Sheet1!$C:$D,2,0)</f>
        <v>4.31754559388248</v>
      </c>
    </row>
    <row r="156" spans="1:13" x14ac:dyDescent="0.2">
      <c r="A156" t="s">
        <v>156</v>
      </c>
      <c r="B156" t="s">
        <v>375</v>
      </c>
      <c r="C156" t="s">
        <v>404</v>
      </c>
      <c r="D156" t="s">
        <v>414</v>
      </c>
      <c r="E156" t="s">
        <v>490</v>
      </c>
      <c r="F156" s="6" t="str">
        <f t="shared" si="3"/>
        <v>{'name': 'Samsung'</v>
      </c>
      <c r="H156" t="s">
        <v>369</v>
      </c>
      <c r="I156" s="5" t="s">
        <v>578</v>
      </c>
      <c r="J156" t="str">
        <f>LEFT(RIGHT(F156,LEN(F156)-10),LEN(RIGHT(F156,LEN(F156)-10))-1)</f>
        <v>Samsung</v>
      </c>
      <c r="K156" t="str">
        <f t="shared" si="4"/>
        <v>SAMSUNG SM-G935W8</v>
      </c>
      <c r="L156">
        <v>1</v>
      </c>
      <c r="M156">
        <f>VLOOKUP(K156,[1]Sheet1!$C:$D,2,0)</f>
        <v>2.56889457710201</v>
      </c>
    </row>
    <row r="157" spans="1:13" x14ac:dyDescent="0.2">
      <c r="A157" t="s">
        <v>157</v>
      </c>
      <c r="B157" t="s">
        <v>375</v>
      </c>
      <c r="C157" t="s">
        <v>404</v>
      </c>
      <c r="D157" t="s">
        <v>414</v>
      </c>
      <c r="E157" t="s">
        <v>480</v>
      </c>
      <c r="F157" s="6" t="str">
        <f t="shared" si="3"/>
        <v>{'name': 'Samsung'</v>
      </c>
      <c r="H157" t="s">
        <v>369</v>
      </c>
      <c r="I157" s="5" t="s">
        <v>578</v>
      </c>
      <c r="J157" t="str">
        <f>LEFT(RIGHT(F157,LEN(F157)-10),LEN(RIGHT(F157,LEN(F157)-10))-1)</f>
        <v>Samsung</v>
      </c>
      <c r="K157" t="str">
        <f t="shared" si="4"/>
        <v>SM-A505FN</v>
      </c>
      <c r="L157">
        <v>1</v>
      </c>
      <c r="M157">
        <f>VLOOKUP(K157,[1]Sheet1!$C:$D,2,0)</f>
        <v>1.8071307068226601</v>
      </c>
    </row>
    <row r="158" spans="1:13" x14ac:dyDescent="0.2">
      <c r="A158" t="s">
        <v>158</v>
      </c>
      <c r="B158" t="s">
        <v>375</v>
      </c>
      <c r="C158" t="s">
        <v>404</v>
      </c>
      <c r="D158" t="s">
        <v>414</v>
      </c>
      <c r="E158" t="s">
        <v>469</v>
      </c>
      <c r="F158" s="6" t="str">
        <f t="shared" si="3"/>
        <v>{'name': 'Samsung'</v>
      </c>
      <c r="H158" t="s">
        <v>369</v>
      </c>
      <c r="I158" s="5" t="s">
        <v>578</v>
      </c>
      <c r="J158" t="str">
        <f>LEFT(RIGHT(F158,LEN(F158)-10),LEN(RIGHT(F158,LEN(F158)-10))-1)</f>
        <v>Samsung</v>
      </c>
      <c r="K158" t="str">
        <f t="shared" si="4"/>
        <v>SM-G965F</v>
      </c>
      <c r="L158">
        <v>1</v>
      </c>
      <c r="M158">
        <f>VLOOKUP(K158,[1]Sheet1!$C:$D,2,0)</f>
        <v>2.1127491034319599</v>
      </c>
    </row>
    <row r="159" spans="1:13" x14ac:dyDescent="0.2">
      <c r="A159" t="s">
        <v>159</v>
      </c>
      <c r="B159" t="s">
        <v>375</v>
      </c>
      <c r="C159" t="s">
        <v>404</v>
      </c>
      <c r="D159" t="s">
        <v>441</v>
      </c>
      <c r="E159" t="s">
        <v>491</v>
      </c>
      <c r="F159" s="6" t="str">
        <f t="shared" si="3"/>
        <v>{'name': 'LG Electronics'</v>
      </c>
      <c r="H159" t="s">
        <v>369</v>
      </c>
      <c r="I159" s="5" t="s">
        <v>578</v>
      </c>
      <c r="J159" t="str">
        <f>LEFT(RIGHT(F159,LEN(F159)-10),LEN(RIGHT(F159,LEN(F159)-10))-1)</f>
        <v>LG Electronics</v>
      </c>
      <c r="K159" t="str">
        <f t="shared" si="4"/>
        <v>LG-H870DS</v>
      </c>
      <c r="L159">
        <v>1</v>
      </c>
      <c r="M159">
        <f>VLOOKUP(K159,[1]Sheet1!$C:$D,2,0)</f>
        <v>0.76646704226058204</v>
      </c>
    </row>
    <row r="160" spans="1:13" x14ac:dyDescent="0.2">
      <c r="A160" t="s">
        <v>160</v>
      </c>
      <c r="B160" t="s">
        <v>375</v>
      </c>
      <c r="C160" t="s">
        <v>404</v>
      </c>
      <c r="D160" t="s">
        <v>409</v>
      </c>
      <c r="E160" t="s">
        <v>473</v>
      </c>
      <c r="F160" s="6" t="str">
        <f t="shared" si="3"/>
        <v>{'name': 'Xiaomi'</v>
      </c>
      <c r="H160" t="s">
        <v>369</v>
      </c>
      <c r="I160" s="5" t="s">
        <v>578</v>
      </c>
      <c r="J160" t="str">
        <f>LEFT(RIGHT(F160,LEN(F160)-10),LEN(RIGHT(F160,LEN(F160)-10))-1)</f>
        <v>Xiaomi</v>
      </c>
      <c r="K160" t="str">
        <f t="shared" si="4"/>
        <v>Redmi 4X</v>
      </c>
      <c r="L160">
        <v>1</v>
      </c>
      <c r="M160">
        <f>VLOOKUP(K160,[1]Sheet1!$C:$D,2,0)</f>
        <v>2.2144469436507901</v>
      </c>
    </row>
    <row r="161" spans="1:13" x14ac:dyDescent="0.2">
      <c r="A161" t="s">
        <v>161</v>
      </c>
      <c r="B161" t="s">
        <v>375</v>
      </c>
      <c r="C161" t="s">
        <v>404</v>
      </c>
      <c r="D161" t="s">
        <v>409</v>
      </c>
      <c r="E161" t="s">
        <v>492</v>
      </c>
      <c r="F161" s="6" t="str">
        <f t="shared" si="3"/>
        <v>{'name': 'Xiaomi'</v>
      </c>
      <c r="H161" t="s">
        <v>369</v>
      </c>
      <c r="I161" s="5" t="s">
        <v>578</v>
      </c>
      <c r="J161" t="str">
        <f>LEFT(RIGHT(F161,LEN(F161)-10),LEN(RIGHT(F161,LEN(F161)-10))-1)</f>
        <v>Xiaomi</v>
      </c>
      <c r="K161" t="str">
        <f t="shared" si="4"/>
        <v>Redmi 5A</v>
      </c>
      <c r="L161">
        <v>1</v>
      </c>
      <c r="M161">
        <f>VLOOKUP(K161,[1]Sheet1!$C:$D,2,0)</f>
        <v>2.1246685181192002</v>
      </c>
    </row>
    <row r="162" spans="1:13" x14ac:dyDescent="0.2">
      <c r="A162" t="s">
        <v>162</v>
      </c>
      <c r="B162" t="s">
        <v>375</v>
      </c>
      <c r="C162" t="s">
        <v>404</v>
      </c>
      <c r="D162" t="s">
        <v>409</v>
      </c>
      <c r="E162" t="s">
        <v>493</v>
      </c>
      <c r="F162" s="6" t="str">
        <f t="shared" ref="F162:F225" si="5">LEFT(RIGHT(D162,LEN(D162)-2),FIND(",",RIGHT(D162,LEN(D162)-2))-1)</f>
        <v>{'name': 'Xiaomi'</v>
      </c>
      <c r="H162" t="s">
        <v>369</v>
      </c>
      <c r="I162" s="5" t="s">
        <v>578</v>
      </c>
      <c r="J162" t="str">
        <f>LEFT(RIGHT(F162,LEN(F162)-10),LEN(RIGHT(F162,LEN(F162)-10))-1)</f>
        <v>Xiaomi</v>
      </c>
      <c r="K162" t="str">
        <f t="shared" ref="K162:K225" si="6">LEFT(RIGHT(E162,LEN(E162)-35),FIND("'",RIGHT(E162,LEN(E162)-35))-1)</f>
        <v>Redmi Note 4X</v>
      </c>
      <c r="L162">
        <v>1</v>
      </c>
      <c r="M162">
        <f>VLOOKUP(K162,[1]Sheet1!$C:$D,2,0)</f>
        <v>2.3001307070188401</v>
      </c>
    </row>
    <row r="163" spans="1:13" x14ac:dyDescent="0.2">
      <c r="A163" t="s">
        <v>163</v>
      </c>
      <c r="B163" t="s">
        <v>375</v>
      </c>
      <c r="C163" t="s">
        <v>404</v>
      </c>
      <c r="D163" t="s">
        <v>424</v>
      </c>
      <c r="E163" t="s">
        <v>425</v>
      </c>
      <c r="F163" s="6" t="str">
        <f t="shared" si="5"/>
        <v>{'name': 'Meizu'</v>
      </c>
      <c r="H163" t="s">
        <v>369</v>
      </c>
      <c r="I163" s="5" t="s">
        <v>578</v>
      </c>
      <c r="J163" t="str">
        <f>LEFT(RIGHT(F163,LEN(F163)-10),LEN(RIGHT(F163,LEN(F163)-10))-1)</f>
        <v>Meizu</v>
      </c>
      <c r="K163" t="str">
        <f t="shared" si="6"/>
        <v>16th</v>
      </c>
      <c r="L163">
        <v>1</v>
      </c>
      <c r="M163">
        <f>VLOOKUP(K163,[1]Sheet1!$C:$D,2,0)</f>
        <v>1.0870900363976299</v>
      </c>
    </row>
    <row r="164" spans="1:13" x14ac:dyDescent="0.2">
      <c r="A164" t="s">
        <v>164</v>
      </c>
      <c r="B164" t="s">
        <v>375</v>
      </c>
      <c r="C164" t="s">
        <v>404</v>
      </c>
      <c r="D164" t="s">
        <v>494</v>
      </c>
      <c r="E164" t="s">
        <v>495</v>
      </c>
      <c r="F164" s="6" t="str">
        <f t="shared" si="5"/>
        <v>{'name': 'Blackview'</v>
      </c>
      <c r="H164" t="s">
        <v>369</v>
      </c>
      <c r="I164" s="5" t="s">
        <v>578</v>
      </c>
      <c r="J164" t="str">
        <f>LEFT(RIGHT(F164,LEN(F164)-10),LEN(RIGHT(F164,LEN(F164)-10))-1)</f>
        <v>Blackview</v>
      </c>
      <c r="K164" t="str">
        <f t="shared" si="6"/>
        <v>BV8000Pro</v>
      </c>
      <c r="L164">
        <v>1</v>
      </c>
      <c r="M164">
        <f>VLOOKUP(K164,[1]Sheet1!$C:$D,2,0)</f>
        <v>1.5734498417573399</v>
      </c>
    </row>
    <row r="165" spans="1:13" x14ac:dyDescent="0.2">
      <c r="A165" t="s">
        <v>165</v>
      </c>
      <c r="B165" t="s">
        <v>378</v>
      </c>
      <c r="C165" t="s">
        <v>404</v>
      </c>
      <c r="D165" t="s">
        <v>414</v>
      </c>
      <c r="E165" t="s">
        <v>496</v>
      </c>
      <c r="F165" s="6" t="str">
        <f t="shared" si="5"/>
        <v>{'name': 'Samsung'</v>
      </c>
      <c r="H165" t="s">
        <v>369</v>
      </c>
      <c r="I165" s="5" t="s">
        <v>578</v>
      </c>
      <c r="J165" t="str">
        <f>LEFT(RIGHT(F165,LEN(F165)-10),LEN(RIGHT(F165,LEN(F165)-10))-1)</f>
        <v>Samsung</v>
      </c>
      <c r="K165" t="str">
        <f t="shared" si="6"/>
        <v>Galaxy J5</v>
      </c>
      <c r="L165">
        <v>1</v>
      </c>
      <c r="M165">
        <f>VLOOKUP(K165,[1]Sheet1!$C:$D,2,0)</f>
        <v>1.15957448136276</v>
      </c>
    </row>
    <row r="166" spans="1:13" x14ac:dyDescent="0.2">
      <c r="A166" t="s">
        <v>166</v>
      </c>
      <c r="B166" t="s">
        <v>378</v>
      </c>
      <c r="C166" t="s">
        <v>404</v>
      </c>
      <c r="D166" t="s">
        <v>414</v>
      </c>
      <c r="E166" t="s">
        <v>490</v>
      </c>
      <c r="F166" s="6" t="str">
        <f t="shared" si="5"/>
        <v>{'name': 'Samsung'</v>
      </c>
      <c r="H166" t="s">
        <v>369</v>
      </c>
      <c r="I166" s="5" t="s">
        <v>578</v>
      </c>
      <c r="J166" t="str">
        <f>LEFT(RIGHT(F166,LEN(F166)-10),LEN(RIGHT(F166,LEN(F166)-10))-1)</f>
        <v>Samsung</v>
      </c>
      <c r="K166" t="str">
        <f t="shared" si="6"/>
        <v>SAMSUNG SM-G935W8</v>
      </c>
      <c r="L166">
        <v>1</v>
      </c>
      <c r="M166">
        <f>VLOOKUP(K166,[1]Sheet1!$C:$D,2,0)</f>
        <v>2.56889457710201</v>
      </c>
    </row>
    <row r="167" spans="1:13" x14ac:dyDescent="0.2">
      <c r="A167" t="s">
        <v>167</v>
      </c>
      <c r="B167" t="s">
        <v>378</v>
      </c>
      <c r="C167" t="s">
        <v>404</v>
      </c>
      <c r="D167" t="s">
        <v>441</v>
      </c>
      <c r="E167" t="s">
        <v>497</v>
      </c>
      <c r="F167" s="6" t="str">
        <f t="shared" si="5"/>
        <v>{'name': 'LG Electronics'</v>
      </c>
      <c r="H167" t="s">
        <v>369</v>
      </c>
      <c r="I167" s="5" t="s">
        <v>578</v>
      </c>
      <c r="J167" t="str">
        <f>LEFT(RIGHT(F167,LEN(F167)-10),LEN(RIGHT(F167,LEN(F167)-10))-1)</f>
        <v>LG Electronics</v>
      </c>
      <c r="K167" t="str">
        <f t="shared" si="6"/>
        <v>LG-H930</v>
      </c>
      <c r="L167">
        <v>1</v>
      </c>
      <c r="M167">
        <f>VLOOKUP(K167,[1]Sheet1!$C:$D,2,0)</f>
        <v>0.51739137402091895</v>
      </c>
    </row>
    <row r="168" spans="1:13" x14ac:dyDescent="0.2">
      <c r="A168" t="s">
        <v>168</v>
      </c>
      <c r="B168" t="s">
        <v>378</v>
      </c>
      <c r="C168" t="s">
        <v>404</v>
      </c>
      <c r="D168" t="s">
        <v>498</v>
      </c>
      <c r="E168" t="s">
        <v>499</v>
      </c>
      <c r="F168" s="6" t="str">
        <f t="shared" si="5"/>
        <v>{'name': 'Acer'</v>
      </c>
      <c r="H168" t="s">
        <v>369</v>
      </c>
      <c r="I168" s="5" t="s">
        <v>578</v>
      </c>
      <c r="J168" t="str">
        <f>LEFT(RIGHT(F168,LEN(F168)-10),LEN(RIGHT(F168,LEN(F168)-10))-1)</f>
        <v>Acer</v>
      </c>
      <c r="K168" t="str">
        <f t="shared" si="6"/>
        <v>E39</v>
      </c>
      <c r="L168">
        <v>1</v>
      </c>
      <c r="M168">
        <f>VLOOKUP(K168,[1]Sheet1!$C:$D,2,0)</f>
        <v>0.844964045922318</v>
      </c>
    </row>
    <row r="169" spans="1:13" x14ac:dyDescent="0.2">
      <c r="A169" t="s">
        <v>169</v>
      </c>
      <c r="B169" t="s">
        <v>378</v>
      </c>
      <c r="C169" t="s">
        <v>404</v>
      </c>
      <c r="D169" t="s">
        <v>421</v>
      </c>
      <c r="E169" t="s">
        <v>500</v>
      </c>
      <c r="F169" s="6" t="str">
        <f t="shared" si="5"/>
        <v>{'name': 'Huawei'</v>
      </c>
      <c r="H169" t="s">
        <v>369</v>
      </c>
      <c r="I169" s="5" t="s">
        <v>578</v>
      </c>
      <c r="J169" t="str">
        <f>LEFT(RIGHT(F169,LEN(F169)-10),LEN(RIGHT(F169,LEN(F169)-10))-1)</f>
        <v>Huawei</v>
      </c>
      <c r="K169" t="str">
        <f t="shared" si="6"/>
        <v>AUM-L41</v>
      </c>
      <c r="L169">
        <v>1</v>
      </c>
      <c r="M169">
        <f>VLOOKUP(K169,[1]Sheet1!$C:$D,2,0)</f>
        <v>0.78328737542404003</v>
      </c>
    </row>
    <row r="170" spans="1:13" x14ac:dyDescent="0.2">
      <c r="A170" t="s">
        <v>170</v>
      </c>
      <c r="B170" t="s">
        <v>378</v>
      </c>
      <c r="C170" t="s">
        <v>404</v>
      </c>
      <c r="D170" t="s">
        <v>421</v>
      </c>
      <c r="E170" t="s">
        <v>501</v>
      </c>
      <c r="F170" s="6" t="str">
        <f t="shared" si="5"/>
        <v>{'name': 'Huawei'</v>
      </c>
      <c r="H170" t="s">
        <v>369</v>
      </c>
      <c r="I170" s="5" t="s">
        <v>578</v>
      </c>
      <c r="J170" t="str">
        <f>LEFT(RIGHT(F170,LEN(F170)-10),LEN(RIGHT(F170,LEN(F170)-10))-1)</f>
        <v>Huawei</v>
      </c>
      <c r="K170" t="str">
        <f t="shared" si="6"/>
        <v>DUA-L22</v>
      </c>
      <c r="L170">
        <v>1</v>
      </c>
      <c r="M170">
        <f>VLOOKUP(K170,[1]Sheet1!$C:$D,2,0)</f>
        <v>1.3265854450543</v>
      </c>
    </row>
    <row r="171" spans="1:13" x14ac:dyDescent="0.2">
      <c r="A171" t="s">
        <v>171</v>
      </c>
      <c r="B171" t="s">
        <v>378</v>
      </c>
      <c r="C171" t="s">
        <v>404</v>
      </c>
      <c r="D171" t="s">
        <v>421</v>
      </c>
      <c r="E171" t="s">
        <v>422</v>
      </c>
      <c r="F171" s="6" t="str">
        <f t="shared" si="5"/>
        <v>{'name': 'Huawei'</v>
      </c>
      <c r="H171" t="s">
        <v>369</v>
      </c>
      <c r="I171" s="5" t="s">
        <v>578</v>
      </c>
      <c r="J171" t="str">
        <f>LEFT(RIGHT(F171,LEN(F171)-10),LEN(RIGHT(F171,LEN(F171)-10))-1)</f>
        <v>Huawei</v>
      </c>
      <c r="K171" t="str">
        <f t="shared" si="6"/>
        <v>JSN-L21</v>
      </c>
      <c r="L171">
        <v>1</v>
      </c>
      <c r="M171">
        <f>VLOOKUP(K171,[1]Sheet1!$C:$D,2,0)</f>
        <v>3.3474996989908199</v>
      </c>
    </row>
    <row r="172" spans="1:13" x14ac:dyDescent="0.2">
      <c r="A172" t="s">
        <v>172</v>
      </c>
      <c r="B172" t="s">
        <v>378</v>
      </c>
      <c r="C172" t="s">
        <v>404</v>
      </c>
      <c r="D172" t="s">
        <v>409</v>
      </c>
      <c r="E172" t="s">
        <v>502</v>
      </c>
      <c r="F172" s="6" t="str">
        <f t="shared" si="5"/>
        <v>{'name': 'Xiaomi'</v>
      </c>
      <c r="H172" t="s">
        <v>369</v>
      </c>
      <c r="I172" s="5" t="s">
        <v>578</v>
      </c>
      <c r="J172" t="str">
        <f>LEFT(RIGHT(F172,LEN(F172)-10),LEN(RIGHT(F172,LEN(F172)-10))-1)</f>
        <v>Xiaomi</v>
      </c>
      <c r="K172" t="str">
        <f t="shared" si="6"/>
        <v>Redmi 3</v>
      </c>
      <c r="L172">
        <v>1</v>
      </c>
      <c r="M172">
        <f>VLOOKUP(K172,[1]Sheet1!$C:$D,2,0)</f>
        <v>0.58148710210943899</v>
      </c>
    </row>
    <row r="173" spans="1:13" x14ac:dyDescent="0.2">
      <c r="A173" t="s">
        <v>173</v>
      </c>
      <c r="B173" t="s">
        <v>378</v>
      </c>
      <c r="C173" t="s">
        <v>404</v>
      </c>
      <c r="D173" t="s">
        <v>409</v>
      </c>
      <c r="E173" t="s">
        <v>493</v>
      </c>
      <c r="F173" s="6" t="str">
        <f t="shared" si="5"/>
        <v>{'name': 'Xiaomi'</v>
      </c>
      <c r="H173" t="s">
        <v>369</v>
      </c>
      <c r="I173" s="5" t="s">
        <v>578</v>
      </c>
      <c r="J173" t="str">
        <f>LEFT(RIGHT(F173,LEN(F173)-10),LEN(RIGHT(F173,LEN(F173)-10))-1)</f>
        <v>Xiaomi</v>
      </c>
      <c r="K173" t="str">
        <f t="shared" si="6"/>
        <v>Redmi Note 4X</v>
      </c>
      <c r="L173">
        <v>1</v>
      </c>
      <c r="M173">
        <f>VLOOKUP(K173,[1]Sheet1!$C:$D,2,0)</f>
        <v>2.3001307070188401</v>
      </c>
    </row>
    <row r="174" spans="1:13" x14ac:dyDescent="0.2">
      <c r="A174" t="s">
        <v>174</v>
      </c>
      <c r="B174" t="s">
        <v>378</v>
      </c>
      <c r="C174" t="s">
        <v>407</v>
      </c>
      <c r="D174" t="s">
        <v>405</v>
      </c>
      <c r="E174" t="s">
        <v>408</v>
      </c>
      <c r="F174" s="6" t="str">
        <f t="shared" si="5"/>
        <v>{'name': 'Apple'</v>
      </c>
      <c r="H174" t="s">
        <v>369</v>
      </c>
      <c r="I174" s="5" t="s">
        <v>579</v>
      </c>
      <c r="J174" t="str">
        <f>LEFT(RIGHT(F174,LEN(F174)-10),LEN(RIGHT(F174,LEN(F174)-10))-1)</f>
        <v>Apple</v>
      </c>
      <c r="K174" t="str">
        <f t="shared" si="6"/>
        <v>iPad</v>
      </c>
      <c r="L174">
        <v>1</v>
      </c>
      <c r="M174">
        <f>VLOOKUP(K174,[1]Sheet1!$C:$D,2,0)</f>
        <v>13.08043898603</v>
      </c>
    </row>
    <row r="175" spans="1:13" x14ac:dyDescent="0.2">
      <c r="A175" t="s">
        <v>175</v>
      </c>
      <c r="B175" t="s">
        <v>379</v>
      </c>
      <c r="C175" t="s">
        <v>404</v>
      </c>
      <c r="D175" t="s">
        <v>372</v>
      </c>
      <c r="E175" t="s">
        <v>373</v>
      </c>
      <c r="F175" s="6" t="str">
        <f t="shared" si="5"/>
        <v>{'name': None</v>
      </c>
      <c r="H175" t="s">
        <v>369</v>
      </c>
      <c r="I175" s="5" t="s">
        <v>578</v>
      </c>
      <c r="J175" t="s">
        <v>581</v>
      </c>
      <c r="K175" t="s">
        <v>581</v>
      </c>
      <c r="L175">
        <v>1</v>
      </c>
      <c r="M175">
        <f>VLOOKUP(K175,[1]Sheet1!$C:$D,2,0)</f>
        <v>1883.8708960347301</v>
      </c>
    </row>
    <row r="176" spans="1:13" x14ac:dyDescent="0.2">
      <c r="A176" t="s">
        <v>176</v>
      </c>
      <c r="B176" t="s">
        <v>379</v>
      </c>
      <c r="C176" t="s">
        <v>404</v>
      </c>
      <c r="D176" t="s">
        <v>414</v>
      </c>
      <c r="E176" t="s">
        <v>503</v>
      </c>
      <c r="F176" s="6" t="str">
        <f t="shared" si="5"/>
        <v>{'name': 'Samsung'</v>
      </c>
      <c r="H176" t="s">
        <v>369</v>
      </c>
      <c r="I176" s="5" t="s">
        <v>578</v>
      </c>
      <c r="J176" t="str">
        <f>LEFT(RIGHT(F176,LEN(F176)-10),LEN(RIGHT(F176,LEN(F176)-10))-1)</f>
        <v>Samsung</v>
      </c>
      <c r="K176" t="str">
        <f t="shared" si="6"/>
        <v>Galaxy S6 Edge</v>
      </c>
      <c r="L176">
        <v>1</v>
      </c>
      <c r="M176">
        <f>VLOOKUP(K176,[1]Sheet1!$C:$D,2,0)</f>
        <v>1.94508400476721</v>
      </c>
    </row>
    <row r="177" spans="1:13" x14ac:dyDescent="0.2">
      <c r="A177" t="s">
        <v>177</v>
      </c>
      <c r="B177" t="s">
        <v>379</v>
      </c>
      <c r="C177" t="s">
        <v>404</v>
      </c>
      <c r="D177" t="s">
        <v>414</v>
      </c>
      <c r="E177" t="s">
        <v>490</v>
      </c>
      <c r="F177" s="6" t="str">
        <f t="shared" si="5"/>
        <v>{'name': 'Samsung'</v>
      </c>
      <c r="H177" t="s">
        <v>369</v>
      </c>
      <c r="I177" s="5" t="s">
        <v>578</v>
      </c>
      <c r="J177" t="str">
        <f>LEFT(RIGHT(F177,LEN(F177)-10),LEN(RIGHT(F177,LEN(F177)-10))-1)</f>
        <v>Samsung</v>
      </c>
      <c r="K177" t="str">
        <f t="shared" si="6"/>
        <v>SAMSUNG SM-G935W8</v>
      </c>
      <c r="L177">
        <v>1</v>
      </c>
      <c r="M177">
        <f>VLOOKUP(K177,[1]Sheet1!$C:$D,2,0)</f>
        <v>2.56889457710201</v>
      </c>
    </row>
    <row r="178" spans="1:13" x14ac:dyDescent="0.2">
      <c r="A178" t="s">
        <v>178</v>
      </c>
      <c r="B178" t="s">
        <v>379</v>
      </c>
      <c r="C178" t="s">
        <v>404</v>
      </c>
      <c r="D178" t="s">
        <v>414</v>
      </c>
      <c r="E178" t="s">
        <v>469</v>
      </c>
      <c r="F178" s="6" t="str">
        <f t="shared" si="5"/>
        <v>{'name': 'Samsung'</v>
      </c>
      <c r="H178" t="s">
        <v>369</v>
      </c>
      <c r="I178" s="5" t="s">
        <v>578</v>
      </c>
      <c r="J178" t="str">
        <f>LEFT(RIGHT(F178,LEN(F178)-10),LEN(RIGHT(F178,LEN(F178)-10))-1)</f>
        <v>Samsung</v>
      </c>
      <c r="K178" t="str">
        <f t="shared" si="6"/>
        <v>SM-G965F</v>
      </c>
      <c r="L178">
        <v>1</v>
      </c>
      <c r="M178">
        <f>VLOOKUP(K178,[1]Sheet1!$C:$D,2,0)</f>
        <v>2.1127491034319599</v>
      </c>
    </row>
    <row r="179" spans="1:13" x14ac:dyDescent="0.2">
      <c r="A179" t="s">
        <v>179</v>
      </c>
      <c r="B179" t="s">
        <v>379</v>
      </c>
      <c r="C179" t="s">
        <v>404</v>
      </c>
      <c r="D179" t="s">
        <v>446</v>
      </c>
      <c r="E179" t="s">
        <v>447</v>
      </c>
      <c r="F179" s="6" t="str">
        <f t="shared" si="5"/>
        <v>{'name': 'ASUS'</v>
      </c>
      <c r="H179" t="s">
        <v>369</v>
      </c>
      <c r="I179" s="5" t="s">
        <v>578</v>
      </c>
      <c r="J179" t="str">
        <f>LEFT(RIGHT(F179,LEN(F179)-10),LEN(RIGHT(F179,LEN(F179)-10))-1)</f>
        <v>ASUS</v>
      </c>
      <c r="K179" t="str">
        <f t="shared" si="6"/>
        <v>ZC554KL</v>
      </c>
      <c r="L179">
        <v>1</v>
      </c>
      <c r="M179">
        <f>VLOOKUP(K179,[1]Sheet1!$C:$D,2,0)</f>
        <v>1.13040204904268</v>
      </c>
    </row>
    <row r="180" spans="1:13" x14ac:dyDescent="0.2">
      <c r="A180" t="s">
        <v>180</v>
      </c>
      <c r="B180" t="s">
        <v>379</v>
      </c>
      <c r="C180" t="s">
        <v>404</v>
      </c>
      <c r="D180" t="s">
        <v>421</v>
      </c>
      <c r="E180" t="s">
        <v>472</v>
      </c>
      <c r="F180" s="6" t="str">
        <f t="shared" si="5"/>
        <v>{'name': 'Huawei'</v>
      </c>
      <c r="H180" t="s">
        <v>369</v>
      </c>
      <c r="I180" s="5" t="s">
        <v>578</v>
      </c>
      <c r="J180" t="str">
        <f>LEFT(RIGHT(F180,LEN(F180)-10),LEN(RIGHT(F180,LEN(F180)-10))-1)</f>
        <v>Huawei</v>
      </c>
      <c r="K180" t="str">
        <f t="shared" si="6"/>
        <v>CLT-L29</v>
      </c>
      <c r="L180">
        <v>1</v>
      </c>
      <c r="M180">
        <f>VLOOKUP(K180,[1]Sheet1!$C:$D,2,0)</f>
        <v>3.4709003201431101</v>
      </c>
    </row>
    <row r="181" spans="1:13" x14ac:dyDescent="0.2">
      <c r="A181" t="s">
        <v>181</v>
      </c>
      <c r="B181" t="s">
        <v>379</v>
      </c>
      <c r="C181" t="s">
        <v>404</v>
      </c>
      <c r="D181" t="s">
        <v>421</v>
      </c>
      <c r="E181" t="s">
        <v>427</v>
      </c>
      <c r="F181" s="6" t="str">
        <f t="shared" si="5"/>
        <v>{'name': 'Huawei'</v>
      </c>
      <c r="H181" t="s">
        <v>369</v>
      </c>
      <c r="I181" s="5" t="s">
        <v>578</v>
      </c>
      <c r="J181" t="str">
        <f>LEFT(RIGHT(F181,LEN(F181)-10),LEN(RIGHT(F181,LEN(F181)-10))-1)</f>
        <v>Huawei</v>
      </c>
      <c r="K181" t="str">
        <f t="shared" si="6"/>
        <v>COL-L29</v>
      </c>
      <c r="L181">
        <v>1</v>
      </c>
      <c r="M181">
        <f>VLOOKUP(K181,[1]Sheet1!$C:$D,2,0)</f>
        <v>2.75838593915317</v>
      </c>
    </row>
    <row r="182" spans="1:13" x14ac:dyDescent="0.2">
      <c r="A182" t="s">
        <v>182</v>
      </c>
      <c r="B182" t="s">
        <v>379</v>
      </c>
      <c r="C182" t="s">
        <v>404</v>
      </c>
      <c r="D182" t="s">
        <v>435</v>
      </c>
      <c r="E182" t="s">
        <v>481</v>
      </c>
      <c r="F182" s="6" t="str">
        <f t="shared" si="5"/>
        <v>{'name': 'Sony'</v>
      </c>
      <c r="H182" t="s">
        <v>369</v>
      </c>
      <c r="I182" s="5" t="s">
        <v>578</v>
      </c>
      <c r="J182" t="str">
        <f>LEFT(RIGHT(F182,LEN(F182)-10),LEN(RIGHT(F182,LEN(F182)-10))-1)</f>
        <v>Sony</v>
      </c>
      <c r="K182" t="str">
        <f t="shared" si="6"/>
        <v>Xperia Z1 Compact</v>
      </c>
      <c r="L182">
        <v>1</v>
      </c>
      <c r="M182">
        <f>VLOOKUP(K182,[1]Sheet1!$C:$D,2,0)</f>
        <v>1.3187913898474499</v>
      </c>
    </row>
    <row r="183" spans="1:13" x14ac:dyDescent="0.2">
      <c r="A183" t="s">
        <v>183</v>
      </c>
      <c r="B183" t="s">
        <v>379</v>
      </c>
      <c r="C183" t="s">
        <v>404</v>
      </c>
      <c r="D183" t="s">
        <v>409</v>
      </c>
      <c r="E183" t="s">
        <v>504</v>
      </c>
      <c r="F183" s="6" t="str">
        <f t="shared" si="5"/>
        <v>{'name': 'Xiaomi'</v>
      </c>
      <c r="H183" t="s">
        <v>369</v>
      </c>
      <c r="I183" s="5" t="s">
        <v>578</v>
      </c>
      <c r="J183" t="str">
        <f>LEFT(RIGHT(F183,LEN(F183)-10),LEN(RIGHT(F183,LEN(F183)-10))-1)</f>
        <v>Xiaomi</v>
      </c>
      <c r="K183" t="str">
        <f t="shared" si="6"/>
        <v>MI 8 SE</v>
      </c>
      <c r="L183">
        <v>1</v>
      </c>
      <c r="M183">
        <f>VLOOKUP(K183,[1]Sheet1!$C:$D,2,0)</f>
        <v>1.28799587893623</v>
      </c>
    </row>
    <row r="184" spans="1:13" x14ac:dyDescent="0.2">
      <c r="A184" t="s">
        <v>184</v>
      </c>
      <c r="B184" t="s">
        <v>379</v>
      </c>
      <c r="C184" t="s">
        <v>404</v>
      </c>
      <c r="D184" t="s">
        <v>409</v>
      </c>
      <c r="E184" t="s">
        <v>423</v>
      </c>
      <c r="F184" s="6" t="str">
        <f t="shared" si="5"/>
        <v>{'name': 'Xiaomi'</v>
      </c>
      <c r="H184" t="s">
        <v>369</v>
      </c>
      <c r="I184" s="5" t="s">
        <v>578</v>
      </c>
      <c r="J184" t="str">
        <f>LEFT(RIGHT(F184,LEN(F184)-10),LEN(RIGHT(F184,LEN(F184)-10))-1)</f>
        <v>Xiaomi</v>
      </c>
      <c r="K184" t="str">
        <f t="shared" si="6"/>
        <v>Mi A1</v>
      </c>
      <c r="L184">
        <v>1</v>
      </c>
      <c r="M184">
        <f>VLOOKUP(K184,[1]Sheet1!$C:$D,2,0)</f>
        <v>3.8401060014761299</v>
      </c>
    </row>
    <row r="185" spans="1:13" x14ac:dyDescent="0.2">
      <c r="A185" t="s">
        <v>185</v>
      </c>
      <c r="B185" t="s">
        <v>379</v>
      </c>
      <c r="C185" t="s">
        <v>404</v>
      </c>
      <c r="D185" t="s">
        <v>409</v>
      </c>
      <c r="E185" t="s">
        <v>493</v>
      </c>
      <c r="F185" s="6" t="str">
        <f t="shared" si="5"/>
        <v>{'name': 'Xiaomi'</v>
      </c>
      <c r="H185" t="s">
        <v>369</v>
      </c>
      <c r="I185" s="5" t="s">
        <v>578</v>
      </c>
      <c r="J185" t="str">
        <f>LEFT(RIGHT(F185,LEN(F185)-10),LEN(RIGHT(F185,LEN(F185)-10))-1)</f>
        <v>Xiaomi</v>
      </c>
      <c r="K185" t="str">
        <f t="shared" si="6"/>
        <v>Redmi Note 4X</v>
      </c>
      <c r="L185">
        <v>1</v>
      </c>
      <c r="M185">
        <f>VLOOKUP(K185,[1]Sheet1!$C:$D,2,0)</f>
        <v>2.3001307070188401</v>
      </c>
    </row>
    <row r="186" spans="1:13" x14ac:dyDescent="0.2">
      <c r="A186" t="s">
        <v>186</v>
      </c>
      <c r="B186" t="s">
        <v>379</v>
      </c>
      <c r="C186" t="s">
        <v>404</v>
      </c>
      <c r="D186" t="s">
        <v>474</v>
      </c>
      <c r="E186" t="s">
        <v>487</v>
      </c>
      <c r="F186" s="6" t="str">
        <f t="shared" si="5"/>
        <v>{'name': 'OnePlus'</v>
      </c>
      <c r="H186" t="s">
        <v>369</v>
      </c>
      <c r="I186" s="5" t="s">
        <v>578</v>
      </c>
      <c r="J186" t="str">
        <f>LEFT(RIGHT(F186,LEN(F186)-10),LEN(RIGHT(F186,LEN(F186)-10))-1)</f>
        <v>OnePlus</v>
      </c>
      <c r="K186" t="str">
        <f t="shared" si="6"/>
        <v>ONEPLUS A6010</v>
      </c>
      <c r="L186">
        <v>1</v>
      </c>
      <c r="M186">
        <f>VLOOKUP(K186,[1]Sheet1!$C:$D,2,0)</f>
        <v>1.458798442</v>
      </c>
    </row>
    <row r="187" spans="1:13" x14ac:dyDescent="0.2">
      <c r="A187" t="s">
        <v>187</v>
      </c>
      <c r="B187" t="s">
        <v>379</v>
      </c>
      <c r="C187" t="s">
        <v>404</v>
      </c>
      <c r="D187" t="s">
        <v>505</v>
      </c>
      <c r="E187" t="s">
        <v>506</v>
      </c>
      <c r="F187" s="6" t="str">
        <f t="shared" si="5"/>
        <v>{'name': 'Doogee'</v>
      </c>
      <c r="H187" t="s">
        <v>369</v>
      </c>
      <c r="I187" s="5" t="s">
        <v>578</v>
      </c>
      <c r="J187" t="str">
        <f>LEFT(RIGHT(F187,LEN(F187)-10),LEN(RIGHT(F187,LEN(F187)-10))-1)</f>
        <v>Doogee</v>
      </c>
      <c r="K187" t="str">
        <f t="shared" si="6"/>
        <v>X5max_PRO</v>
      </c>
      <c r="L187">
        <v>1</v>
      </c>
      <c r="M187">
        <f>VLOOKUP(K187,[1]Sheet1!$C:$D,2,0)</f>
        <v>0.58353202458892905</v>
      </c>
    </row>
    <row r="188" spans="1:13" x14ac:dyDescent="0.2">
      <c r="A188" t="s">
        <v>188</v>
      </c>
      <c r="B188" t="s">
        <v>379</v>
      </c>
      <c r="C188" t="s">
        <v>404</v>
      </c>
      <c r="D188" t="s">
        <v>458</v>
      </c>
      <c r="E188" t="s">
        <v>507</v>
      </c>
      <c r="F188" s="6" t="str">
        <f t="shared" si="5"/>
        <v>{'name': 'Tele2'</v>
      </c>
      <c r="H188" t="s">
        <v>369</v>
      </c>
      <c r="I188" s="5" t="s">
        <v>578</v>
      </c>
      <c r="J188" t="str">
        <f>LEFT(RIGHT(F188,LEN(F188)-10),LEN(RIGHT(F188,LEN(F188)-10))-1)</f>
        <v>Tele2</v>
      </c>
      <c r="K188" t="str">
        <f t="shared" si="6"/>
        <v>Tele2 Maxi</v>
      </c>
      <c r="L188">
        <v>1</v>
      </c>
      <c r="M188">
        <f>VLOOKUP(K188,[1]Sheet1!$C:$D,2,0)</f>
        <v>0.41670930126419597</v>
      </c>
    </row>
    <row r="189" spans="1:13" x14ac:dyDescent="0.2">
      <c r="A189" t="s">
        <v>189</v>
      </c>
      <c r="B189" t="s">
        <v>379</v>
      </c>
      <c r="C189" t="s">
        <v>407</v>
      </c>
      <c r="D189" t="s">
        <v>414</v>
      </c>
      <c r="E189" t="s">
        <v>508</v>
      </c>
      <c r="F189" s="6" t="str">
        <f t="shared" si="5"/>
        <v>{'name': 'Samsung'</v>
      </c>
      <c r="H189" t="s">
        <v>369</v>
      </c>
      <c r="I189" s="5" t="s">
        <v>579</v>
      </c>
      <c r="J189" t="str">
        <f>LEFT(RIGHT(F189,LEN(F189)-10),LEN(RIGHT(F189,LEN(F189)-10))-1)</f>
        <v>Samsung</v>
      </c>
      <c r="K189" t="str">
        <f t="shared" si="6"/>
        <v>Galaxy Tab E 9.6</v>
      </c>
      <c r="L189">
        <v>1</v>
      </c>
      <c r="M189">
        <f>VLOOKUP(K189,[1]Sheet1!$C:$D,2,0)</f>
        <v>0.68735915155407301</v>
      </c>
    </row>
    <row r="190" spans="1:13" x14ac:dyDescent="0.2">
      <c r="A190" t="s">
        <v>190</v>
      </c>
      <c r="B190" t="s">
        <v>376</v>
      </c>
      <c r="C190" t="s">
        <v>404</v>
      </c>
      <c r="D190" t="s">
        <v>414</v>
      </c>
      <c r="E190" t="s">
        <v>417</v>
      </c>
      <c r="F190" s="6" t="str">
        <f t="shared" si="5"/>
        <v>{'name': 'Samsung'</v>
      </c>
      <c r="H190" t="s">
        <v>369</v>
      </c>
      <c r="I190" s="5" t="s">
        <v>578</v>
      </c>
      <c r="J190" t="str">
        <f>LEFT(RIGHT(F190,LEN(F190)-10),LEN(RIGHT(F190,LEN(F190)-10))-1)</f>
        <v>Samsung</v>
      </c>
      <c r="K190" t="str">
        <f t="shared" si="6"/>
        <v>Galaxy A5</v>
      </c>
      <c r="L190">
        <v>1</v>
      </c>
      <c r="M190">
        <f>VLOOKUP(K190,[1]Sheet1!$C:$D,2,0)</f>
        <v>5.0608591615425702</v>
      </c>
    </row>
    <row r="191" spans="1:13" x14ac:dyDescent="0.2">
      <c r="A191" t="s">
        <v>191</v>
      </c>
      <c r="B191" t="s">
        <v>376</v>
      </c>
      <c r="C191" t="s">
        <v>404</v>
      </c>
      <c r="D191" t="s">
        <v>414</v>
      </c>
      <c r="E191" t="s">
        <v>461</v>
      </c>
      <c r="F191" s="6" t="str">
        <f t="shared" si="5"/>
        <v>{'name': 'Samsung'</v>
      </c>
      <c r="H191" t="s">
        <v>369</v>
      </c>
      <c r="I191" s="5" t="s">
        <v>578</v>
      </c>
      <c r="J191" t="str">
        <f>LEFT(RIGHT(F191,LEN(F191)-10),LEN(RIGHT(F191,LEN(F191)-10))-1)</f>
        <v>Samsung</v>
      </c>
      <c r="K191" t="str">
        <f t="shared" si="6"/>
        <v>Galaxy J7</v>
      </c>
      <c r="L191">
        <v>1</v>
      </c>
      <c r="M191">
        <f>VLOOKUP(K191,[1]Sheet1!$C:$D,2,0)</f>
        <v>2.1964024128067199</v>
      </c>
    </row>
    <row r="192" spans="1:13" x14ac:dyDescent="0.2">
      <c r="A192" t="s">
        <v>192</v>
      </c>
      <c r="B192" t="s">
        <v>376</v>
      </c>
      <c r="C192" t="s">
        <v>404</v>
      </c>
      <c r="D192" t="s">
        <v>414</v>
      </c>
      <c r="E192" t="s">
        <v>489</v>
      </c>
      <c r="F192" s="6" t="str">
        <f t="shared" si="5"/>
        <v>{'name': 'Samsung'</v>
      </c>
      <c r="H192" t="s">
        <v>369</v>
      </c>
      <c r="I192" s="5" t="s">
        <v>578</v>
      </c>
      <c r="J192" t="str">
        <f>LEFT(RIGHT(F192,LEN(F192)-10),LEN(RIGHT(F192,LEN(F192)-10))-1)</f>
        <v>Samsung</v>
      </c>
      <c r="K192" t="str">
        <f t="shared" si="6"/>
        <v>Galaxy Note II</v>
      </c>
      <c r="L192">
        <v>1</v>
      </c>
      <c r="M192">
        <f>VLOOKUP(K192,[1]Sheet1!$C:$D,2,0)</f>
        <v>1.1688349245927601</v>
      </c>
    </row>
    <row r="193" spans="1:13" x14ac:dyDescent="0.2">
      <c r="A193" t="s">
        <v>193</v>
      </c>
      <c r="B193" t="s">
        <v>376</v>
      </c>
      <c r="C193" t="s">
        <v>404</v>
      </c>
      <c r="D193" t="s">
        <v>414</v>
      </c>
      <c r="E193" t="s">
        <v>503</v>
      </c>
      <c r="F193" s="6" t="str">
        <f t="shared" si="5"/>
        <v>{'name': 'Samsung'</v>
      </c>
      <c r="H193" t="s">
        <v>369</v>
      </c>
      <c r="I193" s="5" t="s">
        <v>578</v>
      </c>
      <c r="J193" t="str">
        <f>LEFT(RIGHT(F193,LEN(F193)-10),LEN(RIGHT(F193,LEN(F193)-10))-1)</f>
        <v>Samsung</v>
      </c>
      <c r="K193" t="str">
        <f t="shared" si="6"/>
        <v>Galaxy S6 Edge</v>
      </c>
      <c r="L193">
        <v>1</v>
      </c>
      <c r="M193">
        <f>VLOOKUP(K193,[1]Sheet1!$C:$D,2,0)</f>
        <v>1.94508400476721</v>
      </c>
    </row>
    <row r="194" spans="1:13" x14ac:dyDescent="0.2">
      <c r="A194" t="s">
        <v>194</v>
      </c>
      <c r="B194" t="s">
        <v>376</v>
      </c>
      <c r="C194" t="s">
        <v>404</v>
      </c>
      <c r="D194" t="s">
        <v>414</v>
      </c>
      <c r="E194" t="s">
        <v>419</v>
      </c>
      <c r="F194" s="6" t="str">
        <f t="shared" si="5"/>
        <v>{'name': 'Samsung'</v>
      </c>
      <c r="H194" t="s">
        <v>369</v>
      </c>
      <c r="I194" s="5" t="s">
        <v>578</v>
      </c>
      <c r="J194" t="str">
        <f>LEFT(RIGHT(F194,LEN(F194)-10),LEN(RIGHT(F194,LEN(F194)-10))-1)</f>
        <v>Samsung</v>
      </c>
      <c r="K194" t="str">
        <f t="shared" si="6"/>
        <v>Galaxy S8</v>
      </c>
      <c r="L194">
        <v>1</v>
      </c>
      <c r="M194">
        <f>VLOOKUP(K194,[1]Sheet1!$C:$D,2,0)</f>
        <v>4.31754559388248</v>
      </c>
    </row>
    <row r="195" spans="1:13" x14ac:dyDescent="0.2">
      <c r="A195" t="s">
        <v>195</v>
      </c>
      <c r="B195" t="s">
        <v>376</v>
      </c>
      <c r="C195" t="s">
        <v>404</v>
      </c>
      <c r="D195" t="s">
        <v>414</v>
      </c>
      <c r="E195" t="s">
        <v>509</v>
      </c>
      <c r="F195" s="6" t="str">
        <f t="shared" si="5"/>
        <v>{'name': 'Samsung'</v>
      </c>
      <c r="H195" t="s">
        <v>369</v>
      </c>
      <c r="I195" s="5" t="s">
        <v>578</v>
      </c>
      <c r="J195" t="str">
        <f>LEFT(RIGHT(F195,LEN(F195)-10),LEN(RIGHT(F195,LEN(F195)-10))-1)</f>
        <v>Samsung</v>
      </c>
      <c r="K195" t="str">
        <f t="shared" si="6"/>
        <v>SAMSUNG SM-G960F</v>
      </c>
      <c r="L195">
        <v>1</v>
      </c>
      <c r="M195">
        <f>VLOOKUP(K195,[1]Sheet1!$C:$D,2,0)</f>
        <v>0.69509184933296098</v>
      </c>
    </row>
    <row r="196" spans="1:13" x14ac:dyDescent="0.2">
      <c r="A196" t="s">
        <v>196</v>
      </c>
      <c r="B196" t="s">
        <v>376</v>
      </c>
      <c r="C196" t="s">
        <v>404</v>
      </c>
      <c r="D196" t="s">
        <v>414</v>
      </c>
      <c r="E196" t="s">
        <v>468</v>
      </c>
      <c r="F196" s="6" t="str">
        <f t="shared" si="5"/>
        <v>{'name': 'Samsung'</v>
      </c>
      <c r="H196" t="s">
        <v>369</v>
      </c>
      <c r="I196" s="5" t="s">
        <v>578</v>
      </c>
      <c r="J196" t="str">
        <f>LEFT(RIGHT(F196,LEN(F196)-10),LEN(RIGHT(F196,LEN(F196)-10))-1)</f>
        <v>Samsung</v>
      </c>
      <c r="K196" t="str">
        <f t="shared" si="6"/>
        <v>SM-G960F</v>
      </c>
      <c r="L196">
        <v>1</v>
      </c>
      <c r="M196">
        <f>VLOOKUP(K196,[1]Sheet1!$C:$D,2,0)</f>
        <v>1.65126796300618</v>
      </c>
    </row>
    <row r="197" spans="1:13" x14ac:dyDescent="0.2">
      <c r="A197" t="s">
        <v>197</v>
      </c>
      <c r="B197" t="s">
        <v>376</v>
      </c>
      <c r="C197" t="s">
        <v>404</v>
      </c>
      <c r="D197" t="s">
        <v>448</v>
      </c>
      <c r="E197" t="s">
        <v>510</v>
      </c>
      <c r="F197" s="6" t="str">
        <f t="shared" si="5"/>
        <v>{'name': 'ZTE'</v>
      </c>
      <c r="H197" t="s">
        <v>369</v>
      </c>
      <c r="I197" s="5" t="s">
        <v>578</v>
      </c>
      <c r="J197" t="str">
        <f>LEFT(RIGHT(F197,LEN(F197)-10),LEN(RIGHT(F197,LEN(F197)-10))-1)</f>
        <v>ZTE</v>
      </c>
      <c r="K197" t="str">
        <f t="shared" si="6"/>
        <v>NX569J</v>
      </c>
      <c r="L197">
        <v>1</v>
      </c>
      <c r="M197">
        <f>VLOOKUP(K197,[1]Sheet1!$C:$D,2,0)</f>
        <v>0.90482613676132595</v>
      </c>
    </row>
    <row r="198" spans="1:13" x14ac:dyDescent="0.2">
      <c r="A198" t="s">
        <v>198</v>
      </c>
      <c r="B198" t="s">
        <v>376</v>
      </c>
      <c r="C198" t="s">
        <v>404</v>
      </c>
      <c r="D198" t="s">
        <v>421</v>
      </c>
      <c r="E198" t="s">
        <v>484</v>
      </c>
      <c r="F198" s="6" t="str">
        <f t="shared" si="5"/>
        <v>{'name': 'Huawei'</v>
      </c>
      <c r="H198" t="s">
        <v>369</v>
      </c>
      <c r="I198" s="5" t="s">
        <v>578</v>
      </c>
      <c r="J198" t="str">
        <f>LEFT(RIGHT(F198,LEN(F198)-10),LEN(RIGHT(F198,LEN(F198)-10))-1)</f>
        <v>Huawei</v>
      </c>
      <c r="K198" t="str">
        <f t="shared" si="6"/>
        <v>LLD-L31</v>
      </c>
      <c r="L198">
        <v>1</v>
      </c>
      <c r="M198">
        <f>VLOOKUP(K198,[1]Sheet1!$C:$D,2,0)</f>
        <v>5.2208780863901696</v>
      </c>
    </row>
    <row r="199" spans="1:13" x14ac:dyDescent="0.2">
      <c r="A199" t="s">
        <v>199</v>
      </c>
      <c r="B199" t="s">
        <v>376</v>
      </c>
      <c r="C199" t="s">
        <v>404</v>
      </c>
      <c r="D199" t="s">
        <v>511</v>
      </c>
      <c r="E199" t="s">
        <v>512</v>
      </c>
      <c r="F199" s="6" t="str">
        <f t="shared" si="5"/>
        <v>{'name': 'Megafon'</v>
      </c>
      <c r="H199" t="s">
        <v>369</v>
      </c>
      <c r="I199" s="5" t="s">
        <v>578</v>
      </c>
      <c r="J199" t="str">
        <f>LEFT(RIGHT(F199,LEN(F199)-10),LEN(RIGHT(F199,LEN(F199)-10))-1)</f>
        <v>Megafon</v>
      </c>
      <c r="K199" t="str">
        <f t="shared" si="6"/>
        <v>iPhone</v>
      </c>
      <c r="L199">
        <v>1</v>
      </c>
      <c r="M199">
        <f>VLOOKUP(K199,[1]Sheet1!$C:$D,2,0)</f>
        <v>97.972878809295594</v>
      </c>
    </row>
    <row r="200" spans="1:13" x14ac:dyDescent="0.2">
      <c r="A200" t="s">
        <v>200</v>
      </c>
      <c r="B200" t="s">
        <v>376</v>
      </c>
      <c r="C200" t="s">
        <v>404</v>
      </c>
      <c r="D200" t="s">
        <v>409</v>
      </c>
      <c r="E200" t="s">
        <v>513</v>
      </c>
      <c r="F200" s="6" t="str">
        <f t="shared" si="5"/>
        <v>{'name': 'Xiaomi'</v>
      </c>
      <c r="H200" t="s">
        <v>369</v>
      </c>
      <c r="I200" s="5" t="s">
        <v>578</v>
      </c>
      <c r="J200" t="str">
        <f>LEFT(RIGHT(F200,LEN(F200)-10),LEN(RIGHT(F200,LEN(F200)-10))-1)</f>
        <v>Xiaomi</v>
      </c>
      <c r="K200" t="str">
        <f t="shared" si="6"/>
        <v>MI 6</v>
      </c>
      <c r="L200">
        <v>1</v>
      </c>
      <c r="M200">
        <f>VLOOKUP(K200,[1]Sheet1!$C:$D,2,0)</f>
        <v>1.1043038278583599</v>
      </c>
    </row>
    <row r="201" spans="1:13" x14ac:dyDescent="0.2">
      <c r="A201" t="s">
        <v>201</v>
      </c>
      <c r="B201" t="s">
        <v>376</v>
      </c>
      <c r="C201" t="s">
        <v>404</v>
      </c>
      <c r="D201" t="s">
        <v>409</v>
      </c>
      <c r="E201" t="s">
        <v>514</v>
      </c>
      <c r="F201" s="6" t="str">
        <f t="shared" si="5"/>
        <v>{'name': 'Xiaomi'</v>
      </c>
      <c r="H201" t="s">
        <v>369</v>
      </c>
      <c r="I201" s="5" t="s">
        <v>578</v>
      </c>
      <c r="J201" t="str">
        <f>LEFT(RIGHT(F201,LEN(F201)-10),LEN(RIGHT(F201,LEN(F201)-10))-1)</f>
        <v>Xiaomi</v>
      </c>
      <c r="K201" t="str">
        <f t="shared" si="6"/>
        <v>MI MAX 2</v>
      </c>
      <c r="L201">
        <v>1</v>
      </c>
      <c r="M201">
        <f>VLOOKUP(K201,[1]Sheet1!$C:$D,2,0)</f>
        <v>1.53823117931628</v>
      </c>
    </row>
    <row r="202" spans="1:13" x14ac:dyDescent="0.2">
      <c r="A202" t="s">
        <v>202</v>
      </c>
      <c r="B202" t="s">
        <v>376</v>
      </c>
      <c r="C202" t="s">
        <v>404</v>
      </c>
      <c r="D202" t="s">
        <v>409</v>
      </c>
      <c r="E202" t="s">
        <v>473</v>
      </c>
      <c r="F202" s="6" t="str">
        <f t="shared" si="5"/>
        <v>{'name': 'Xiaomi'</v>
      </c>
      <c r="H202" t="s">
        <v>369</v>
      </c>
      <c r="I202" s="5" t="s">
        <v>578</v>
      </c>
      <c r="J202" t="str">
        <f>LEFT(RIGHT(F202,LEN(F202)-10),LEN(RIGHT(F202,LEN(F202)-10))-1)</f>
        <v>Xiaomi</v>
      </c>
      <c r="K202" t="str">
        <f t="shared" si="6"/>
        <v>Redmi 4X</v>
      </c>
      <c r="L202">
        <v>1</v>
      </c>
      <c r="M202">
        <f>VLOOKUP(K202,[1]Sheet1!$C:$D,2,0)</f>
        <v>2.2144469436507901</v>
      </c>
    </row>
    <row r="203" spans="1:13" x14ac:dyDescent="0.2">
      <c r="A203" t="s">
        <v>203</v>
      </c>
      <c r="B203" t="s">
        <v>376</v>
      </c>
      <c r="C203" t="s">
        <v>404</v>
      </c>
      <c r="D203" t="s">
        <v>409</v>
      </c>
      <c r="E203" t="s">
        <v>430</v>
      </c>
      <c r="F203" s="6" t="str">
        <f t="shared" si="5"/>
        <v>{'name': 'Xiaomi'</v>
      </c>
      <c r="H203" t="s">
        <v>369</v>
      </c>
      <c r="I203" s="5" t="s">
        <v>578</v>
      </c>
      <c r="J203" t="str">
        <f>LEFT(RIGHT(F203,LEN(F203)-10),LEN(RIGHT(F203,LEN(F203)-10))-1)</f>
        <v>Xiaomi</v>
      </c>
      <c r="K203" t="str">
        <f t="shared" si="6"/>
        <v>Redmi Note 5</v>
      </c>
      <c r="L203">
        <v>1</v>
      </c>
      <c r="M203">
        <f>VLOOKUP(K203,[1]Sheet1!$C:$D,2,0)</f>
        <v>5.0325461503462101</v>
      </c>
    </row>
    <row r="204" spans="1:13" x14ac:dyDescent="0.2">
      <c r="A204" t="s">
        <v>204</v>
      </c>
      <c r="B204" t="s">
        <v>376</v>
      </c>
      <c r="C204" t="s">
        <v>404</v>
      </c>
      <c r="D204" t="s">
        <v>458</v>
      </c>
      <c r="E204" t="s">
        <v>459</v>
      </c>
      <c r="F204" s="6" t="str">
        <f t="shared" si="5"/>
        <v>{'name': 'Tele2'</v>
      </c>
      <c r="H204" t="s">
        <v>369</v>
      </c>
      <c r="I204" s="5" t="s">
        <v>578</v>
      </c>
      <c r="J204" t="str">
        <f>LEFT(RIGHT(F204,LEN(F204)-10),LEN(RIGHT(F204,LEN(F204)-10))-1)</f>
        <v>Tele2</v>
      </c>
      <c r="K204" t="str">
        <f t="shared" si="6"/>
        <v>iPhone</v>
      </c>
      <c r="L204">
        <v>1</v>
      </c>
      <c r="M204">
        <f>VLOOKUP(K204,[1]Sheet1!$C:$D,2,0)</f>
        <v>97.972878809295594</v>
      </c>
    </row>
    <row r="205" spans="1:13" x14ac:dyDescent="0.2">
      <c r="A205" t="s">
        <v>205</v>
      </c>
      <c r="B205" t="s">
        <v>388</v>
      </c>
      <c r="C205" t="s">
        <v>404</v>
      </c>
      <c r="D205" t="s">
        <v>437</v>
      </c>
      <c r="E205" t="s">
        <v>438</v>
      </c>
      <c r="F205" s="6" t="str">
        <f t="shared" si="5"/>
        <v>{'name': 'Motorola'</v>
      </c>
      <c r="H205" t="s">
        <v>369</v>
      </c>
      <c r="I205" s="5" t="s">
        <v>578</v>
      </c>
      <c r="J205" t="str">
        <f>LEFT(RIGHT(F205,LEN(F205)-10),LEN(RIGHT(F205,LEN(F205)-10))-1)</f>
        <v>Motorola</v>
      </c>
      <c r="K205" t="str">
        <f t="shared" si="6"/>
        <v>MotoG3</v>
      </c>
      <c r="L205">
        <v>1</v>
      </c>
      <c r="M205">
        <f>VLOOKUP(K205,[1]Sheet1!$C:$D,2,0)</f>
        <v>0.931175502676862</v>
      </c>
    </row>
    <row r="206" spans="1:13" x14ac:dyDescent="0.2">
      <c r="A206" t="s">
        <v>206</v>
      </c>
      <c r="B206" t="s">
        <v>388</v>
      </c>
      <c r="C206" t="s">
        <v>404</v>
      </c>
      <c r="D206" t="s">
        <v>414</v>
      </c>
      <c r="E206" t="s">
        <v>417</v>
      </c>
      <c r="F206" s="6" t="str">
        <f t="shared" si="5"/>
        <v>{'name': 'Samsung'</v>
      </c>
      <c r="H206" t="s">
        <v>369</v>
      </c>
      <c r="I206" s="5" t="s">
        <v>578</v>
      </c>
      <c r="J206" t="str">
        <f>LEFT(RIGHT(F206,LEN(F206)-10),LEN(RIGHT(F206,LEN(F206)-10))-1)</f>
        <v>Samsung</v>
      </c>
      <c r="K206" t="str">
        <f t="shared" si="6"/>
        <v>Galaxy A5</v>
      </c>
      <c r="L206">
        <v>1</v>
      </c>
      <c r="M206">
        <f>VLOOKUP(K206,[1]Sheet1!$C:$D,2,0)</f>
        <v>5.0608591615425702</v>
      </c>
    </row>
    <row r="207" spans="1:13" x14ac:dyDescent="0.2">
      <c r="A207" t="s">
        <v>207</v>
      </c>
      <c r="B207" t="s">
        <v>388</v>
      </c>
      <c r="C207" t="s">
        <v>404</v>
      </c>
      <c r="D207" t="s">
        <v>421</v>
      </c>
      <c r="E207" t="s">
        <v>515</v>
      </c>
      <c r="F207" s="6" t="str">
        <f t="shared" si="5"/>
        <v>{'name': 'Huawei'</v>
      </c>
      <c r="H207" t="s">
        <v>369</v>
      </c>
      <c r="I207" s="5" t="s">
        <v>578</v>
      </c>
      <c r="J207" t="str">
        <f>LEFT(RIGHT(F207,LEN(F207)-10),LEN(RIGHT(F207,LEN(F207)-10))-1)</f>
        <v>Huawei</v>
      </c>
      <c r="K207" t="str">
        <f t="shared" si="6"/>
        <v>FLA-LX1</v>
      </c>
      <c r="L207">
        <v>1</v>
      </c>
      <c r="M207">
        <f>VLOOKUP(K207,[1]Sheet1!$C:$D,2,0)</f>
        <v>0.72053634517788201</v>
      </c>
    </row>
    <row r="208" spans="1:13" x14ac:dyDescent="0.2">
      <c r="A208" t="s">
        <v>208</v>
      </c>
      <c r="B208" t="s">
        <v>388</v>
      </c>
      <c r="C208" t="s">
        <v>404</v>
      </c>
      <c r="D208" t="s">
        <v>409</v>
      </c>
      <c r="E208" t="s">
        <v>516</v>
      </c>
      <c r="F208" s="6" t="str">
        <f t="shared" si="5"/>
        <v>{'name': 'Xiaomi'</v>
      </c>
      <c r="H208" t="s">
        <v>369</v>
      </c>
      <c r="I208" s="5" t="s">
        <v>578</v>
      </c>
      <c r="J208" t="str">
        <f>LEFT(RIGHT(F208,LEN(F208)-10),LEN(RIGHT(F208,LEN(F208)-10))-1)</f>
        <v>Xiaomi</v>
      </c>
      <c r="K208" t="str">
        <f t="shared" si="6"/>
        <v>MI 5</v>
      </c>
      <c r="L208">
        <v>1</v>
      </c>
      <c r="M208">
        <f>VLOOKUP(K208,[1]Sheet1!$C:$D,2,0)</f>
        <v>0.43421148151410499</v>
      </c>
    </row>
    <row r="209" spans="1:13" x14ac:dyDescent="0.2">
      <c r="A209" t="s">
        <v>209</v>
      </c>
      <c r="B209" t="s">
        <v>388</v>
      </c>
      <c r="C209" t="s">
        <v>404</v>
      </c>
      <c r="D209" t="s">
        <v>409</v>
      </c>
      <c r="E209" t="s">
        <v>504</v>
      </c>
      <c r="F209" s="6" t="str">
        <f t="shared" si="5"/>
        <v>{'name': 'Xiaomi'</v>
      </c>
      <c r="H209" t="s">
        <v>369</v>
      </c>
      <c r="I209" s="5" t="s">
        <v>578</v>
      </c>
      <c r="J209" t="str">
        <f>LEFT(RIGHT(F209,LEN(F209)-10),LEN(RIGHT(F209,LEN(F209)-10))-1)</f>
        <v>Xiaomi</v>
      </c>
      <c r="K209" t="str">
        <f t="shared" si="6"/>
        <v>MI 8 SE</v>
      </c>
      <c r="L209">
        <v>1</v>
      </c>
      <c r="M209">
        <f>VLOOKUP(K209,[1]Sheet1!$C:$D,2,0)</f>
        <v>1.28799587893623</v>
      </c>
    </row>
    <row r="210" spans="1:13" x14ac:dyDescent="0.2">
      <c r="A210" t="s">
        <v>210</v>
      </c>
      <c r="B210" t="s">
        <v>388</v>
      </c>
      <c r="C210" t="s">
        <v>404</v>
      </c>
      <c r="D210" t="s">
        <v>409</v>
      </c>
      <c r="E210" t="s">
        <v>423</v>
      </c>
      <c r="F210" s="6" t="str">
        <f t="shared" si="5"/>
        <v>{'name': 'Xiaomi'</v>
      </c>
      <c r="H210" t="s">
        <v>369</v>
      </c>
      <c r="I210" s="5" t="s">
        <v>578</v>
      </c>
      <c r="J210" t="str">
        <f>LEFT(RIGHT(F210,LEN(F210)-10),LEN(RIGHT(F210,LEN(F210)-10))-1)</f>
        <v>Xiaomi</v>
      </c>
      <c r="K210" t="str">
        <f t="shared" si="6"/>
        <v>Mi A1</v>
      </c>
      <c r="L210">
        <v>1</v>
      </c>
      <c r="M210">
        <f>VLOOKUP(K210,[1]Sheet1!$C:$D,2,0)</f>
        <v>3.8401060014761299</v>
      </c>
    </row>
    <row r="211" spans="1:13" x14ac:dyDescent="0.2">
      <c r="A211" t="s">
        <v>211</v>
      </c>
      <c r="B211" t="s">
        <v>388</v>
      </c>
      <c r="C211" t="s">
        <v>404</v>
      </c>
      <c r="D211" t="s">
        <v>409</v>
      </c>
      <c r="E211" t="s">
        <v>517</v>
      </c>
      <c r="F211" s="6" t="str">
        <f t="shared" si="5"/>
        <v>{'name': 'Xiaomi'</v>
      </c>
      <c r="H211" t="s">
        <v>369</v>
      </c>
      <c r="I211" s="5" t="s">
        <v>578</v>
      </c>
      <c r="J211" t="str">
        <f>LEFT(RIGHT(F211,LEN(F211)-10),LEN(RIGHT(F211,LEN(F211)-10))-1)</f>
        <v>Xiaomi</v>
      </c>
      <c r="K211" t="str">
        <f t="shared" si="6"/>
        <v>Redmi 5 Plus</v>
      </c>
      <c r="L211">
        <v>1</v>
      </c>
      <c r="M211">
        <f>VLOOKUP(K211,[1]Sheet1!$C:$D,2,0)</f>
        <v>1.50967694243927</v>
      </c>
    </row>
    <row r="212" spans="1:13" x14ac:dyDescent="0.2">
      <c r="A212" t="s">
        <v>212</v>
      </c>
      <c r="B212" t="s">
        <v>388</v>
      </c>
      <c r="C212" t="s">
        <v>404</v>
      </c>
      <c r="D212" t="s">
        <v>424</v>
      </c>
      <c r="E212" t="s">
        <v>518</v>
      </c>
      <c r="F212" s="6" t="str">
        <f t="shared" si="5"/>
        <v>{'name': 'Meizu'</v>
      </c>
      <c r="H212" t="s">
        <v>369</v>
      </c>
      <c r="I212" s="5" t="s">
        <v>578</v>
      </c>
      <c r="J212" t="str">
        <f>LEFT(RIGHT(F212,LEN(F212)-10),LEN(RIGHT(F212,LEN(F212)-10))-1)</f>
        <v>Meizu</v>
      </c>
      <c r="K212" t="str">
        <f t="shared" si="6"/>
        <v>PRO 7</v>
      </c>
      <c r="L212">
        <v>1</v>
      </c>
      <c r="M212">
        <f>VLOOKUP(K212,[1]Sheet1!$C:$D,2,0)</f>
        <v>0.36299223251902601</v>
      </c>
    </row>
    <row r="213" spans="1:13" x14ac:dyDescent="0.2">
      <c r="A213" t="s">
        <v>213</v>
      </c>
      <c r="B213" t="s">
        <v>388</v>
      </c>
      <c r="C213" t="s">
        <v>407</v>
      </c>
      <c r="D213" t="s">
        <v>405</v>
      </c>
      <c r="E213" t="s">
        <v>408</v>
      </c>
      <c r="F213" s="6" t="str">
        <f t="shared" si="5"/>
        <v>{'name': 'Apple'</v>
      </c>
      <c r="H213" t="s">
        <v>369</v>
      </c>
      <c r="I213" s="5" t="s">
        <v>579</v>
      </c>
      <c r="J213" t="str">
        <f>LEFT(RIGHT(F213,LEN(F213)-10),LEN(RIGHT(F213,LEN(F213)-10))-1)</f>
        <v>Apple</v>
      </c>
      <c r="K213" t="str">
        <f t="shared" si="6"/>
        <v>iPad</v>
      </c>
      <c r="L213">
        <v>1</v>
      </c>
      <c r="M213">
        <f>VLOOKUP(K213,[1]Sheet1!$C:$D,2,0)</f>
        <v>13.08043898603</v>
      </c>
    </row>
    <row r="214" spans="1:13" x14ac:dyDescent="0.2">
      <c r="A214" t="s">
        <v>214</v>
      </c>
      <c r="B214" t="s">
        <v>400</v>
      </c>
      <c r="C214" t="s">
        <v>404</v>
      </c>
      <c r="D214" t="s">
        <v>414</v>
      </c>
      <c r="E214" t="s">
        <v>519</v>
      </c>
      <c r="F214" s="6" t="str">
        <f t="shared" si="5"/>
        <v>{'name': 'Samsung'</v>
      </c>
      <c r="H214" t="s">
        <v>369</v>
      </c>
      <c r="I214" s="5" t="s">
        <v>578</v>
      </c>
      <c r="J214" t="str">
        <f>LEFT(RIGHT(F214,LEN(F214)-10),LEN(RIGHT(F214,LEN(F214)-10))-1)</f>
        <v>Samsung</v>
      </c>
      <c r="K214" t="str">
        <f t="shared" si="6"/>
        <v>SM-J600F</v>
      </c>
      <c r="L214">
        <v>1</v>
      </c>
      <c r="M214">
        <f>VLOOKUP(K214,[1]Sheet1!$C:$D,2,0)</f>
        <v>0.71696345687895102</v>
      </c>
    </row>
    <row r="215" spans="1:13" x14ac:dyDescent="0.2">
      <c r="A215" t="s">
        <v>215</v>
      </c>
      <c r="B215" t="s">
        <v>400</v>
      </c>
      <c r="C215" t="s">
        <v>404</v>
      </c>
      <c r="D215" t="s">
        <v>421</v>
      </c>
      <c r="E215" t="s">
        <v>484</v>
      </c>
      <c r="F215" s="6" t="str">
        <f t="shared" si="5"/>
        <v>{'name': 'Huawei'</v>
      </c>
      <c r="H215" t="s">
        <v>369</v>
      </c>
      <c r="I215" s="5" t="s">
        <v>578</v>
      </c>
      <c r="J215" t="str">
        <f>LEFT(RIGHT(F215,LEN(F215)-10),LEN(RIGHT(F215,LEN(F215)-10))-1)</f>
        <v>Huawei</v>
      </c>
      <c r="K215" t="str">
        <f t="shared" si="6"/>
        <v>LLD-L31</v>
      </c>
      <c r="L215">
        <v>1</v>
      </c>
      <c r="M215">
        <f>VLOOKUP(K215,[1]Sheet1!$C:$D,2,0)</f>
        <v>5.2208780863901696</v>
      </c>
    </row>
    <row r="216" spans="1:13" x14ac:dyDescent="0.2">
      <c r="A216" t="s">
        <v>216</v>
      </c>
      <c r="B216" t="s">
        <v>400</v>
      </c>
      <c r="C216" t="s">
        <v>404</v>
      </c>
      <c r="D216" t="s">
        <v>435</v>
      </c>
      <c r="E216" t="s">
        <v>450</v>
      </c>
      <c r="F216" s="6" t="str">
        <f t="shared" si="5"/>
        <v>{'name': 'Sony'</v>
      </c>
      <c r="H216" t="s">
        <v>369</v>
      </c>
      <c r="I216" s="5" t="s">
        <v>578</v>
      </c>
      <c r="J216" t="str">
        <f>LEFT(RIGHT(F216,LEN(F216)-10),LEN(RIGHT(F216,LEN(F216)-10))-1)</f>
        <v>Sony</v>
      </c>
      <c r="K216" t="str">
        <f t="shared" si="6"/>
        <v>G3112</v>
      </c>
      <c r="L216">
        <v>1</v>
      </c>
      <c r="M216">
        <f>VLOOKUP(K216,[1]Sheet1!$C:$D,2,0)</f>
        <v>2.19663363574703</v>
      </c>
    </row>
    <row r="217" spans="1:13" x14ac:dyDescent="0.2">
      <c r="A217" t="s">
        <v>217</v>
      </c>
      <c r="B217" t="s">
        <v>400</v>
      </c>
      <c r="C217" t="s">
        <v>404</v>
      </c>
      <c r="D217" t="s">
        <v>409</v>
      </c>
      <c r="E217" t="s">
        <v>444</v>
      </c>
      <c r="F217" s="6" t="str">
        <f t="shared" si="5"/>
        <v>{'name': 'Xiaomi'</v>
      </c>
      <c r="H217" t="s">
        <v>369</v>
      </c>
      <c r="I217" s="5" t="s">
        <v>578</v>
      </c>
      <c r="J217" t="str">
        <f>LEFT(RIGHT(F217,LEN(F217)-10),LEN(RIGHT(F217,LEN(F217)-10))-1)</f>
        <v>Xiaomi</v>
      </c>
      <c r="K217" t="str">
        <f t="shared" si="6"/>
        <v>Mi A2 Lite</v>
      </c>
      <c r="L217">
        <v>1</v>
      </c>
      <c r="M217">
        <f>VLOOKUP(K217,[1]Sheet1!$C:$D,2,0)</f>
        <v>1.5137901845466899</v>
      </c>
    </row>
    <row r="218" spans="1:13" x14ac:dyDescent="0.2">
      <c r="A218" t="s">
        <v>218</v>
      </c>
      <c r="B218" t="s">
        <v>400</v>
      </c>
      <c r="C218" t="s">
        <v>404</v>
      </c>
      <c r="D218" t="s">
        <v>409</v>
      </c>
      <c r="E218" t="s">
        <v>520</v>
      </c>
      <c r="F218" s="6" t="str">
        <f t="shared" si="5"/>
        <v>{'name': 'Xiaomi'</v>
      </c>
      <c r="H218" t="s">
        <v>369</v>
      </c>
      <c r="I218" s="5" t="s">
        <v>578</v>
      </c>
      <c r="J218" t="str">
        <f>LEFT(RIGHT(F218,LEN(F218)-10),LEN(RIGHT(F218,LEN(F218)-10))-1)</f>
        <v>Xiaomi</v>
      </c>
      <c r="K218" t="str">
        <f t="shared" si="6"/>
        <v>Mi Note 2</v>
      </c>
      <c r="L218">
        <v>1</v>
      </c>
      <c r="M218">
        <f>VLOOKUP(K218,[1]Sheet1!$C:$D,2,0)</f>
        <v>0.51649087732086896</v>
      </c>
    </row>
    <row r="219" spans="1:13" x14ac:dyDescent="0.2">
      <c r="A219" t="s">
        <v>219</v>
      </c>
      <c r="B219" t="s">
        <v>400</v>
      </c>
      <c r="C219" t="s">
        <v>407</v>
      </c>
      <c r="D219" t="s">
        <v>405</v>
      </c>
      <c r="E219" t="s">
        <v>408</v>
      </c>
      <c r="F219" s="6" t="str">
        <f t="shared" si="5"/>
        <v>{'name': 'Apple'</v>
      </c>
      <c r="H219" t="s">
        <v>369</v>
      </c>
      <c r="I219" s="5" t="s">
        <v>579</v>
      </c>
      <c r="J219" t="str">
        <f>LEFT(RIGHT(F219,LEN(F219)-10),LEN(RIGHT(F219,LEN(F219)-10))-1)</f>
        <v>Apple</v>
      </c>
      <c r="K219" t="str">
        <f t="shared" si="6"/>
        <v>iPad</v>
      </c>
      <c r="L219">
        <v>1</v>
      </c>
      <c r="M219">
        <f>VLOOKUP(K219,[1]Sheet1!$C:$D,2,0)</f>
        <v>13.08043898603</v>
      </c>
    </row>
    <row r="220" spans="1:13" x14ac:dyDescent="0.2">
      <c r="A220" t="s">
        <v>220</v>
      </c>
      <c r="B220" t="s">
        <v>394</v>
      </c>
      <c r="C220" t="s">
        <v>404</v>
      </c>
      <c r="D220" t="s">
        <v>414</v>
      </c>
      <c r="E220" t="s">
        <v>521</v>
      </c>
      <c r="F220" s="6" t="str">
        <f t="shared" si="5"/>
        <v>{'name': 'Samsung'</v>
      </c>
      <c r="H220" t="s">
        <v>369</v>
      </c>
      <c r="I220" s="5" t="s">
        <v>578</v>
      </c>
      <c r="J220" t="str">
        <f>LEFT(RIGHT(F220,LEN(F220)-10),LEN(RIGHT(F220,LEN(F220)-10))-1)</f>
        <v>Samsung</v>
      </c>
      <c r="K220" t="str">
        <f t="shared" si="6"/>
        <v>Galaxy J1</v>
      </c>
      <c r="L220">
        <v>1</v>
      </c>
      <c r="M220">
        <f>VLOOKUP(K220,[1]Sheet1!$C:$D,2,0)</f>
        <v>0.70742331009026505</v>
      </c>
    </row>
    <row r="221" spans="1:13" x14ac:dyDescent="0.2">
      <c r="A221" t="s">
        <v>221</v>
      </c>
      <c r="B221" t="s">
        <v>394</v>
      </c>
      <c r="C221" t="s">
        <v>404</v>
      </c>
      <c r="D221" t="s">
        <v>414</v>
      </c>
      <c r="E221" t="s">
        <v>480</v>
      </c>
      <c r="F221" s="6" t="str">
        <f t="shared" si="5"/>
        <v>{'name': 'Samsung'</v>
      </c>
      <c r="H221" t="s">
        <v>369</v>
      </c>
      <c r="I221" s="5" t="s">
        <v>578</v>
      </c>
      <c r="J221" t="str">
        <f>LEFT(RIGHT(F221,LEN(F221)-10),LEN(RIGHT(F221,LEN(F221)-10))-1)</f>
        <v>Samsung</v>
      </c>
      <c r="K221" t="str">
        <f t="shared" si="6"/>
        <v>SM-A505FN</v>
      </c>
      <c r="L221">
        <v>1</v>
      </c>
      <c r="M221">
        <f>VLOOKUP(K221,[1]Sheet1!$C:$D,2,0)</f>
        <v>1.8071307068226601</v>
      </c>
    </row>
    <row r="222" spans="1:13" x14ac:dyDescent="0.2">
      <c r="A222" t="s">
        <v>222</v>
      </c>
      <c r="B222" t="s">
        <v>394</v>
      </c>
      <c r="C222" t="s">
        <v>404</v>
      </c>
      <c r="D222" t="s">
        <v>421</v>
      </c>
      <c r="E222" t="s">
        <v>522</v>
      </c>
      <c r="F222" s="6" t="str">
        <f t="shared" si="5"/>
        <v>{'name': 'Huawei'</v>
      </c>
      <c r="H222" t="s">
        <v>369</v>
      </c>
      <c r="I222" s="5" t="s">
        <v>578</v>
      </c>
      <c r="J222" t="str">
        <f>LEFT(RIGHT(F222,LEN(F222)-10),LEN(RIGHT(F222,LEN(F222)-10))-1)</f>
        <v>Huawei</v>
      </c>
      <c r="K222" t="str">
        <f t="shared" si="6"/>
        <v>FIG-LX1</v>
      </c>
      <c r="L222">
        <v>1</v>
      </c>
      <c r="M222">
        <f>VLOOKUP(K222,[1]Sheet1!$C:$D,2,0)</f>
        <v>0.86252628706554801</v>
      </c>
    </row>
    <row r="223" spans="1:13" x14ac:dyDescent="0.2">
      <c r="A223" t="s">
        <v>223</v>
      </c>
      <c r="B223" t="s">
        <v>394</v>
      </c>
      <c r="C223" t="s">
        <v>404</v>
      </c>
      <c r="D223" t="s">
        <v>409</v>
      </c>
      <c r="E223" t="s">
        <v>523</v>
      </c>
      <c r="F223" s="6" t="str">
        <f t="shared" si="5"/>
        <v>{'name': 'Xiaomi'</v>
      </c>
      <c r="H223" t="s">
        <v>369</v>
      </c>
      <c r="I223" s="5" t="s">
        <v>578</v>
      </c>
      <c r="J223" t="str">
        <f>LEFT(RIGHT(F223,LEN(F223)-10),LEN(RIGHT(F223,LEN(F223)-10))-1)</f>
        <v>Xiaomi</v>
      </c>
      <c r="K223" t="str">
        <f t="shared" si="6"/>
        <v>MI MAX</v>
      </c>
      <c r="L223">
        <v>1</v>
      </c>
      <c r="M223">
        <f>VLOOKUP(K223,[1]Sheet1!$C:$D,2,0)</f>
        <v>1.1848978482180501</v>
      </c>
    </row>
    <row r="224" spans="1:13" x14ac:dyDescent="0.2">
      <c r="A224" t="s">
        <v>224</v>
      </c>
      <c r="B224" t="s">
        <v>394</v>
      </c>
      <c r="C224" t="s">
        <v>404</v>
      </c>
      <c r="D224" t="s">
        <v>409</v>
      </c>
      <c r="E224" t="s">
        <v>492</v>
      </c>
      <c r="F224" s="6" t="str">
        <f t="shared" si="5"/>
        <v>{'name': 'Xiaomi'</v>
      </c>
      <c r="H224" t="s">
        <v>369</v>
      </c>
      <c r="I224" s="5" t="s">
        <v>578</v>
      </c>
      <c r="J224" t="str">
        <f>LEFT(RIGHT(F224,LEN(F224)-10),LEN(RIGHT(F224,LEN(F224)-10))-1)</f>
        <v>Xiaomi</v>
      </c>
      <c r="K224" t="str">
        <f t="shared" si="6"/>
        <v>Redmi 5A</v>
      </c>
      <c r="L224">
        <v>1</v>
      </c>
      <c r="M224">
        <f>VLOOKUP(K224,[1]Sheet1!$C:$D,2,0)</f>
        <v>2.1246685181192002</v>
      </c>
    </row>
    <row r="225" spans="1:13" x14ac:dyDescent="0.2">
      <c r="A225" t="s">
        <v>225</v>
      </c>
      <c r="B225" t="s">
        <v>394</v>
      </c>
      <c r="C225" t="s">
        <v>404</v>
      </c>
      <c r="D225" t="s">
        <v>409</v>
      </c>
      <c r="E225" t="s">
        <v>411</v>
      </c>
      <c r="F225" s="6" t="str">
        <f t="shared" si="5"/>
        <v>{'name': 'Xiaomi'</v>
      </c>
      <c r="H225" t="s">
        <v>369</v>
      </c>
      <c r="I225" s="5" t="s">
        <v>578</v>
      </c>
      <c r="J225" t="str">
        <f>LEFT(RIGHT(F225,LEN(F225)-10),LEN(RIGHT(F225,LEN(F225)-10))-1)</f>
        <v>Xiaomi</v>
      </c>
      <c r="K225" t="str">
        <f t="shared" si="6"/>
        <v>Redmi Note 4</v>
      </c>
      <c r="L225">
        <v>1</v>
      </c>
      <c r="M225">
        <f>VLOOKUP(K225,[1]Sheet1!$C:$D,2,0)</f>
        <v>4.31367040550598</v>
      </c>
    </row>
    <row r="226" spans="1:13" x14ac:dyDescent="0.2">
      <c r="A226" t="s">
        <v>226</v>
      </c>
      <c r="B226" t="s">
        <v>370</v>
      </c>
      <c r="C226" t="s">
        <v>404</v>
      </c>
      <c r="D226" t="s">
        <v>446</v>
      </c>
      <c r="E226" t="s">
        <v>524</v>
      </c>
      <c r="F226" s="6" t="str">
        <f t="shared" ref="F226:F289" si="7">LEFT(RIGHT(D226,LEN(D226)-2),FIND(",",RIGHT(D226,LEN(D226)-2))-1)</f>
        <v>{'name': 'ASUS'</v>
      </c>
      <c r="H226" t="s">
        <v>369</v>
      </c>
      <c r="I226" s="5" t="s">
        <v>578</v>
      </c>
      <c r="J226" t="str">
        <f>LEFT(RIGHT(F226,LEN(F226)-10),LEN(RIGHT(F226,LEN(F226)-10))-1)</f>
        <v>ASUS</v>
      </c>
      <c r="K226" t="str">
        <f t="shared" ref="K226:K289" si="8">LEFT(RIGHT(E226,LEN(E226)-35),FIND("'",RIGHT(E226,LEN(E226)-35))-1)</f>
        <v>ZB602KL</v>
      </c>
      <c r="L226">
        <v>1</v>
      </c>
      <c r="M226">
        <f>VLOOKUP(K226,[1]Sheet1!$C:$D,2,0)</f>
        <v>0.31752926655119601</v>
      </c>
    </row>
    <row r="227" spans="1:13" x14ac:dyDescent="0.2">
      <c r="A227" t="s">
        <v>227</v>
      </c>
      <c r="B227" t="s">
        <v>370</v>
      </c>
      <c r="C227" t="s">
        <v>404</v>
      </c>
      <c r="D227" t="s">
        <v>409</v>
      </c>
      <c r="E227" t="s">
        <v>423</v>
      </c>
      <c r="F227" s="6" t="str">
        <f t="shared" si="7"/>
        <v>{'name': 'Xiaomi'</v>
      </c>
      <c r="H227" t="s">
        <v>369</v>
      </c>
      <c r="I227" s="5" t="s">
        <v>578</v>
      </c>
      <c r="J227" t="str">
        <f>LEFT(RIGHT(F227,LEN(F227)-10),LEN(RIGHT(F227,LEN(F227)-10))-1)</f>
        <v>Xiaomi</v>
      </c>
      <c r="K227" t="str">
        <f t="shared" si="8"/>
        <v>Mi A1</v>
      </c>
      <c r="L227">
        <v>1</v>
      </c>
      <c r="M227">
        <f>VLOOKUP(K227,[1]Sheet1!$C:$D,2,0)</f>
        <v>3.8401060014761299</v>
      </c>
    </row>
    <row r="228" spans="1:13" x14ac:dyDescent="0.2">
      <c r="A228" t="s">
        <v>228</v>
      </c>
      <c r="B228" t="s">
        <v>370</v>
      </c>
      <c r="C228" t="s">
        <v>404</v>
      </c>
      <c r="D228" t="s">
        <v>409</v>
      </c>
      <c r="E228" t="s">
        <v>525</v>
      </c>
      <c r="F228" s="6" t="str">
        <f t="shared" si="7"/>
        <v>{'name': 'Xiaomi'</v>
      </c>
      <c r="H228" t="s">
        <v>369</v>
      </c>
      <c r="I228" s="5" t="s">
        <v>578</v>
      </c>
      <c r="J228" t="str">
        <f>LEFT(RIGHT(F228,LEN(F228)-10),LEN(RIGHT(F228,LEN(F228)-10))-1)</f>
        <v>Xiaomi</v>
      </c>
      <c r="K228" t="str">
        <f t="shared" si="8"/>
        <v>Mi MIX 2S</v>
      </c>
      <c r="L228">
        <v>1</v>
      </c>
      <c r="M228">
        <f>VLOOKUP(K228,[1]Sheet1!$C:$D,2,0)</f>
        <v>0.76565520282872801</v>
      </c>
    </row>
    <row r="229" spans="1:13" x14ac:dyDescent="0.2">
      <c r="A229" t="s">
        <v>229</v>
      </c>
      <c r="B229" t="s">
        <v>381</v>
      </c>
      <c r="C229" t="s">
        <v>404</v>
      </c>
      <c r="D229" t="s">
        <v>414</v>
      </c>
      <c r="E229" t="s">
        <v>461</v>
      </c>
      <c r="F229" s="6" t="str">
        <f t="shared" si="7"/>
        <v>{'name': 'Samsung'</v>
      </c>
      <c r="H229" t="s">
        <v>369</v>
      </c>
      <c r="I229" s="5" t="s">
        <v>578</v>
      </c>
      <c r="J229" t="str">
        <f>LEFT(RIGHT(F229,LEN(F229)-10),LEN(RIGHT(F229,LEN(F229)-10))-1)</f>
        <v>Samsung</v>
      </c>
      <c r="K229" t="str">
        <f t="shared" si="8"/>
        <v>Galaxy J7</v>
      </c>
      <c r="L229">
        <v>1</v>
      </c>
      <c r="M229">
        <f>VLOOKUP(K229,[1]Sheet1!$C:$D,2,0)</f>
        <v>2.1964024128067199</v>
      </c>
    </row>
    <row r="230" spans="1:13" x14ac:dyDescent="0.2">
      <c r="A230" t="s">
        <v>230</v>
      </c>
      <c r="B230" t="s">
        <v>381</v>
      </c>
      <c r="C230" t="s">
        <v>404</v>
      </c>
      <c r="D230" t="s">
        <v>414</v>
      </c>
      <c r="E230" t="s">
        <v>526</v>
      </c>
      <c r="F230" s="6" t="str">
        <f t="shared" si="7"/>
        <v>{'name': 'Samsung'</v>
      </c>
      <c r="H230" t="s">
        <v>369</v>
      </c>
      <c r="I230" s="5" t="s">
        <v>578</v>
      </c>
      <c r="J230" t="str">
        <f>LEFT(RIGHT(F230,LEN(F230)-10),LEN(RIGHT(F230,LEN(F230)-10))-1)</f>
        <v>Samsung</v>
      </c>
      <c r="K230" t="str">
        <f t="shared" si="8"/>
        <v>SM-A750FN</v>
      </c>
      <c r="L230">
        <v>1</v>
      </c>
      <c r="M230">
        <f>VLOOKUP(K230,[1]Sheet1!$C:$D,2,0)</f>
        <v>0.85245478296782395</v>
      </c>
    </row>
    <row r="231" spans="1:13" x14ac:dyDescent="0.2">
      <c r="A231" t="s">
        <v>231</v>
      </c>
      <c r="B231" t="s">
        <v>381</v>
      </c>
      <c r="C231" t="s">
        <v>404</v>
      </c>
      <c r="D231" t="s">
        <v>527</v>
      </c>
      <c r="E231" t="s">
        <v>528</v>
      </c>
      <c r="F231" s="6" t="str">
        <f t="shared" si="7"/>
        <v>{'name': 'Alcatel'</v>
      </c>
      <c r="H231" t="s">
        <v>369</v>
      </c>
      <c r="I231" s="5" t="s">
        <v>578</v>
      </c>
      <c r="J231" t="str">
        <f>LEFT(RIGHT(F231,LEN(F231)-10),LEN(RIGHT(F231,LEN(F231)-10))-1)</f>
        <v>Alcatel</v>
      </c>
      <c r="K231" t="str">
        <f t="shared" si="8"/>
        <v>6055K</v>
      </c>
      <c r="L231">
        <v>1</v>
      </c>
      <c r="M231">
        <f>VLOOKUP(K231,[1]Sheet1!$C:$D,2,0)</f>
        <v>0.52630380626193596</v>
      </c>
    </row>
    <row r="232" spans="1:13" x14ac:dyDescent="0.2">
      <c r="A232" t="s">
        <v>232</v>
      </c>
      <c r="B232" t="s">
        <v>381</v>
      </c>
      <c r="C232" t="s">
        <v>404</v>
      </c>
      <c r="D232" t="s">
        <v>421</v>
      </c>
      <c r="E232" t="s">
        <v>529</v>
      </c>
      <c r="F232" s="6" t="str">
        <f t="shared" si="7"/>
        <v>{'name': 'Huawei'</v>
      </c>
      <c r="H232" t="s">
        <v>369</v>
      </c>
      <c r="I232" s="5" t="s">
        <v>578</v>
      </c>
      <c r="J232" t="str">
        <f>LEFT(RIGHT(F232,LEN(F232)-10),LEN(RIGHT(F232,LEN(F232)-10))-1)</f>
        <v>Huawei</v>
      </c>
      <c r="K232" t="str">
        <f t="shared" si="8"/>
        <v>AUM-L29</v>
      </c>
      <c r="L232">
        <v>1</v>
      </c>
      <c r="M232">
        <f>VLOOKUP(K232,[1]Sheet1!$C:$D,2,0)</f>
        <v>2.38856898012097</v>
      </c>
    </row>
    <row r="233" spans="1:13" x14ac:dyDescent="0.2">
      <c r="A233" t="s">
        <v>233</v>
      </c>
      <c r="B233" t="s">
        <v>381</v>
      </c>
      <c r="C233" t="s">
        <v>404</v>
      </c>
      <c r="D233" t="s">
        <v>421</v>
      </c>
      <c r="E233" t="s">
        <v>530</v>
      </c>
      <c r="F233" s="6" t="str">
        <f t="shared" si="7"/>
        <v>{'name': 'Huawei'</v>
      </c>
      <c r="H233" t="s">
        <v>369</v>
      </c>
      <c r="I233" s="5" t="s">
        <v>578</v>
      </c>
      <c r="J233" t="str">
        <f>LEFT(RIGHT(F233,LEN(F233)-10),LEN(RIGHT(F233,LEN(F233)-10))-1)</f>
        <v>Huawei</v>
      </c>
      <c r="K233" t="str">
        <f t="shared" si="8"/>
        <v>FRD-L09</v>
      </c>
      <c r="L233">
        <v>1</v>
      </c>
      <c r="M233">
        <f>VLOOKUP(K233,[1]Sheet1!$C:$D,2,0)</f>
        <v>0.90572870827518903</v>
      </c>
    </row>
    <row r="234" spans="1:13" x14ac:dyDescent="0.2">
      <c r="A234" t="s">
        <v>234</v>
      </c>
      <c r="B234" t="s">
        <v>381</v>
      </c>
      <c r="C234" t="s">
        <v>404</v>
      </c>
      <c r="D234" t="s">
        <v>409</v>
      </c>
      <c r="E234" t="s">
        <v>416</v>
      </c>
      <c r="F234" s="6" t="str">
        <f t="shared" si="7"/>
        <v>{'name': 'Xiaomi'</v>
      </c>
      <c r="H234" t="s">
        <v>369</v>
      </c>
      <c r="I234" s="5" t="s">
        <v>578</v>
      </c>
      <c r="J234" t="str">
        <f>LEFT(RIGHT(F234,LEN(F234)-10),LEN(RIGHT(F234,LEN(F234)-10))-1)</f>
        <v>Xiaomi</v>
      </c>
      <c r="K234" t="str">
        <f t="shared" si="8"/>
        <v>MI 8</v>
      </c>
      <c r="L234">
        <v>1</v>
      </c>
      <c r="M234">
        <f>VLOOKUP(K234,[1]Sheet1!$C:$D,2,0)</f>
        <v>2.04393355612281</v>
      </c>
    </row>
    <row r="235" spans="1:13" x14ac:dyDescent="0.2">
      <c r="A235" t="s">
        <v>235</v>
      </c>
      <c r="B235" t="s">
        <v>381</v>
      </c>
      <c r="C235" t="s">
        <v>404</v>
      </c>
      <c r="D235" t="s">
        <v>409</v>
      </c>
      <c r="E235" t="s">
        <v>473</v>
      </c>
      <c r="F235" s="6" t="str">
        <f t="shared" si="7"/>
        <v>{'name': 'Xiaomi'</v>
      </c>
      <c r="H235" t="s">
        <v>369</v>
      </c>
      <c r="I235" s="5" t="s">
        <v>578</v>
      </c>
      <c r="J235" t="str">
        <f>LEFT(RIGHT(F235,LEN(F235)-10),LEN(RIGHT(F235,LEN(F235)-10))-1)</f>
        <v>Xiaomi</v>
      </c>
      <c r="K235" t="str">
        <f t="shared" si="8"/>
        <v>Redmi 4X</v>
      </c>
      <c r="L235">
        <v>1</v>
      </c>
      <c r="M235">
        <f>VLOOKUP(K235,[1]Sheet1!$C:$D,2,0)</f>
        <v>2.2144469436507901</v>
      </c>
    </row>
    <row r="236" spans="1:13" x14ac:dyDescent="0.2">
      <c r="A236" t="s">
        <v>236</v>
      </c>
      <c r="B236" t="s">
        <v>381</v>
      </c>
      <c r="C236" t="s">
        <v>407</v>
      </c>
      <c r="D236" t="s">
        <v>405</v>
      </c>
      <c r="E236" t="s">
        <v>408</v>
      </c>
      <c r="F236" s="6" t="str">
        <f t="shared" si="7"/>
        <v>{'name': 'Apple'</v>
      </c>
      <c r="H236" t="s">
        <v>369</v>
      </c>
      <c r="I236" s="5" t="s">
        <v>579</v>
      </c>
      <c r="J236" t="str">
        <f>LEFT(RIGHT(F236,LEN(F236)-10),LEN(RIGHT(F236,LEN(F236)-10))-1)</f>
        <v>Apple</v>
      </c>
      <c r="K236" t="str">
        <f t="shared" si="8"/>
        <v>iPad</v>
      </c>
      <c r="L236">
        <v>1</v>
      </c>
      <c r="M236">
        <f>VLOOKUP(K236,[1]Sheet1!$C:$D,2,0)</f>
        <v>13.08043898603</v>
      </c>
    </row>
    <row r="237" spans="1:13" x14ac:dyDescent="0.2">
      <c r="A237" t="s">
        <v>237</v>
      </c>
      <c r="B237" t="s">
        <v>374</v>
      </c>
      <c r="C237" t="s">
        <v>404</v>
      </c>
      <c r="D237" t="s">
        <v>414</v>
      </c>
      <c r="E237" t="s">
        <v>531</v>
      </c>
      <c r="F237" s="6" t="str">
        <f t="shared" si="7"/>
        <v>{'name': 'Samsung'</v>
      </c>
      <c r="H237" t="s">
        <v>369</v>
      </c>
      <c r="I237" s="5" t="s">
        <v>578</v>
      </c>
      <c r="J237" t="str">
        <f>LEFT(RIGHT(F237,LEN(F237)-10),LEN(RIGHT(F237,LEN(F237)-10))-1)</f>
        <v>Samsung</v>
      </c>
      <c r="K237" t="str">
        <f t="shared" si="8"/>
        <v>Galaxy J3</v>
      </c>
      <c r="L237">
        <v>1</v>
      </c>
      <c r="M237">
        <f>VLOOKUP(K237,[1]Sheet1!$C:$D,2,0)</f>
        <v>0.77626217696726096</v>
      </c>
    </row>
    <row r="238" spans="1:13" x14ac:dyDescent="0.2">
      <c r="A238" t="s">
        <v>238</v>
      </c>
      <c r="B238" t="s">
        <v>374</v>
      </c>
      <c r="C238" t="s">
        <v>404</v>
      </c>
      <c r="D238" t="s">
        <v>414</v>
      </c>
      <c r="E238" t="s">
        <v>532</v>
      </c>
      <c r="F238" s="6" t="str">
        <f t="shared" si="7"/>
        <v>{'name': 'Samsung'</v>
      </c>
      <c r="H238" t="s">
        <v>369</v>
      </c>
      <c r="I238" s="5" t="s">
        <v>578</v>
      </c>
      <c r="J238" t="str">
        <f>LEFT(RIGHT(F238,LEN(F238)-10),LEN(RIGHT(F238,LEN(F238)-10))-1)</f>
        <v>Samsung</v>
      </c>
      <c r="K238" t="str">
        <f t="shared" si="8"/>
        <v>Galaxy S6</v>
      </c>
      <c r="L238">
        <v>1</v>
      </c>
      <c r="M238">
        <f>VLOOKUP(K238,[1]Sheet1!$C:$D,2,0)</f>
        <v>0.73581909263175305</v>
      </c>
    </row>
    <row r="239" spans="1:13" x14ac:dyDescent="0.2">
      <c r="A239" t="s">
        <v>239</v>
      </c>
      <c r="B239" t="s">
        <v>374</v>
      </c>
      <c r="C239" t="s">
        <v>404</v>
      </c>
      <c r="D239" t="s">
        <v>421</v>
      </c>
      <c r="E239" t="s">
        <v>533</v>
      </c>
      <c r="F239" s="6" t="str">
        <f t="shared" si="7"/>
        <v>{'name': 'Huawei'</v>
      </c>
      <c r="H239" t="s">
        <v>369</v>
      </c>
      <c r="I239" s="5" t="s">
        <v>578</v>
      </c>
      <c r="J239" t="str">
        <f>LEFT(RIGHT(F239,LEN(F239)-10),LEN(RIGHT(F239,LEN(F239)-10))-1)</f>
        <v>Huawei</v>
      </c>
      <c r="K239" t="str">
        <f t="shared" si="8"/>
        <v>ATU-L31</v>
      </c>
      <c r="L239">
        <v>1</v>
      </c>
      <c r="M239">
        <f>VLOOKUP(K239,[1]Sheet1!$C:$D,2,0)</f>
        <v>1.0435929752047299</v>
      </c>
    </row>
    <row r="240" spans="1:13" x14ac:dyDescent="0.2">
      <c r="A240" t="s">
        <v>240</v>
      </c>
      <c r="B240" t="s">
        <v>374</v>
      </c>
      <c r="C240" t="s">
        <v>404</v>
      </c>
      <c r="D240" t="s">
        <v>534</v>
      </c>
      <c r="E240" t="s">
        <v>535</v>
      </c>
      <c r="F240" s="6" t="str">
        <f t="shared" si="7"/>
        <v>{'name': 'Beeline'</v>
      </c>
      <c r="H240" t="s">
        <v>369</v>
      </c>
      <c r="I240" s="5" t="s">
        <v>578</v>
      </c>
      <c r="J240" t="str">
        <f>LEFT(RIGHT(F240,LEN(F240)-10),LEN(RIGHT(F240,LEN(F240)-10))-1)</f>
        <v>Beeline</v>
      </c>
      <c r="K240" t="str">
        <f t="shared" si="8"/>
        <v>iPhone</v>
      </c>
      <c r="L240">
        <v>1</v>
      </c>
      <c r="M240">
        <f>VLOOKUP(K240,[1]Sheet1!$C:$D,2,0)</f>
        <v>97.972878809295594</v>
      </c>
    </row>
    <row r="241" spans="1:13" x14ac:dyDescent="0.2">
      <c r="A241" t="s">
        <v>241</v>
      </c>
      <c r="B241" t="s">
        <v>374</v>
      </c>
      <c r="C241" t="s">
        <v>404</v>
      </c>
      <c r="D241" t="s">
        <v>409</v>
      </c>
      <c r="E241" t="s">
        <v>536</v>
      </c>
      <c r="F241" s="6" t="str">
        <f t="shared" si="7"/>
        <v>{'name': 'Xiaomi'</v>
      </c>
      <c r="H241" t="s">
        <v>369</v>
      </c>
      <c r="I241" s="5" t="s">
        <v>578</v>
      </c>
      <c r="J241" t="str">
        <f>LEFT(RIGHT(F241,LEN(F241)-10),LEN(RIGHT(F241,LEN(F241)-10))-1)</f>
        <v>Xiaomi</v>
      </c>
      <c r="K241" t="str">
        <f t="shared" si="8"/>
        <v>MI 8 Lite</v>
      </c>
      <c r="L241">
        <v>1</v>
      </c>
      <c r="M241">
        <f>VLOOKUP(K241,[1]Sheet1!$C:$D,2,0)</f>
        <v>0.590756483753198</v>
      </c>
    </row>
    <row r="242" spans="1:13" x14ac:dyDescent="0.2">
      <c r="A242" t="s">
        <v>242</v>
      </c>
      <c r="B242" t="s">
        <v>374</v>
      </c>
      <c r="C242" t="s">
        <v>404</v>
      </c>
      <c r="D242" t="s">
        <v>409</v>
      </c>
      <c r="E242" t="s">
        <v>411</v>
      </c>
      <c r="F242" s="6" t="str">
        <f t="shared" si="7"/>
        <v>{'name': 'Xiaomi'</v>
      </c>
      <c r="H242" t="s">
        <v>369</v>
      </c>
      <c r="I242" s="5" t="s">
        <v>578</v>
      </c>
      <c r="J242" t="str">
        <f>LEFT(RIGHT(F242,LEN(F242)-10),LEN(RIGHT(F242,LEN(F242)-10))-1)</f>
        <v>Xiaomi</v>
      </c>
      <c r="K242" t="str">
        <f t="shared" si="8"/>
        <v>Redmi Note 4</v>
      </c>
      <c r="L242">
        <v>1</v>
      </c>
      <c r="M242">
        <f>VLOOKUP(K242,[1]Sheet1!$C:$D,2,0)</f>
        <v>4.31367040550598</v>
      </c>
    </row>
    <row r="243" spans="1:13" x14ac:dyDescent="0.2">
      <c r="A243" t="s">
        <v>243</v>
      </c>
      <c r="B243" t="s">
        <v>374</v>
      </c>
      <c r="C243" t="s">
        <v>404</v>
      </c>
      <c r="D243" t="s">
        <v>409</v>
      </c>
      <c r="E243" t="s">
        <v>430</v>
      </c>
      <c r="F243" s="6" t="str">
        <f t="shared" si="7"/>
        <v>{'name': 'Xiaomi'</v>
      </c>
      <c r="H243" t="s">
        <v>369</v>
      </c>
      <c r="I243" s="5" t="s">
        <v>578</v>
      </c>
      <c r="J243" t="str">
        <f>LEFT(RIGHT(F243,LEN(F243)-10),LEN(RIGHT(F243,LEN(F243)-10))-1)</f>
        <v>Xiaomi</v>
      </c>
      <c r="K243" t="str">
        <f t="shared" si="8"/>
        <v>Redmi Note 5</v>
      </c>
      <c r="L243">
        <v>1</v>
      </c>
      <c r="M243">
        <f>VLOOKUP(K243,[1]Sheet1!$C:$D,2,0)</f>
        <v>5.0325461503462101</v>
      </c>
    </row>
    <row r="244" spans="1:13" x14ac:dyDescent="0.2">
      <c r="A244" t="s">
        <v>244</v>
      </c>
      <c r="B244" t="s">
        <v>377</v>
      </c>
      <c r="C244" t="s">
        <v>404</v>
      </c>
      <c r="D244" t="s">
        <v>414</v>
      </c>
      <c r="E244" t="s">
        <v>537</v>
      </c>
      <c r="F244" s="6" t="str">
        <f t="shared" si="7"/>
        <v>{'name': 'Samsung'</v>
      </c>
      <c r="H244" t="s">
        <v>369</v>
      </c>
      <c r="I244" s="5" t="s">
        <v>578</v>
      </c>
      <c r="J244" t="str">
        <f>LEFT(RIGHT(F244,LEN(F244)-10),LEN(RIGHT(F244,LEN(F244)-10))-1)</f>
        <v>Samsung</v>
      </c>
      <c r="K244" t="str">
        <f t="shared" si="8"/>
        <v>Galaxy J2 Prime</v>
      </c>
      <c r="L244">
        <v>1</v>
      </c>
      <c r="M244">
        <f>VLOOKUP(K244,[1]Sheet1!$C:$D,2,0)</f>
        <v>0.71219316690146595</v>
      </c>
    </row>
    <row r="245" spans="1:13" x14ac:dyDescent="0.2">
      <c r="A245" t="s">
        <v>245</v>
      </c>
      <c r="B245" t="s">
        <v>377</v>
      </c>
      <c r="C245" t="s">
        <v>404</v>
      </c>
      <c r="D245" t="s">
        <v>414</v>
      </c>
      <c r="E245" t="s">
        <v>538</v>
      </c>
      <c r="F245" s="6" t="str">
        <f t="shared" si="7"/>
        <v>{'name': 'Samsung'</v>
      </c>
      <c r="H245" t="s">
        <v>369</v>
      </c>
      <c r="I245" s="5" t="s">
        <v>578</v>
      </c>
      <c r="J245" t="str">
        <f>LEFT(RIGHT(F245,LEN(F245)-10),LEN(RIGHT(F245,LEN(F245)-10))-1)</f>
        <v>Samsung</v>
      </c>
      <c r="K245" t="str">
        <f t="shared" si="8"/>
        <v>SM-A305FN</v>
      </c>
      <c r="L245">
        <v>1</v>
      </c>
      <c r="M245">
        <f>VLOOKUP(K245,[1]Sheet1!$C:$D,2,0)</f>
        <v>0.79005496300953904</v>
      </c>
    </row>
    <row r="246" spans="1:13" x14ac:dyDescent="0.2">
      <c r="A246" t="s">
        <v>246</v>
      </c>
      <c r="B246" t="s">
        <v>377</v>
      </c>
      <c r="C246" t="s">
        <v>404</v>
      </c>
      <c r="D246" t="s">
        <v>414</v>
      </c>
      <c r="E246" t="s">
        <v>539</v>
      </c>
      <c r="F246" s="6" t="str">
        <f t="shared" si="7"/>
        <v>{'name': 'Samsung'</v>
      </c>
      <c r="H246" t="s">
        <v>369</v>
      </c>
      <c r="I246" s="5" t="s">
        <v>578</v>
      </c>
      <c r="J246" t="str">
        <f>LEFT(RIGHT(F246,LEN(F246)-10),LEN(RIGHT(F246,LEN(F246)-10))-1)</f>
        <v>Samsung</v>
      </c>
      <c r="K246" t="str">
        <f t="shared" si="8"/>
        <v>SM-G973F</v>
      </c>
      <c r="L246">
        <v>1</v>
      </c>
      <c r="M246">
        <f>VLOOKUP(K246,[1]Sheet1!$C:$D,2,0)</f>
        <v>0.88895785540248995</v>
      </c>
    </row>
    <row r="247" spans="1:13" x14ac:dyDescent="0.2">
      <c r="A247" t="s">
        <v>247</v>
      </c>
      <c r="B247" t="s">
        <v>377</v>
      </c>
      <c r="C247" t="s">
        <v>404</v>
      </c>
      <c r="D247" t="s">
        <v>446</v>
      </c>
      <c r="E247" t="s">
        <v>540</v>
      </c>
      <c r="F247" s="6" t="str">
        <f t="shared" si="7"/>
        <v>{'name': 'ASUS'</v>
      </c>
      <c r="H247" t="s">
        <v>369</v>
      </c>
      <c r="I247" s="5" t="s">
        <v>578</v>
      </c>
      <c r="J247" t="str">
        <f>LEFT(RIGHT(F247,LEN(F247)-10),LEN(RIGHT(F247,LEN(F247)-10))-1)</f>
        <v>ASUS</v>
      </c>
      <c r="K247" t="str">
        <f t="shared" si="8"/>
        <v>ZB500KL</v>
      </c>
      <c r="L247">
        <v>1</v>
      </c>
      <c r="M247">
        <f>VLOOKUP(K247,[1]Sheet1!$C:$D,2,0)</f>
        <v>0.52090740336261998</v>
      </c>
    </row>
    <row r="248" spans="1:13" x14ac:dyDescent="0.2">
      <c r="A248" t="s">
        <v>248</v>
      </c>
      <c r="B248" t="s">
        <v>377</v>
      </c>
      <c r="C248" t="s">
        <v>404</v>
      </c>
      <c r="D248" t="s">
        <v>409</v>
      </c>
      <c r="E248" t="s">
        <v>430</v>
      </c>
      <c r="F248" s="6" t="str">
        <f t="shared" si="7"/>
        <v>{'name': 'Xiaomi'</v>
      </c>
      <c r="H248" t="s">
        <v>369</v>
      </c>
      <c r="I248" s="5" t="s">
        <v>578</v>
      </c>
      <c r="J248" t="str">
        <f>LEFT(RIGHT(F248,LEN(F248)-10),LEN(RIGHT(F248,LEN(F248)-10))-1)</f>
        <v>Xiaomi</v>
      </c>
      <c r="K248" t="str">
        <f t="shared" si="8"/>
        <v>Redmi Note 5</v>
      </c>
      <c r="L248">
        <v>1</v>
      </c>
      <c r="M248">
        <f>VLOOKUP(K248,[1]Sheet1!$C:$D,2,0)</f>
        <v>5.0325461503462101</v>
      </c>
    </row>
    <row r="249" spans="1:13" x14ac:dyDescent="0.2">
      <c r="A249" t="s">
        <v>249</v>
      </c>
      <c r="B249" t="s">
        <v>377</v>
      </c>
      <c r="C249" t="s">
        <v>404</v>
      </c>
      <c r="D249" t="s">
        <v>541</v>
      </c>
      <c r="E249" t="s">
        <v>542</v>
      </c>
      <c r="F249" s="6" t="str">
        <f t="shared" si="7"/>
        <v>{'name': 'Wileyfox'</v>
      </c>
      <c r="H249" t="s">
        <v>369</v>
      </c>
      <c r="I249" s="5" t="s">
        <v>578</v>
      </c>
      <c r="J249" t="str">
        <f>LEFT(RIGHT(F249,LEN(F249)-10),LEN(RIGHT(F249,LEN(F249)-10))-1)</f>
        <v>Wileyfox</v>
      </c>
      <c r="K249" t="str">
        <f t="shared" si="8"/>
        <v>Swift 2</v>
      </c>
      <c r="L249">
        <v>1</v>
      </c>
      <c r="M249">
        <f>VLOOKUP(K249,[1]Sheet1!$C:$D,2,0)</f>
        <v>1.0714481013491499</v>
      </c>
    </row>
    <row r="250" spans="1:13" x14ac:dyDescent="0.2">
      <c r="A250" t="s">
        <v>250</v>
      </c>
      <c r="B250" t="s">
        <v>377</v>
      </c>
      <c r="C250" t="s">
        <v>404</v>
      </c>
      <c r="D250" t="s">
        <v>494</v>
      </c>
      <c r="E250" t="s">
        <v>495</v>
      </c>
      <c r="F250" s="6" t="str">
        <f t="shared" si="7"/>
        <v>{'name': 'Blackview'</v>
      </c>
      <c r="H250" t="s">
        <v>369</v>
      </c>
      <c r="I250" s="5" t="s">
        <v>578</v>
      </c>
      <c r="J250" t="str">
        <f>LEFT(RIGHT(F250,LEN(F250)-10),LEN(RIGHT(F250,LEN(F250)-10))-1)</f>
        <v>Blackview</v>
      </c>
      <c r="K250" t="str">
        <f t="shared" si="8"/>
        <v>BV8000Pro</v>
      </c>
      <c r="L250">
        <v>1</v>
      </c>
      <c r="M250">
        <f>VLOOKUP(K250,[1]Sheet1!$C:$D,2,0)</f>
        <v>1.5734498417573399</v>
      </c>
    </row>
    <row r="251" spans="1:13" x14ac:dyDescent="0.2">
      <c r="A251" t="s">
        <v>251</v>
      </c>
      <c r="B251" t="s">
        <v>390</v>
      </c>
      <c r="C251" t="s">
        <v>404</v>
      </c>
      <c r="D251" t="s">
        <v>372</v>
      </c>
      <c r="E251" t="s">
        <v>373</v>
      </c>
      <c r="F251" s="6" t="str">
        <f t="shared" si="7"/>
        <v>{'name': None</v>
      </c>
      <c r="H251" t="s">
        <v>369</v>
      </c>
      <c r="I251" s="5" t="s">
        <v>578</v>
      </c>
      <c r="J251" t="s">
        <v>581</v>
      </c>
      <c r="K251" t="s">
        <v>581</v>
      </c>
      <c r="L251">
        <v>1</v>
      </c>
      <c r="M251">
        <f>VLOOKUP(K251,[1]Sheet1!$C:$D,2,0)</f>
        <v>1883.8708960347301</v>
      </c>
    </row>
    <row r="252" spans="1:13" x14ac:dyDescent="0.2">
      <c r="A252" t="s">
        <v>252</v>
      </c>
      <c r="B252" t="s">
        <v>390</v>
      </c>
      <c r="C252" t="s">
        <v>404</v>
      </c>
      <c r="D252" t="s">
        <v>372</v>
      </c>
      <c r="E252" t="s">
        <v>543</v>
      </c>
      <c r="F252" s="6" t="str">
        <f t="shared" si="7"/>
        <v>{'name': None</v>
      </c>
      <c r="H252" t="s">
        <v>369</v>
      </c>
      <c r="I252" s="5" t="s">
        <v>578</v>
      </c>
      <c r="J252" t="s">
        <v>581</v>
      </c>
      <c r="K252" t="str">
        <f t="shared" si="8"/>
        <v>ONE E1001</v>
      </c>
      <c r="L252">
        <v>1</v>
      </c>
      <c r="M252">
        <f>VLOOKUP(K252,[1]Sheet1!$C:$D,2,0)</f>
        <v>0.97170531850508401</v>
      </c>
    </row>
    <row r="253" spans="1:13" x14ac:dyDescent="0.2">
      <c r="A253" t="s">
        <v>253</v>
      </c>
      <c r="B253" t="s">
        <v>390</v>
      </c>
      <c r="C253" t="s">
        <v>404</v>
      </c>
      <c r="D253" t="s">
        <v>414</v>
      </c>
      <c r="E253" t="s">
        <v>431</v>
      </c>
      <c r="F253" s="6" t="str">
        <f t="shared" si="7"/>
        <v>{'name': 'Samsung'</v>
      </c>
      <c r="H253" t="s">
        <v>369</v>
      </c>
      <c r="I253" s="5" t="s">
        <v>578</v>
      </c>
      <c r="J253" t="str">
        <f>LEFT(RIGHT(F253,LEN(F253)-10),LEN(RIGHT(F253,LEN(F253)-10))-1)</f>
        <v>Samsung</v>
      </c>
      <c r="K253" t="str">
        <f t="shared" si="8"/>
        <v>SM-N960F</v>
      </c>
      <c r="L253">
        <v>1</v>
      </c>
      <c r="M253">
        <f>VLOOKUP(K253,[1]Sheet1!$C:$D,2,0)</f>
        <v>2.5599774414122201</v>
      </c>
    </row>
    <row r="254" spans="1:13" x14ac:dyDescent="0.2">
      <c r="A254" t="s">
        <v>254</v>
      </c>
      <c r="B254" t="s">
        <v>390</v>
      </c>
      <c r="C254" t="s">
        <v>404</v>
      </c>
      <c r="D254" t="s">
        <v>446</v>
      </c>
      <c r="E254" t="s">
        <v>544</v>
      </c>
      <c r="F254" s="6" t="str">
        <f t="shared" si="7"/>
        <v>{'name': 'ASUS'</v>
      </c>
      <c r="H254" t="s">
        <v>369</v>
      </c>
      <c r="I254" s="5" t="s">
        <v>578</v>
      </c>
      <c r="J254" t="str">
        <f>LEFT(RIGHT(F254,LEN(F254)-10),LEN(RIGHT(F254,LEN(F254)-10))-1)</f>
        <v>ASUS</v>
      </c>
      <c r="K254" t="str">
        <f t="shared" si="8"/>
        <v>ZB555KL</v>
      </c>
      <c r="L254">
        <v>1</v>
      </c>
      <c r="M254">
        <f>VLOOKUP(K254,[1]Sheet1!$C:$D,2,0)</f>
        <v>0.43400292186082801</v>
      </c>
    </row>
    <row r="255" spans="1:13" x14ac:dyDescent="0.2">
      <c r="A255" t="s">
        <v>255</v>
      </c>
      <c r="B255" t="s">
        <v>390</v>
      </c>
      <c r="C255" t="s">
        <v>404</v>
      </c>
      <c r="D255" t="s">
        <v>421</v>
      </c>
      <c r="E255" t="s">
        <v>529</v>
      </c>
      <c r="F255" s="6" t="str">
        <f t="shared" si="7"/>
        <v>{'name': 'Huawei'</v>
      </c>
      <c r="H255" t="s">
        <v>369</v>
      </c>
      <c r="I255" s="5" t="s">
        <v>578</v>
      </c>
      <c r="J255" t="str">
        <f>LEFT(RIGHT(F255,LEN(F255)-10),LEN(RIGHT(F255,LEN(F255)-10))-1)</f>
        <v>Huawei</v>
      </c>
      <c r="K255" t="str">
        <f t="shared" si="8"/>
        <v>AUM-L29</v>
      </c>
      <c r="L255">
        <v>1</v>
      </c>
      <c r="M255">
        <f>VLOOKUP(K255,[1]Sheet1!$C:$D,2,0)</f>
        <v>2.38856898012097</v>
      </c>
    </row>
    <row r="256" spans="1:13" x14ac:dyDescent="0.2">
      <c r="A256" t="s">
        <v>256</v>
      </c>
      <c r="B256" t="s">
        <v>390</v>
      </c>
      <c r="C256" t="s">
        <v>404</v>
      </c>
      <c r="D256" t="s">
        <v>421</v>
      </c>
      <c r="E256" t="s">
        <v>545</v>
      </c>
      <c r="F256" s="6" t="str">
        <f t="shared" si="7"/>
        <v>{'name': 'Huawei'</v>
      </c>
      <c r="H256" t="s">
        <v>369</v>
      </c>
      <c r="I256" s="5" t="s">
        <v>578</v>
      </c>
      <c r="J256" t="str">
        <f>LEFT(RIGHT(F256,LEN(F256)-10),LEN(RIGHT(F256,LEN(F256)-10))-1)</f>
        <v>Huawei</v>
      </c>
      <c r="K256" t="str">
        <f t="shared" si="8"/>
        <v>DLI-TL20</v>
      </c>
      <c r="L256">
        <v>1</v>
      </c>
      <c r="M256">
        <f>VLOOKUP(K256,[1]Sheet1!$C:$D,2,0)</f>
        <v>0.67671938449455904</v>
      </c>
    </row>
    <row r="257" spans="1:13" x14ac:dyDescent="0.2">
      <c r="A257" t="s">
        <v>257</v>
      </c>
      <c r="B257" t="s">
        <v>390</v>
      </c>
      <c r="C257" t="s">
        <v>404</v>
      </c>
      <c r="D257" t="s">
        <v>421</v>
      </c>
      <c r="E257" t="s">
        <v>501</v>
      </c>
      <c r="F257" s="6" t="str">
        <f t="shared" si="7"/>
        <v>{'name': 'Huawei'</v>
      </c>
      <c r="H257" t="s">
        <v>369</v>
      </c>
      <c r="I257" s="5" t="s">
        <v>578</v>
      </c>
      <c r="J257" t="str">
        <f>LEFT(RIGHT(F257,LEN(F257)-10),LEN(RIGHT(F257,LEN(F257)-10))-1)</f>
        <v>Huawei</v>
      </c>
      <c r="K257" t="str">
        <f t="shared" si="8"/>
        <v>DUA-L22</v>
      </c>
      <c r="L257">
        <v>1</v>
      </c>
      <c r="M257">
        <f>VLOOKUP(K257,[1]Sheet1!$C:$D,2,0)</f>
        <v>1.3265854450543</v>
      </c>
    </row>
    <row r="258" spans="1:13" x14ac:dyDescent="0.2">
      <c r="A258" t="s">
        <v>258</v>
      </c>
      <c r="B258" t="s">
        <v>390</v>
      </c>
      <c r="C258" t="s">
        <v>404</v>
      </c>
      <c r="D258" t="s">
        <v>435</v>
      </c>
      <c r="E258" t="s">
        <v>546</v>
      </c>
      <c r="F258" s="6" t="str">
        <f t="shared" si="7"/>
        <v>{'name': 'Sony'</v>
      </c>
      <c r="H258" t="s">
        <v>369</v>
      </c>
      <c r="I258" s="5" t="s">
        <v>578</v>
      </c>
      <c r="J258" t="str">
        <f>LEFT(RIGHT(F258,LEN(F258)-10),LEN(RIGHT(F258,LEN(F258)-10))-1)</f>
        <v>Sony</v>
      </c>
      <c r="K258" t="str">
        <f t="shared" si="8"/>
        <v>F5321</v>
      </c>
      <c r="L258">
        <v>1</v>
      </c>
      <c r="M258">
        <f>VLOOKUP(K258,[1]Sheet1!$C:$D,2,0)</f>
        <v>0.83462947328493098</v>
      </c>
    </row>
    <row r="259" spans="1:13" x14ac:dyDescent="0.2">
      <c r="A259" t="s">
        <v>259</v>
      </c>
      <c r="B259" t="s">
        <v>390</v>
      </c>
      <c r="C259" t="s">
        <v>404</v>
      </c>
      <c r="D259" t="s">
        <v>409</v>
      </c>
      <c r="E259" t="s">
        <v>429</v>
      </c>
      <c r="F259" s="6" t="str">
        <f t="shared" si="7"/>
        <v>{'name': 'Xiaomi'</v>
      </c>
      <c r="H259" t="s">
        <v>369</v>
      </c>
      <c r="I259" s="5" t="s">
        <v>578</v>
      </c>
      <c r="J259" t="str">
        <f>LEFT(RIGHT(F259,LEN(F259)-10),LEN(RIGHT(F259,LEN(F259)-10))-1)</f>
        <v>Xiaomi</v>
      </c>
      <c r="K259" t="str">
        <f t="shared" si="8"/>
        <v>Mi Note 3</v>
      </c>
      <c r="L259">
        <v>1</v>
      </c>
      <c r="M259">
        <f>VLOOKUP(K259,[1]Sheet1!$C:$D,2,0)</f>
        <v>1.4871002825745401</v>
      </c>
    </row>
    <row r="260" spans="1:13" x14ac:dyDescent="0.2">
      <c r="A260" t="s">
        <v>260</v>
      </c>
      <c r="B260" t="s">
        <v>390</v>
      </c>
      <c r="C260" t="s">
        <v>404</v>
      </c>
      <c r="D260" t="s">
        <v>409</v>
      </c>
      <c r="E260" t="s">
        <v>547</v>
      </c>
      <c r="F260" s="6" t="str">
        <f t="shared" si="7"/>
        <v>{'name': 'Xiaomi'</v>
      </c>
      <c r="H260" t="s">
        <v>369</v>
      </c>
      <c r="I260" s="5" t="s">
        <v>578</v>
      </c>
      <c r="J260" t="str">
        <f>LEFT(RIGHT(F260,LEN(F260)-10),LEN(RIGHT(F260,LEN(F260)-10))-1)</f>
        <v>Xiaomi</v>
      </c>
      <c r="K260" t="str">
        <f t="shared" si="8"/>
        <v>Redmi Note 3</v>
      </c>
      <c r="L260">
        <v>1</v>
      </c>
      <c r="M260">
        <f>VLOOKUP(K260,[1]Sheet1!$C:$D,2,0)</f>
        <v>1.5356869591845901</v>
      </c>
    </row>
    <row r="261" spans="1:13" x14ac:dyDescent="0.2">
      <c r="A261" t="s">
        <v>261</v>
      </c>
      <c r="B261" t="s">
        <v>390</v>
      </c>
      <c r="C261" t="s">
        <v>404</v>
      </c>
      <c r="D261" t="s">
        <v>424</v>
      </c>
      <c r="E261" t="s">
        <v>425</v>
      </c>
      <c r="F261" s="6" t="str">
        <f t="shared" si="7"/>
        <v>{'name': 'Meizu'</v>
      </c>
      <c r="H261" t="s">
        <v>369</v>
      </c>
      <c r="I261" s="5" t="s">
        <v>578</v>
      </c>
      <c r="J261" t="str">
        <f>LEFT(RIGHT(F261,LEN(F261)-10),LEN(RIGHT(F261,LEN(F261)-10))-1)</f>
        <v>Meizu</v>
      </c>
      <c r="K261" t="str">
        <f t="shared" si="8"/>
        <v>16th</v>
      </c>
      <c r="L261">
        <v>1</v>
      </c>
      <c r="M261">
        <f>VLOOKUP(K261,[1]Sheet1!$C:$D,2,0)</f>
        <v>1.0870900363976299</v>
      </c>
    </row>
    <row r="262" spans="1:13" x14ac:dyDescent="0.2">
      <c r="A262" t="s">
        <v>262</v>
      </c>
      <c r="B262" t="s">
        <v>390</v>
      </c>
      <c r="C262" t="s">
        <v>407</v>
      </c>
      <c r="D262" t="s">
        <v>421</v>
      </c>
      <c r="E262" t="s">
        <v>548</v>
      </c>
      <c r="F262" s="6" t="str">
        <f t="shared" si="7"/>
        <v>{'name': 'Huawei'</v>
      </c>
      <c r="H262" t="s">
        <v>369</v>
      </c>
      <c r="I262" s="5" t="s">
        <v>579</v>
      </c>
      <c r="J262" t="str">
        <f>LEFT(RIGHT(F262,LEN(F262)-10),LEN(RIGHT(F262,LEN(F262)-10))-1)</f>
        <v>Huawei</v>
      </c>
      <c r="K262" t="str">
        <f t="shared" si="8"/>
        <v>T1-701u</v>
      </c>
      <c r="L262">
        <v>1</v>
      </c>
      <c r="M262">
        <f>VLOOKUP(K262,[1]Sheet1!$C:$D,2,0)</f>
        <v>1.1829670492709901</v>
      </c>
    </row>
    <row r="263" spans="1:13" x14ac:dyDescent="0.2">
      <c r="A263" t="s">
        <v>263</v>
      </c>
      <c r="B263" t="s">
        <v>390</v>
      </c>
      <c r="C263" t="s">
        <v>407</v>
      </c>
      <c r="D263" t="s">
        <v>549</v>
      </c>
      <c r="E263" t="s">
        <v>550</v>
      </c>
      <c r="F263" s="6" t="str">
        <f t="shared" si="7"/>
        <v>{'name': 'Digma'</v>
      </c>
      <c r="H263" t="s">
        <v>369</v>
      </c>
      <c r="I263" s="5" t="s">
        <v>579</v>
      </c>
      <c r="J263" t="str">
        <f>LEFT(RIGHT(F263,LEN(F263)-10),LEN(RIGHT(F263,LEN(F263)-10))-1)</f>
        <v>Digma</v>
      </c>
      <c r="K263" t="str">
        <f t="shared" si="8"/>
        <v>CITI 1903 4G CS1062ML</v>
      </c>
      <c r="L263">
        <v>1</v>
      </c>
      <c r="M263">
        <f>VLOOKUP(K263,[1]Sheet1!$C:$D,2,0)</f>
        <v>0.74534988741675401</v>
      </c>
    </row>
    <row r="264" spans="1:13" x14ac:dyDescent="0.2">
      <c r="A264" t="s">
        <v>264</v>
      </c>
      <c r="B264" t="s">
        <v>395</v>
      </c>
      <c r="C264" t="s">
        <v>404</v>
      </c>
      <c r="D264" t="s">
        <v>414</v>
      </c>
      <c r="E264" t="s">
        <v>551</v>
      </c>
      <c r="F264" s="6" t="str">
        <f t="shared" si="7"/>
        <v>{'name': 'Samsung'</v>
      </c>
      <c r="H264" t="s">
        <v>369</v>
      </c>
      <c r="I264" s="5" t="s">
        <v>578</v>
      </c>
      <c r="J264" t="str">
        <f>LEFT(RIGHT(F264,LEN(F264)-10),LEN(RIGHT(F264,LEN(F264)-10))-1)</f>
        <v>Samsung</v>
      </c>
      <c r="K264" t="str">
        <f t="shared" si="8"/>
        <v>Galaxy J2</v>
      </c>
      <c r="L264">
        <v>1</v>
      </c>
      <c r="M264">
        <f>VLOOKUP(K264,[1]Sheet1!$C:$D,2,0)</f>
        <v>0.630141440094665</v>
      </c>
    </row>
    <row r="265" spans="1:13" x14ac:dyDescent="0.2">
      <c r="A265" t="s">
        <v>265</v>
      </c>
      <c r="B265" t="s">
        <v>395</v>
      </c>
      <c r="C265" t="s">
        <v>404</v>
      </c>
      <c r="D265" t="s">
        <v>409</v>
      </c>
      <c r="E265" t="s">
        <v>514</v>
      </c>
      <c r="F265" s="6" t="str">
        <f t="shared" si="7"/>
        <v>{'name': 'Xiaomi'</v>
      </c>
      <c r="H265" t="s">
        <v>369</v>
      </c>
      <c r="I265" s="5" t="s">
        <v>578</v>
      </c>
      <c r="J265" t="str">
        <f>LEFT(RIGHT(F265,LEN(F265)-10),LEN(RIGHT(F265,LEN(F265)-10))-1)</f>
        <v>Xiaomi</v>
      </c>
      <c r="K265" t="str">
        <f t="shared" si="8"/>
        <v>MI MAX 2</v>
      </c>
      <c r="L265">
        <v>1</v>
      </c>
      <c r="M265">
        <f>VLOOKUP(K265,[1]Sheet1!$C:$D,2,0)</f>
        <v>1.53823117931628</v>
      </c>
    </row>
    <row r="266" spans="1:13" x14ac:dyDescent="0.2">
      <c r="A266" t="s">
        <v>266</v>
      </c>
      <c r="B266" t="s">
        <v>395</v>
      </c>
      <c r="C266" t="s">
        <v>404</v>
      </c>
      <c r="D266" t="s">
        <v>409</v>
      </c>
      <c r="E266" t="s">
        <v>423</v>
      </c>
      <c r="F266" s="6" t="str">
        <f t="shared" si="7"/>
        <v>{'name': 'Xiaomi'</v>
      </c>
      <c r="H266" t="s">
        <v>369</v>
      </c>
      <c r="I266" s="5" t="s">
        <v>578</v>
      </c>
      <c r="J266" t="str">
        <f>LEFT(RIGHT(F266,LEN(F266)-10),LEN(RIGHT(F266,LEN(F266)-10))-1)</f>
        <v>Xiaomi</v>
      </c>
      <c r="K266" t="str">
        <f t="shared" si="8"/>
        <v>Mi A1</v>
      </c>
      <c r="L266">
        <v>1</v>
      </c>
      <c r="M266">
        <f>VLOOKUP(K266,[1]Sheet1!$C:$D,2,0)</f>
        <v>3.8401060014761299</v>
      </c>
    </row>
    <row r="267" spans="1:13" x14ac:dyDescent="0.2">
      <c r="A267" t="s">
        <v>267</v>
      </c>
      <c r="B267" t="s">
        <v>395</v>
      </c>
      <c r="C267" t="s">
        <v>404</v>
      </c>
      <c r="D267" t="s">
        <v>409</v>
      </c>
      <c r="E267" t="s">
        <v>552</v>
      </c>
      <c r="F267" s="6" t="str">
        <f t="shared" si="7"/>
        <v>{'name': 'Xiaomi'</v>
      </c>
      <c r="H267" t="s">
        <v>369</v>
      </c>
      <c r="I267" s="5" t="s">
        <v>578</v>
      </c>
      <c r="J267" t="str">
        <f>LEFT(RIGHT(F267,LEN(F267)-10),LEN(RIGHT(F267,LEN(F267)-10))-1)</f>
        <v>Xiaomi</v>
      </c>
      <c r="K267" t="str">
        <f t="shared" si="8"/>
        <v>Redmi 5</v>
      </c>
      <c r="L267">
        <v>1</v>
      </c>
      <c r="M267">
        <f>VLOOKUP(K267,[1]Sheet1!$C:$D,2,0)</f>
        <v>0.47961930776499601</v>
      </c>
    </row>
    <row r="268" spans="1:13" x14ac:dyDescent="0.2">
      <c r="A268" t="s">
        <v>268</v>
      </c>
      <c r="B268" t="s">
        <v>395</v>
      </c>
      <c r="C268" t="s">
        <v>404</v>
      </c>
      <c r="D268" t="s">
        <v>409</v>
      </c>
      <c r="E268" t="s">
        <v>553</v>
      </c>
      <c r="F268" s="6" t="str">
        <f t="shared" si="7"/>
        <v>{'name': 'Xiaomi'</v>
      </c>
      <c r="H268" t="s">
        <v>369</v>
      </c>
      <c r="I268" s="5" t="s">
        <v>578</v>
      </c>
      <c r="J268" t="str">
        <f>LEFT(RIGHT(F268,LEN(F268)-10),LEN(RIGHT(F268,LEN(F268)-10))-1)</f>
        <v>Xiaomi</v>
      </c>
      <c r="K268" t="str">
        <f t="shared" si="8"/>
        <v>Redmi 6</v>
      </c>
      <c r="L268">
        <v>1</v>
      </c>
      <c r="M268">
        <f>VLOOKUP(K268,[1]Sheet1!$C:$D,2,0)</f>
        <v>0.42257585685202997</v>
      </c>
    </row>
    <row r="269" spans="1:13" x14ac:dyDescent="0.2">
      <c r="A269" t="s">
        <v>269</v>
      </c>
      <c r="B269" t="s">
        <v>395</v>
      </c>
      <c r="C269" t="s">
        <v>404</v>
      </c>
      <c r="D269" t="s">
        <v>409</v>
      </c>
      <c r="E269" t="s">
        <v>410</v>
      </c>
      <c r="F269" s="6" t="str">
        <f t="shared" si="7"/>
        <v>{'name': 'Xiaomi'</v>
      </c>
      <c r="H269" t="s">
        <v>369</v>
      </c>
      <c r="I269" s="5" t="s">
        <v>578</v>
      </c>
      <c r="J269" t="str">
        <f>LEFT(RIGHT(F269,LEN(F269)-10),LEN(RIGHT(F269,LEN(F269)-10))-1)</f>
        <v>Xiaomi</v>
      </c>
      <c r="K269" t="str">
        <f t="shared" si="8"/>
        <v>Redmi Note 5A</v>
      </c>
      <c r="L269">
        <v>1</v>
      </c>
      <c r="M269">
        <f>VLOOKUP(K269,[1]Sheet1!$C:$D,2,0)</f>
        <v>4.24082393399806</v>
      </c>
    </row>
    <row r="270" spans="1:13" x14ac:dyDescent="0.2">
      <c r="A270" t="s">
        <v>270</v>
      </c>
      <c r="B270" t="s">
        <v>395</v>
      </c>
      <c r="C270" t="s">
        <v>407</v>
      </c>
      <c r="D270" t="s">
        <v>405</v>
      </c>
      <c r="E270" t="s">
        <v>408</v>
      </c>
      <c r="F270" s="6" t="str">
        <f t="shared" si="7"/>
        <v>{'name': 'Apple'</v>
      </c>
      <c r="H270" t="s">
        <v>369</v>
      </c>
      <c r="I270" s="5" t="s">
        <v>579</v>
      </c>
      <c r="J270" t="str">
        <f>LEFT(RIGHT(F270,LEN(F270)-10),LEN(RIGHT(F270,LEN(F270)-10))-1)</f>
        <v>Apple</v>
      </c>
      <c r="K270" t="str">
        <f t="shared" si="8"/>
        <v>iPad</v>
      </c>
      <c r="L270">
        <v>1</v>
      </c>
      <c r="M270">
        <f>VLOOKUP(K270,[1]Sheet1!$C:$D,2,0)</f>
        <v>13.08043898603</v>
      </c>
    </row>
    <row r="271" spans="1:13" x14ac:dyDescent="0.2">
      <c r="A271" t="s">
        <v>271</v>
      </c>
      <c r="B271" t="s">
        <v>392</v>
      </c>
      <c r="C271" t="s">
        <v>404</v>
      </c>
      <c r="D271" t="s">
        <v>372</v>
      </c>
      <c r="E271" t="s">
        <v>373</v>
      </c>
      <c r="F271" s="6" t="str">
        <f t="shared" si="7"/>
        <v>{'name': None</v>
      </c>
      <c r="H271" t="s">
        <v>369</v>
      </c>
      <c r="I271" s="5" t="s">
        <v>578</v>
      </c>
      <c r="J271" t="s">
        <v>581</v>
      </c>
      <c r="K271" t="s">
        <v>581</v>
      </c>
      <c r="L271">
        <v>1</v>
      </c>
      <c r="M271">
        <f>VLOOKUP(K271,[1]Sheet1!$C:$D,2,0)</f>
        <v>1883.8708960347301</v>
      </c>
    </row>
    <row r="272" spans="1:13" x14ac:dyDescent="0.2">
      <c r="A272" t="s">
        <v>272</v>
      </c>
      <c r="B272" t="s">
        <v>392</v>
      </c>
      <c r="C272" t="s">
        <v>404</v>
      </c>
      <c r="D272" t="s">
        <v>437</v>
      </c>
      <c r="E272" t="s">
        <v>554</v>
      </c>
      <c r="F272" s="6" t="str">
        <f t="shared" si="7"/>
        <v>{'name': 'Motorola'</v>
      </c>
      <c r="H272" t="s">
        <v>369</v>
      </c>
      <c r="I272" s="5" t="s">
        <v>578</v>
      </c>
      <c r="J272" t="str">
        <f>LEFT(RIGHT(F272,LEN(F272)-10),LEN(RIGHT(F272,LEN(F272)-10))-1)</f>
        <v>Motorola</v>
      </c>
      <c r="K272" t="str">
        <f t="shared" si="8"/>
        <v>XT1254</v>
      </c>
      <c r="L272">
        <v>1</v>
      </c>
      <c r="M272">
        <f>VLOOKUP(K272,[1]Sheet1!$C:$D,2,0)</f>
        <v>0.561191649802954</v>
      </c>
    </row>
    <row r="273" spans="1:13" x14ac:dyDescent="0.2">
      <c r="A273" t="s">
        <v>273</v>
      </c>
      <c r="B273" t="s">
        <v>392</v>
      </c>
      <c r="C273" t="s">
        <v>404</v>
      </c>
      <c r="D273" t="s">
        <v>414</v>
      </c>
      <c r="E273" t="s">
        <v>555</v>
      </c>
      <c r="F273" s="6" t="str">
        <f t="shared" si="7"/>
        <v>{'name': 'Samsung'</v>
      </c>
      <c r="H273" t="s">
        <v>369</v>
      </c>
      <c r="I273" s="5" t="s">
        <v>578</v>
      </c>
      <c r="J273" t="str">
        <f>LEFT(RIGHT(F273,LEN(F273)-10),LEN(RIGHT(F273,LEN(F273)-10))-1)</f>
        <v>Samsung</v>
      </c>
      <c r="K273" t="str">
        <f t="shared" si="8"/>
        <v>SAMSUNG SM-A605FN</v>
      </c>
      <c r="L273">
        <v>1</v>
      </c>
      <c r="M273">
        <f>VLOOKUP(K273,[1]Sheet1!$C:$D,2,0)</f>
        <v>0.75743021806358501</v>
      </c>
    </row>
    <row r="274" spans="1:13" x14ac:dyDescent="0.2">
      <c r="A274" t="s">
        <v>274</v>
      </c>
      <c r="B274" t="s">
        <v>392</v>
      </c>
      <c r="C274" t="s">
        <v>404</v>
      </c>
      <c r="D274" t="s">
        <v>421</v>
      </c>
      <c r="E274" t="s">
        <v>556</v>
      </c>
      <c r="F274" s="6" t="str">
        <f t="shared" si="7"/>
        <v>{'name': 'Huawei'</v>
      </c>
      <c r="H274" t="s">
        <v>369</v>
      </c>
      <c r="I274" s="5" t="s">
        <v>578</v>
      </c>
      <c r="J274" t="str">
        <f>LEFT(RIGHT(F274,LEN(F274)-10),LEN(RIGHT(F274,LEN(F274)-10))-1)</f>
        <v>Huawei</v>
      </c>
      <c r="K274" t="str">
        <f t="shared" si="8"/>
        <v>PAR-LX1</v>
      </c>
      <c r="L274">
        <v>1</v>
      </c>
      <c r="M274">
        <f>VLOOKUP(K274,[1]Sheet1!$C:$D,2,0)</f>
        <v>1.00338663168964</v>
      </c>
    </row>
    <row r="275" spans="1:13" x14ac:dyDescent="0.2">
      <c r="A275" t="s">
        <v>275</v>
      </c>
      <c r="B275" t="s">
        <v>392</v>
      </c>
      <c r="C275" t="s">
        <v>404</v>
      </c>
      <c r="D275" t="s">
        <v>421</v>
      </c>
      <c r="E275" t="s">
        <v>439</v>
      </c>
      <c r="F275" s="6" t="str">
        <f t="shared" si="7"/>
        <v>{'name': 'Huawei'</v>
      </c>
      <c r="H275" t="s">
        <v>369</v>
      </c>
      <c r="I275" s="5" t="s">
        <v>578</v>
      </c>
      <c r="J275" t="str">
        <f>LEFT(RIGHT(F275,LEN(F275)-10),LEN(RIGHT(F275,LEN(F275)-10))-1)</f>
        <v>Huawei</v>
      </c>
      <c r="K275" t="str">
        <f t="shared" si="8"/>
        <v>STF-L09</v>
      </c>
      <c r="L275">
        <v>1</v>
      </c>
      <c r="M275">
        <f>VLOOKUP(K275,[1]Sheet1!$C:$D,2,0)</f>
        <v>3.2725682270446601</v>
      </c>
    </row>
    <row r="276" spans="1:13" x14ac:dyDescent="0.2">
      <c r="A276" t="s">
        <v>276</v>
      </c>
      <c r="B276" t="s">
        <v>392</v>
      </c>
      <c r="C276" t="s">
        <v>404</v>
      </c>
      <c r="D276" t="s">
        <v>409</v>
      </c>
      <c r="E276" t="s">
        <v>473</v>
      </c>
      <c r="F276" s="6" t="str">
        <f t="shared" si="7"/>
        <v>{'name': 'Xiaomi'</v>
      </c>
      <c r="H276" t="s">
        <v>369</v>
      </c>
      <c r="I276" s="5" t="s">
        <v>578</v>
      </c>
      <c r="J276" t="str">
        <f>LEFT(RIGHT(F276,LEN(F276)-10),LEN(RIGHT(F276,LEN(F276)-10))-1)</f>
        <v>Xiaomi</v>
      </c>
      <c r="K276" t="str">
        <f t="shared" si="8"/>
        <v>Redmi 4X</v>
      </c>
      <c r="L276">
        <v>1</v>
      </c>
      <c r="M276">
        <f>VLOOKUP(K276,[1]Sheet1!$C:$D,2,0)</f>
        <v>2.2144469436507901</v>
      </c>
    </row>
    <row r="277" spans="1:13" x14ac:dyDescent="0.2">
      <c r="A277" t="s">
        <v>277</v>
      </c>
      <c r="B277" t="s">
        <v>392</v>
      </c>
      <c r="C277" t="s">
        <v>404</v>
      </c>
      <c r="D277" t="s">
        <v>409</v>
      </c>
      <c r="E277" t="s">
        <v>547</v>
      </c>
      <c r="F277" s="6" t="str">
        <f t="shared" si="7"/>
        <v>{'name': 'Xiaomi'</v>
      </c>
      <c r="H277" t="s">
        <v>369</v>
      </c>
      <c r="I277" s="5" t="s">
        <v>578</v>
      </c>
      <c r="J277" t="str">
        <f>LEFT(RIGHT(F277,LEN(F277)-10),LEN(RIGHT(F277,LEN(F277)-10))-1)</f>
        <v>Xiaomi</v>
      </c>
      <c r="K277" t="str">
        <f t="shared" si="8"/>
        <v>Redmi Note 3</v>
      </c>
      <c r="L277">
        <v>1</v>
      </c>
      <c r="M277">
        <f>VLOOKUP(K277,[1]Sheet1!$C:$D,2,0)</f>
        <v>1.5356869591845901</v>
      </c>
    </row>
    <row r="278" spans="1:13" x14ac:dyDescent="0.2">
      <c r="A278" t="s">
        <v>278</v>
      </c>
      <c r="B278" t="s">
        <v>389</v>
      </c>
      <c r="C278" t="s">
        <v>404</v>
      </c>
      <c r="D278" t="s">
        <v>414</v>
      </c>
      <c r="E278" t="s">
        <v>417</v>
      </c>
      <c r="F278" s="6" t="str">
        <f t="shared" si="7"/>
        <v>{'name': 'Samsung'</v>
      </c>
      <c r="H278" t="s">
        <v>369</v>
      </c>
      <c r="I278" s="5" t="s">
        <v>578</v>
      </c>
      <c r="J278" t="str">
        <f>LEFT(RIGHT(F278,LEN(F278)-10),LEN(RIGHT(F278,LEN(F278)-10))-1)</f>
        <v>Samsung</v>
      </c>
      <c r="K278" t="str">
        <f t="shared" si="8"/>
        <v>Galaxy A5</v>
      </c>
      <c r="L278">
        <v>1</v>
      </c>
      <c r="M278">
        <f>VLOOKUP(K278,[1]Sheet1!$C:$D,2,0)</f>
        <v>5.0608591615425702</v>
      </c>
    </row>
    <row r="279" spans="1:13" x14ac:dyDescent="0.2">
      <c r="A279" t="s">
        <v>279</v>
      </c>
      <c r="B279" t="s">
        <v>389</v>
      </c>
      <c r="C279" t="s">
        <v>404</v>
      </c>
      <c r="D279" t="s">
        <v>414</v>
      </c>
      <c r="E279" t="s">
        <v>415</v>
      </c>
      <c r="F279" s="6" t="str">
        <f t="shared" si="7"/>
        <v>{'name': 'Samsung'</v>
      </c>
      <c r="H279" t="s">
        <v>369</v>
      </c>
      <c r="I279" s="5" t="s">
        <v>578</v>
      </c>
      <c r="J279" t="str">
        <f>LEFT(RIGHT(F279,LEN(F279)-10),LEN(RIGHT(F279,LEN(F279)-10))-1)</f>
        <v>Samsung</v>
      </c>
      <c r="K279" t="str">
        <f t="shared" si="8"/>
        <v>Galaxy S7</v>
      </c>
      <c r="L279">
        <v>1</v>
      </c>
      <c r="M279">
        <f>VLOOKUP(K279,[1]Sheet1!$C:$D,2,0)</f>
        <v>3.9407662237631902</v>
      </c>
    </row>
    <row r="280" spans="1:13" x14ac:dyDescent="0.2">
      <c r="A280" t="s">
        <v>280</v>
      </c>
      <c r="B280" t="s">
        <v>389</v>
      </c>
      <c r="C280" t="s">
        <v>404</v>
      </c>
      <c r="D280" t="s">
        <v>446</v>
      </c>
      <c r="E280" t="s">
        <v>557</v>
      </c>
      <c r="F280" s="6" t="str">
        <f t="shared" si="7"/>
        <v>{'name': 'ASUS'</v>
      </c>
      <c r="H280" t="s">
        <v>369</v>
      </c>
      <c r="I280" s="5" t="s">
        <v>578</v>
      </c>
      <c r="J280" t="str">
        <f>LEFT(RIGHT(F280,LEN(F280)-10),LEN(RIGHT(F280,LEN(F280)-10))-1)</f>
        <v>ASUS</v>
      </c>
      <c r="K280" t="str">
        <f t="shared" si="8"/>
        <v>ZE520KL</v>
      </c>
      <c r="L280">
        <v>1</v>
      </c>
      <c r="M280">
        <f>VLOOKUP(K280,[1]Sheet1!$C:$D,2,0)</f>
        <v>0.579930161894604</v>
      </c>
    </row>
    <row r="281" spans="1:13" x14ac:dyDescent="0.2">
      <c r="A281" t="s">
        <v>281</v>
      </c>
      <c r="B281" t="s">
        <v>389</v>
      </c>
      <c r="C281" t="s">
        <v>404</v>
      </c>
      <c r="D281" t="s">
        <v>448</v>
      </c>
      <c r="E281" t="s">
        <v>558</v>
      </c>
      <c r="F281" s="6" t="str">
        <f t="shared" si="7"/>
        <v>{'name': 'ZTE'</v>
      </c>
      <c r="H281" t="s">
        <v>369</v>
      </c>
      <c r="I281" s="5" t="s">
        <v>578</v>
      </c>
      <c r="J281" t="str">
        <f>LEFT(RIGHT(F281,LEN(F281)-10),LEN(RIGHT(F281,LEN(F281)-10))-1)</f>
        <v>ZTE</v>
      </c>
      <c r="K281" t="str">
        <f t="shared" si="8"/>
        <v>NX531J</v>
      </c>
      <c r="L281">
        <v>1</v>
      </c>
      <c r="M281">
        <f>VLOOKUP(K281,[1]Sheet1!$C:$D,2,0)</f>
        <v>0.82356513543829601</v>
      </c>
    </row>
    <row r="282" spans="1:13" x14ac:dyDescent="0.2">
      <c r="A282" t="s">
        <v>282</v>
      </c>
      <c r="B282" t="s">
        <v>389</v>
      </c>
      <c r="C282" t="s">
        <v>404</v>
      </c>
      <c r="D282" t="s">
        <v>448</v>
      </c>
      <c r="E282" t="s">
        <v>559</v>
      </c>
      <c r="F282" s="6" t="str">
        <f t="shared" si="7"/>
        <v>{'name': 'ZTE'</v>
      </c>
      <c r="H282" t="s">
        <v>369</v>
      </c>
      <c r="I282" s="5" t="s">
        <v>578</v>
      </c>
      <c r="J282" t="str">
        <f>LEFT(RIGHT(F282,LEN(F282)-10),LEN(RIGHT(F282,LEN(F282)-10))-1)</f>
        <v>ZTE</v>
      </c>
      <c r="K282" t="str">
        <f t="shared" si="8"/>
        <v>ZTE BLADE V0730</v>
      </c>
      <c r="L282">
        <v>1</v>
      </c>
      <c r="M282">
        <f>VLOOKUP(K282,[1]Sheet1!$C:$D,2,0)</f>
        <v>1.83027049312722</v>
      </c>
    </row>
    <row r="283" spans="1:13" x14ac:dyDescent="0.2">
      <c r="A283" t="s">
        <v>283</v>
      </c>
      <c r="B283" t="s">
        <v>389</v>
      </c>
      <c r="C283" t="s">
        <v>404</v>
      </c>
      <c r="D283" t="s">
        <v>421</v>
      </c>
      <c r="E283" t="s">
        <v>471</v>
      </c>
      <c r="F283" s="6" t="str">
        <f t="shared" si="7"/>
        <v>{'name': 'Huawei'</v>
      </c>
      <c r="H283" t="s">
        <v>369</v>
      </c>
      <c r="I283" s="5" t="s">
        <v>578</v>
      </c>
      <c r="J283" t="str">
        <f>LEFT(RIGHT(F283,LEN(F283)-10),LEN(RIGHT(F283,LEN(F283)-10))-1)</f>
        <v>Huawei</v>
      </c>
      <c r="K283" t="str">
        <f t="shared" si="8"/>
        <v>ANE-LX1</v>
      </c>
      <c r="L283">
        <v>1</v>
      </c>
      <c r="M283">
        <f>VLOOKUP(K283,[1]Sheet1!$C:$D,2,0)</f>
        <v>2.25923094039634</v>
      </c>
    </row>
    <row r="284" spans="1:13" x14ac:dyDescent="0.2">
      <c r="A284" t="s">
        <v>284</v>
      </c>
      <c r="B284" t="s">
        <v>389</v>
      </c>
      <c r="C284" t="s">
        <v>404</v>
      </c>
      <c r="D284" t="s">
        <v>435</v>
      </c>
      <c r="E284" t="s">
        <v>436</v>
      </c>
      <c r="F284" s="6" t="str">
        <f t="shared" si="7"/>
        <v>{'name': 'Sony'</v>
      </c>
      <c r="H284" t="s">
        <v>369</v>
      </c>
      <c r="I284" s="5" t="s">
        <v>578</v>
      </c>
      <c r="J284" t="str">
        <f>LEFT(RIGHT(F284,LEN(F284)-10),LEN(RIGHT(F284,LEN(F284)-10))-1)</f>
        <v>Sony</v>
      </c>
      <c r="K284" t="str">
        <f t="shared" si="8"/>
        <v>H4113</v>
      </c>
      <c r="L284">
        <v>1</v>
      </c>
      <c r="M284">
        <f>VLOOKUP(K284,[1]Sheet1!$C:$D,2,0)</f>
        <v>1.90460469130068</v>
      </c>
    </row>
    <row r="285" spans="1:13" x14ac:dyDescent="0.2">
      <c r="A285" t="s">
        <v>285</v>
      </c>
      <c r="B285" t="s">
        <v>389</v>
      </c>
      <c r="C285" t="s">
        <v>404</v>
      </c>
      <c r="D285" t="s">
        <v>409</v>
      </c>
      <c r="E285" t="s">
        <v>513</v>
      </c>
      <c r="F285" s="6" t="str">
        <f t="shared" si="7"/>
        <v>{'name': 'Xiaomi'</v>
      </c>
      <c r="H285" t="s">
        <v>369</v>
      </c>
      <c r="I285" s="5" t="s">
        <v>578</v>
      </c>
      <c r="J285" t="str">
        <f>LEFT(RIGHT(F285,LEN(F285)-10),LEN(RIGHT(F285,LEN(F285)-10))-1)</f>
        <v>Xiaomi</v>
      </c>
      <c r="K285" t="str">
        <f t="shared" si="8"/>
        <v>MI 6</v>
      </c>
      <c r="L285">
        <v>1</v>
      </c>
      <c r="M285">
        <f>VLOOKUP(K285,[1]Sheet1!$C:$D,2,0)</f>
        <v>1.1043038278583599</v>
      </c>
    </row>
    <row r="286" spans="1:13" x14ac:dyDescent="0.2">
      <c r="A286" t="s">
        <v>286</v>
      </c>
      <c r="B286" t="s">
        <v>389</v>
      </c>
      <c r="C286" t="s">
        <v>404</v>
      </c>
      <c r="D286" t="s">
        <v>409</v>
      </c>
      <c r="E286" t="s">
        <v>560</v>
      </c>
      <c r="F286" s="6" t="str">
        <f t="shared" si="7"/>
        <v>{'name': 'Xiaomi'</v>
      </c>
      <c r="H286" t="s">
        <v>369</v>
      </c>
      <c r="I286" s="5" t="s">
        <v>578</v>
      </c>
      <c r="J286" t="str">
        <f>LEFT(RIGHT(F286,LEN(F286)-10),LEN(RIGHT(F286,LEN(F286)-10))-1)</f>
        <v>Xiaomi</v>
      </c>
      <c r="K286" t="str">
        <f t="shared" si="8"/>
        <v>POCOPHONE F1</v>
      </c>
      <c r="L286">
        <v>1</v>
      </c>
      <c r="M286">
        <f>VLOOKUP(K286,[1]Sheet1!$C:$D,2,0)</f>
        <v>0.78309864510744798</v>
      </c>
    </row>
    <row r="287" spans="1:13" x14ac:dyDescent="0.2">
      <c r="A287" t="s">
        <v>287</v>
      </c>
      <c r="B287" t="s">
        <v>389</v>
      </c>
      <c r="C287" t="s">
        <v>404</v>
      </c>
      <c r="D287" t="s">
        <v>409</v>
      </c>
      <c r="E287" t="s">
        <v>486</v>
      </c>
      <c r="F287" s="6" t="str">
        <f t="shared" si="7"/>
        <v>{'name': 'Xiaomi'</v>
      </c>
      <c r="H287" t="s">
        <v>369</v>
      </c>
      <c r="I287" s="5" t="s">
        <v>578</v>
      </c>
      <c r="J287" t="str">
        <f>LEFT(RIGHT(F287,LEN(F287)-10),LEN(RIGHT(F287,LEN(F287)-10))-1)</f>
        <v>Xiaomi</v>
      </c>
      <c r="K287" t="str">
        <f t="shared" si="8"/>
        <v>Redmi Note 5A Prime</v>
      </c>
      <c r="L287">
        <v>1</v>
      </c>
      <c r="M287">
        <f>VLOOKUP(K287,[1]Sheet1!$C:$D,2,0)</f>
        <v>1.0332092286249801</v>
      </c>
    </row>
    <row r="288" spans="1:13" x14ac:dyDescent="0.2">
      <c r="A288" t="s">
        <v>288</v>
      </c>
      <c r="B288" t="s">
        <v>389</v>
      </c>
      <c r="C288" t="s">
        <v>404</v>
      </c>
      <c r="D288" t="s">
        <v>409</v>
      </c>
      <c r="E288" t="s">
        <v>561</v>
      </c>
      <c r="F288" s="6" t="str">
        <f t="shared" si="7"/>
        <v>{'name': 'Xiaomi'</v>
      </c>
      <c r="H288" t="s">
        <v>369</v>
      </c>
      <c r="I288" s="5" t="s">
        <v>578</v>
      </c>
      <c r="J288" t="str">
        <f>LEFT(RIGHT(F288,LEN(F288)-10),LEN(RIGHT(F288,LEN(F288)-10))-1)</f>
        <v>Xiaomi</v>
      </c>
      <c r="K288" t="str">
        <f t="shared" si="8"/>
        <v>Redmi Note 6 Pro</v>
      </c>
      <c r="L288">
        <v>1</v>
      </c>
      <c r="M288">
        <f>VLOOKUP(K288,[1]Sheet1!$C:$D,2,0)</f>
        <v>0.536600446267817</v>
      </c>
    </row>
    <row r="289" spans="1:13" x14ac:dyDescent="0.2">
      <c r="A289" t="s">
        <v>289</v>
      </c>
      <c r="B289" t="s">
        <v>389</v>
      </c>
      <c r="C289" t="s">
        <v>407</v>
      </c>
      <c r="D289" t="s">
        <v>405</v>
      </c>
      <c r="E289" t="s">
        <v>408</v>
      </c>
      <c r="F289" s="6" t="str">
        <f t="shared" si="7"/>
        <v>{'name': 'Apple'</v>
      </c>
      <c r="H289" t="s">
        <v>369</v>
      </c>
      <c r="I289" s="5" t="s">
        <v>579</v>
      </c>
      <c r="J289" t="str">
        <f>LEFT(RIGHT(F289,LEN(F289)-10),LEN(RIGHT(F289,LEN(F289)-10))-1)</f>
        <v>Apple</v>
      </c>
      <c r="K289" t="str">
        <f t="shared" si="8"/>
        <v>iPad</v>
      </c>
      <c r="L289">
        <v>1</v>
      </c>
      <c r="M289">
        <f>VLOOKUP(K289,[1]Sheet1!$C:$D,2,0)</f>
        <v>13.08043898603</v>
      </c>
    </row>
    <row r="290" spans="1:13" x14ac:dyDescent="0.2">
      <c r="A290" t="s">
        <v>290</v>
      </c>
      <c r="B290" t="s">
        <v>383</v>
      </c>
      <c r="C290" t="s">
        <v>404</v>
      </c>
      <c r="D290" t="s">
        <v>372</v>
      </c>
      <c r="E290" t="s">
        <v>373</v>
      </c>
      <c r="F290" s="6" t="str">
        <f t="shared" ref="F290:F335" si="9">LEFT(RIGHT(D290,LEN(D290)-2),FIND(",",RIGHT(D290,LEN(D290)-2))-1)</f>
        <v>{'name': None</v>
      </c>
      <c r="H290" t="s">
        <v>369</v>
      </c>
      <c r="I290" s="5" t="s">
        <v>578</v>
      </c>
      <c r="J290" t="s">
        <v>581</v>
      </c>
      <c r="K290" t="s">
        <v>581</v>
      </c>
      <c r="L290">
        <v>1</v>
      </c>
      <c r="M290">
        <f>VLOOKUP(K290,[1]Sheet1!$C:$D,2,0)</f>
        <v>1883.8708960347301</v>
      </c>
    </row>
    <row r="291" spans="1:13" x14ac:dyDescent="0.2">
      <c r="A291" t="s">
        <v>291</v>
      </c>
      <c r="B291" t="s">
        <v>383</v>
      </c>
      <c r="C291" t="s">
        <v>404</v>
      </c>
      <c r="D291" t="s">
        <v>405</v>
      </c>
      <c r="E291" t="s">
        <v>406</v>
      </c>
      <c r="F291" s="6" t="str">
        <f t="shared" si="9"/>
        <v>{'name': 'Apple'</v>
      </c>
      <c r="H291" t="s">
        <v>369</v>
      </c>
      <c r="I291" s="5" t="s">
        <v>578</v>
      </c>
      <c r="J291" t="str">
        <f>LEFT(RIGHT(F291,LEN(F291)-10),LEN(RIGHT(F291,LEN(F291)-10))-1)</f>
        <v>Apple</v>
      </c>
      <c r="K291" t="str">
        <f t="shared" ref="K290:K335" si="10">LEFT(RIGHT(E291,LEN(E291)-35),FIND("'",RIGHT(E291,LEN(E291)-35))-1)</f>
        <v>iPhone</v>
      </c>
      <c r="L291">
        <v>1</v>
      </c>
      <c r="M291">
        <f>VLOOKUP(K291,[1]Sheet1!$C:$D,2,0)</f>
        <v>97.972878809295594</v>
      </c>
    </row>
    <row r="292" spans="1:13" x14ac:dyDescent="0.2">
      <c r="A292" t="s">
        <v>292</v>
      </c>
      <c r="B292" t="s">
        <v>383</v>
      </c>
      <c r="C292" t="s">
        <v>404</v>
      </c>
      <c r="D292" t="s">
        <v>414</v>
      </c>
      <c r="E292" t="s">
        <v>417</v>
      </c>
      <c r="F292" s="6" t="str">
        <f t="shared" si="9"/>
        <v>{'name': 'Samsung'</v>
      </c>
      <c r="H292" t="s">
        <v>369</v>
      </c>
      <c r="I292" s="5" t="s">
        <v>578</v>
      </c>
      <c r="J292" t="str">
        <f>LEFT(RIGHT(F292,LEN(F292)-10),LEN(RIGHT(F292,LEN(F292)-10))-1)</f>
        <v>Samsung</v>
      </c>
      <c r="K292" t="str">
        <f t="shared" si="10"/>
        <v>Galaxy A5</v>
      </c>
      <c r="L292">
        <v>1</v>
      </c>
      <c r="M292">
        <f>VLOOKUP(K292,[1]Sheet1!$C:$D,2,0)</f>
        <v>5.0608591615425702</v>
      </c>
    </row>
    <row r="293" spans="1:13" x14ac:dyDescent="0.2">
      <c r="A293" t="s">
        <v>293</v>
      </c>
      <c r="B293" t="s">
        <v>383</v>
      </c>
      <c r="C293" t="s">
        <v>404</v>
      </c>
      <c r="D293" t="s">
        <v>414</v>
      </c>
      <c r="E293" t="s">
        <v>415</v>
      </c>
      <c r="F293" s="6" t="str">
        <f t="shared" si="9"/>
        <v>{'name': 'Samsung'</v>
      </c>
      <c r="H293" t="s">
        <v>369</v>
      </c>
      <c r="I293" s="5" t="s">
        <v>578</v>
      </c>
      <c r="J293" t="str">
        <f>LEFT(RIGHT(F293,LEN(F293)-10),LEN(RIGHT(F293,LEN(F293)-10))-1)</f>
        <v>Samsung</v>
      </c>
      <c r="K293" t="str">
        <f t="shared" si="10"/>
        <v>Galaxy S7</v>
      </c>
      <c r="L293">
        <v>1</v>
      </c>
      <c r="M293">
        <f>VLOOKUP(K293,[1]Sheet1!$C:$D,2,0)</f>
        <v>3.9407662237631902</v>
      </c>
    </row>
    <row r="294" spans="1:13" x14ac:dyDescent="0.2">
      <c r="A294" t="s">
        <v>294</v>
      </c>
      <c r="B294" t="s">
        <v>383</v>
      </c>
      <c r="C294" t="s">
        <v>404</v>
      </c>
      <c r="D294" t="s">
        <v>414</v>
      </c>
      <c r="E294" t="s">
        <v>562</v>
      </c>
      <c r="F294" s="6" t="str">
        <f t="shared" si="9"/>
        <v>{'name': 'Samsung'</v>
      </c>
      <c r="H294" t="s">
        <v>369</v>
      </c>
      <c r="I294" s="5" t="s">
        <v>578</v>
      </c>
      <c r="J294" t="str">
        <f>LEFT(RIGHT(F294,LEN(F294)-10),LEN(RIGHT(F294,LEN(F294)-10))-1)</f>
        <v>Samsung</v>
      </c>
      <c r="K294" t="str">
        <f t="shared" si="10"/>
        <v>SM-C5010</v>
      </c>
      <c r="L294">
        <v>1</v>
      </c>
      <c r="M294">
        <f>VLOOKUP(K294,[1]Sheet1!$C:$D,2,0)</f>
        <v>1.0684238493262801</v>
      </c>
    </row>
    <row r="295" spans="1:13" x14ac:dyDescent="0.2">
      <c r="A295" t="s">
        <v>295</v>
      </c>
      <c r="B295" t="s">
        <v>383</v>
      </c>
      <c r="C295" t="s">
        <v>404</v>
      </c>
      <c r="D295" t="s">
        <v>441</v>
      </c>
      <c r="E295" t="s">
        <v>563</v>
      </c>
      <c r="F295" s="6" t="str">
        <f t="shared" si="9"/>
        <v>{'name': 'LG Electronics'</v>
      </c>
      <c r="H295" t="s">
        <v>369</v>
      </c>
      <c r="I295" s="5" t="s">
        <v>578</v>
      </c>
      <c r="J295" t="str">
        <f>LEFT(RIGHT(F295,LEN(F295)-10),LEN(RIGHT(F295,LEN(F295)-10))-1)</f>
        <v>LG Electronics</v>
      </c>
      <c r="K295" t="str">
        <f t="shared" si="10"/>
        <v>LG-X240</v>
      </c>
      <c r="L295">
        <v>1</v>
      </c>
      <c r="M295">
        <f>VLOOKUP(K295,[1]Sheet1!$C:$D,2,0)</f>
        <v>0.78150542262539702</v>
      </c>
    </row>
    <row r="296" spans="1:13" x14ac:dyDescent="0.2">
      <c r="A296" t="s">
        <v>296</v>
      </c>
      <c r="B296" t="s">
        <v>383</v>
      </c>
      <c r="C296" t="s">
        <v>404</v>
      </c>
      <c r="D296" t="s">
        <v>432</v>
      </c>
      <c r="E296" t="s">
        <v>564</v>
      </c>
      <c r="F296" s="6" t="str">
        <f t="shared" si="9"/>
        <v>{'name': 'Lenovo'</v>
      </c>
      <c r="H296" t="s">
        <v>369</v>
      </c>
      <c r="I296" s="5" t="s">
        <v>578</v>
      </c>
      <c r="J296" t="str">
        <f>LEFT(RIGHT(F296,LEN(F296)-10),LEN(RIGHT(F296,LEN(F296)-10))-1)</f>
        <v>Lenovo</v>
      </c>
      <c r="K296" t="str">
        <f t="shared" si="10"/>
        <v>Lenovo A606</v>
      </c>
      <c r="L296">
        <v>1</v>
      </c>
      <c r="M296">
        <f>VLOOKUP(K296,[1]Sheet1!$C:$D,2,0)</f>
        <v>0.842693571743106</v>
      </c>
    </row>
    <row r="297" spans="1:13" x14ac:dyDescent="0.2">
      <c r="A297" t="s">
        <v>297</v>
      </c>
      <c r="B297" t="s">
        <v>383</v>
      </c>
      <c r="C297" t="s">
        <v>404</v>
      </c>
      <c r="D297" t="s">
        <v>448</v>
      </c>
      <c r="E297" t="s">
        <v>559</v>
      </c>
      <c r="F297" s="6" t="str">
        <f t="shared" si="9"/>
        <v>{'name': 'ZTE'</v>
      </c>
      <c r="H297" t="s">
        <v>369</v>
      </c>
      <c r="I297" s="5" t="s">
        <v>578</v>
      </c>
      <c r="J297" t="str">
        <f>LEFT(RIGHT(F297,LEN(F297)-10),LEN(RIGHT(F297,LEN(F297)-10))-1)</f>
        <v>ZTE</v>
      </c>
      <c r="K297" t="str">
        <f t="shared" si="10"/>
        <v>ZTE BLADE V0730</v>
      </c>
      <c r="L297">
        <v>1</v>
      </c>
      <c r="M297">
        <f>VLOOKUP(K297,[1]Sheet1!$C:$D,2,0)</f>
        <v>1.83027049312722</v>
      </c>
    </row>
    <row r="298" spans="1:13" x14ac:dyDescent="0.2">
      <c r="A298" t="s">
        <v>298</v>
      </c>
      <c r="B298" t="s">
        <v>383</v>
      </c>
      <c r="C298" t="s">
        <v>404</v>
      </c>
      <c r="D298" t="s">
        <v>421</v>
      </c>
      <c r="E298" t="s">
        <v>565</v>
      </c>
      <c r="F298" s="6" t="str">
        <f t="shared" si="9"/>
        <v>{'name': 'Huawei'</v>
      </c>
      <c r="H298" t="s">
        <v>369</v>
      </c>
      <c r="I298" s="5" t="s">
        <v>578</v>
      </c>
      <c r="J298" t="str">
        <f>LEFT(RIGHT(F298,LEN(F298)-10),LEN(RIGHT(F298,LEN(F298)-10))-1)</f>
        <v>Huawei</v>
      </c>
      <c r="K298" t="str">
        <f t="shared" si="10"/>
        <v>BND-L21</v>
      </c>
      <c r="L298">
        <v>1</v>
      </c>
      <c r="M298">
        <f>VLOOKUP(K298,[1]Sheet1!$C:$D,2,0)</f>
        <v>0.83296839236157705</v>
      </c>
    </row>
    <row r="299" spans="1:13" x14ac:dyDescent="0.2">
      <c r="A299" t="s">
        <v>299</v>
      </c>
      <c r="B299" t="s">
        <v>383</v>
      </c>
      <c r="C299" t="s">
        <v>404</v>
      </c>
      <c r="D299" t="s">
        <v>421</v>
      </c>
      <c r="E299" t="s">
        <v>566</v>
      </c>
      <c r="F299" s="6" t="str">
        <f t="shared" si="9"/>
        <v>{'name': 'Huawei'</v>
      </c>
      <c r="H299" t="s">
        <v>369</v>
      </c>
      <c r="I299" s="5" t="s">
        <v>578</v>
      </c>
      <c r="J299" t="str">
        <f>LEFT(RIGHT(F299,LEN(F299)-10),LEN(RIGHT(F299,LEN(F299)-10))-1)</f>
        <v>Huawei</v>
      </c>
      <c r="K299" t="str">
        <f t="shared" si="10"/>
        <v>CRO-L22</v>
      </c>
      <c r="L299">
        <v>1</v>
      </c>
      <c r="M299">
        <f>VLOOKUP(K299,[1]Sheet1!$C:$D,2,0)</f>
        <v>0.60973781130920601</v>
      </c>
    </row>
    <row r="300" spans="1:13" x14ac:dyDescent="0.2">
      <c r="A300" t="s">
        <v>300</v>
      </c>
      <c r="B300" t="s">
        <v>383</v>
      </c>
      <c r="C300" t="s">
        <v>404</v>
      </c>
      <c r="D300" t="s">
        <v>421</v>
      </c>
      <c r="E300" t="s">
        <v>567</v>
      </c>
      <c r="F300" s="6" t="str">
        <f t="shared" si="9"/>
        <v>{'name': 'Huawei'</v>
      </c>
      <c r="H300" t="s">
        <v>369</v>
      </c>
      <c r="I300" s="5" t="s">
        <v>578</v>
      </c>
      <c r="J300" t="str">
        <f>LEFT(RIGHT(F300,LEN(F300)-10),LEN(RIGHT(F300,LEN(F300)-10))-1)</f>
        <v>Huawei</v>
      </c>
      <c r="K300" t="str">
        <f t="shared" si="10"/>
        <v>HUAWEI G750-U10</v>
      </c>
      <c r="L300">
        <v>1</v>
      </c>
      <c r="M300">
        <f>VLOOKUP(K300,[1]Sheet1!$C:$D,2,0)</f>
        <v>0.78803325759735598</v>
      </c>
    </row>
    <row r="301" spans="1:13" x14ac:dyDescent="0.2">
      <c r="A301" t="s">
        <v>301</v>
      </c>
      <c r="B301" t="s">
        <v>383</v>
      </c>
      <c r="C301" t="s">
        <v>404</v>
      </c>
      <c r="D301" t="s">
        <v>421</v>
      </c>
      <c r="E301" t="s">
        <v>484</v>
      </c>
      <c r="F301" s="6" t="str">
        <f t="shared" si="9"/>
        <v>{'name': 'Huawei'</v>
      </c>
      <c r="H301" t="s">
        <v>369</v>
      </c>
      <c r="I301" s="5" t="s">
        <v>578</v>
      </c>
      <c r="J301" t="str">
        <f>LEFT(RIGHT(F301,LEN(F301)-10),LEN(RIGHT(F301,LEN(F301)-10))-1)</f>
        <v>Huawei</v>
      </c>
      <c r="K301" t="str">
        <f t="shared" si="10"/>
        <v>LLD-L31</v>
      </c>
      <c r="L301">
        <v>1</v>
      </c>
      <c r="M301">
        <f>VLOOKUP(K301,[1]Sheet1!$C:$D,2,0)</f>
        <v>5.2208780863901696</v>
      </c>
    </row>
    <row r="302" spans="1:13" x14ac:dyDescent="0.2">
      <c r="A302" t="s">
        <v>302</v>
      </c>
      <c r="B302" t="s">
        <v>383</v>
      </c>
      <c r="C302" t="s">
        <v>404</v>
      </c>
      <c r="D302" t="s">
        <v>409</v>
      </c>
      <c r="E302" t="s">
        <v>523</v>
      </c>
      <c r="F302" s="6" t="str">
        <f t="shared" si="9"/>
        <v>{'name': 'Xiaomi'</v>
      </c>
      <c r="H302" t="s">
        <v>369</v>
      </c>
      <c r="I302" s="5" t="s">
        <v>578</v>
      </c>
      <c r="J302" t="str">
        <f>LEFT(RIGHT(F302,LEN(F302)-10),LEN(RIGHT(F302,LEN(F302)-10))-1)</f>
        <v>Xiaomi</v>
      </c>
      <c r="K302" t="str">
        <f t="shared" si="10"/>
        <v>MI MAX</v>
      </c>
      <c r="L302">
        <v>1</v>
      </c>
      <c r="M302">
        <f>VLOOKUP(K302,[1]Sheet1!$C:$D,2,0)</f>
        <v>1.1848978482180501</v>
      </c>
    </row>
    <row r="303" spans="1:13" x14ac:dyDescent="0.2">
      <c r="A303" t="s">
        <v>303</v>
      </c>
      <c r="B303" t="s">
        <v>383</v>
      </c>
      <c r="C303" t="s">
        <v>404</v>
      </c>
      <c r="D303" t="s">
        <v>409</v>
      </c>
      <c r="E303" t="s">
        <v>430</v>
      </c>
      <c r="F303" s="6" t="str">
        <f t="shared" si="9"/>
        <v>{'name': 'Xiaomi'</v>
      </c>
      <c r="H303" t="s">
        <v>369</v>
      </c>
      <c r="I303" s="5" t="s">
        <v>578</v>
      </c>
      <c r="J303" t="str">
        <f>LEFT(RIGHT(F303,LEN(F303)-10),LEN(RIGHT(F303,LEN(F303)-10))-1)</f>
        <v>Xiaomi</v>
      </c>
      <c r="K303" t="str">
        <f t="shared" si="10"/>
        <v>Redmi Note 5</v>
      </c>
      <c r="L303">
        <v>1</v>
      </c>
      <c r="M303">
        <f>VLOOKUP(K303,[1]Sheet1!$C:$D,2,0)</f>
        <v>5.0325461503462101</v>
      </c>
    </row>
    <row r="304" spans="1:13" x14ac:dyDescent="0.2">
      <c r="A304" t="s">
        <v>304</v>
      </c>
      <c r="B304" t="s">
        <v>382</v>
      </c>
      <c r="C304" t="s">
        <v>404</v>
      </c>
      <c r="D304" t="s">
        <v>414</v>
      </c>
      <c r="E304" t="s">
        <v>417</v>
      </c>
      <c r="F304" s="6" t="str">
        <f t="shared" si="9"/>
        <v>{'name': 'Samsung'</v>
      </c>
      <c r="H304" t="s">
        <v>369</v>
      </c>
      <c r="I304" s="5" t="s">
        <v>578</v>
      </c>
      <c r="J304" t="str">
        <f>LEFT(RIGHT(F304,LEN(F304)-10),LEN(RIGHT(F304,LEN(F304)-10))-1)</f>
        <v>Samsung</v>
      </c>
      <c r="K304" t="str">
        <f t="shared" si="10"/>
        <v>Galaxy A5</v>
      </c>
      <c r="L304">
        <v>1</v>
      </c>
      <c r="M304">
        <f>VLOOKUP(K304,[1]Sheet1!$C:$D,2,0)</f>
        <v>5.0608591615425702</v>
      </c>
    </row>
    <row r="305" spans="1:13" x14ac:dyDescent="0.2">
      <c r="A305" t="s">
        <v>305</v>
      </c>
      <c r="B305" t="s">
        <v>382</v>
      </c>
      <c r="C305" t="s">
        <v>404</v>
      </c>
      <c r="D305" t="s">
        <v>414</v>
      </c>
      <c r="E305" t="s">
        <v>568</v>
      </c>
      <c r="F305" s="6" t="str">
        <f t="shared" si="9"/>
        <v>{'name': 'Samsung'</v>
      </c>
      <c r="H305" t="s">
        <v>369</v>
      </c>
      <c r="I305" s="5" t="s">
        <v>578</v>
      </c>
      <c r="J305" t="str">
        <f>LEFT(RIGHT(F305,LEN(F305)-10),LEN(RIGHT(F305,LEN(F305)-10))-1)</f>
        <v>Samsung</v>
      </c>
      <c r="K305" t="str">
        <f t="shared" si="10"/>
        <v>Galaxy S5</v>
      </c>
      <c r="L305">
        <v>1</v>
      </c>
      <c r="M305">
        <f>VLOOKUP(K305,[1]Sheet1!$C:$D,2,0)</f>
        <v>0.78886730168993902</v>
      </c>
    </row>
    <row r="306" spans="1:13" x14ac:dyDescent="0.2">
      <c r="A306" t="s">
        <v>306</v>
      </c>
      <c r="B306" t="s">
        <v>382</v>
      </c>
      <c r="C306" t="s">
        <v>404</v>
      </c>
      <c r="D306" t="s">
        <v>414</v>
      </c>
      <c r="E306" t="s">
        <v>479</v>
      </c>
      <c r="F306" s="6" t="str">
        <f t="shared" si="9"/>
        <v>{'name': 'Samsung'</v>
      </c>
      <c r="H306" t="s">
        <v>369</v>
      </c>
      <c r="I306" s="5" t="s">
        <v>578</v>
      </c>
      <c r="J306" t="str">
        <f>LEFT(RIGHT(F306,LEN(F306)-10),LEN(RIGHT(F306,LEN(F306)-10))-1)</f>
        <v>Samsung</v>
      </c>
      <c r="K306" t="str">
        <f t="shared" si="10"/>
        <v>SAMSUNG SM-A505FN</v>
      </c>
      <c r="L306">
        <v>1</v>
      </c>
      <c r="M306">
        <f>VLOOKUP(K306,[1]Sheet1!$C:$D,2,0)</f>
        <v>1.62310212609862</v>
      </c>
    </row>
    <row r="307" spans="1:13" x14ac:dyDescent="0.2">
      <c r="A307" t="s">
        <v>307</v>
      </c>
      <c r="B307" t="s">
        <v>382</v>
      </c>
      <c r="C307" t="s">
        <v>404</v>
      </c>
      <c r="D307" t="s">
        <v>414</v>
      </c>
      <c r="E307" t="s">
        <v>431</v>
      </c>
      <c r="F307" s="6" t="str">
        <f t="shared" si="9"/>
        <v>{'name': 'Samsung'</v>
      </c>
      <c r="H307" t="s">
        <v>369</v>
      </c>
      <c r="I307" s="5" t="s">
        <v>578</v>
      </c>
      <c r="J307" t="str">
        <f>LEFT(RIGHT(F307,LEN(F307)-10),LEN(RIGHT(F307,LEN(F307)-10))-1)</f>
        <v>Samsung</v>
      </c>
      <c r="K307" t="str">
        <f t="shared" si="10"/>
        <v>SM-N960F</v>
      </c>
      <c r="L307">
        <v>1</v>
      </c>
      <c r="M307">
        <f>VLOOKUP(K307,[1]Sheet1!$C:$D,2,0)</f>
        <v>2.5599774414122201</v>
      </c>
    </row>
    <row r="308" spans="1:13" x14ac:dyDescent="0.2">
      <c r="A308" t="s">
        <v>308</v>
      </c>
      <c r="B308" t="s">
        <v>382</v>
      </c>
      <c r="C308" t="s">
        <v>404</v>
      </c>
      <c r="D308" t="s">
        <v>441</v>
      </c>
      <c r="E308" t="s">
        <v>569</v>
      </c>
      <c r="F308" s="6" t="str">
        <f t="shared" si="9"/>
        <v>{'name': 'LG Electronics'</v>
      </c>
      <c r="H308" t="s">
        <v>369</v>
      </c>
      <c r="I308" s="5" t="s">
        <v>578</v>
      </c>
      <c r="J308" t="str">
        <f>LEFT(RIGHT(F308,LEN(F308)-10),LEN(RIGHT(F308,LEN(F308)-10))-1)</f>
        <v>LG Electronics</v>
      </c>
      <c r="K308" t="str">
        <f t="shared" si="10"/>
        <v>LG-M700</v>
      </c>
      <c r="L308">
        <v>1</v>
      </c>
      <c r="M308">
        <f>VLOOKUP(K308,[1]Sheet1!$C:$D,2,0)</f>
        <v>0.46089206846490599</v>
      </c>
    </row>
    <row r="309" spans="1:13" x14ac:dyDescent="0.2">
      <c r="A309" t="s">
        <v>309</v>
      </c>
      <c r="B309" t="s">
        <v>382</v>
      </c>
      <c r="C309" t="s">
        <v>404</v>
      </c>
      <c r="D309" t="s">
        <v>446</v>
      </c>
      <c r="E309" t="s">
        <v>447</v>
      </c>
      <c r="F309" s="6" t="str">
        <f t="shared" si="9"/>
        <v>{'name': 'ASUS'</v>
      </c>
      <c r="H309" t="s">
        <v>369</v>
      </c>
      <c r="I309" s="5" t="s">
        <v>578</v>
      </c>
      <c r="J309" t="str">
        <f>LEFT(RIGHT(F309,LEN(F309)-10),LEN(RIGHT(F309,LEN(F309)-10))-1)</f>
        <v>ASUS</v>
      </c>
      <c r="K309" t="str">
        <f t="shared" si="10"/>
        <v>ZC554KL</v>
      </c>
      <c r="L309">
        <v>1</v>
      </c>
      <c r="M309">
        <f>VLOOKUP(K309,[1]Sheet1!$C:$D,2,0)</f>
        <v>1.13040204904268</v>
      </c>
    </row>
    <row r="310" spans="1:13" x14ac:dyDescent="0.2">
      <c r="A310" t="s">
        <v>310</v>
      </c>
      <c r="B310" t="s">
        <v>382</v>
      </c>
      <c r="C310" t="s">
        <v>404</v>
      </c>
      <c r="D310" t="s">
        <v>421</v>
      </c>
      <c r="E310" t="s">
        <v>529</v>
      </c>
      <c r="F310" s="6" t="str">
        <f t="shared" si="9"/>
        <v>{'name': 'Huawei'</v>
      </c>
      <c r="H310" t="s">
        <v>369</v>
      </c>
      <c r="I310" s="5" t="s">
        <v>578</v>
      </c>
      <c r="J310" t="str">
        <f>LEFT(RIGHT(F310,LEN(F310)-10),LEN(RIGHT(F310,LEN(F310)-10))-1)</f>
        <v>Huawei</v>
      </c>
      <c r="K310" t="str">
        <f t="shared" si="10"/>
        <v>AUM-L29</v>
      </c>
      <c r="L310">
        <v>1</v>
      </c>
      <c r="M310">
        <f>VLOOKUP(K310,[1]Sheet1!$C:$D,2,0)</f>
        <v>2.38856898012097</v>
      </c>
    </row>
    <row r="311" spans="1:13" x14ac:dyDescent="0.2">
      <c r="A311" t="s">
        <v>311</v>
      </c>
      <c r="B311" t="s">
        <v>382</v>
      </c>
      <c r="C311" t="s">
        <v>404</v>
      </c>
      <c r="D311" t="s">
        <v>421</v>
      </c>
      <c r="E311" t="s">
        <v>570</v>
      </c>
      <c r="F311" s="6" t="str">
        <f t="shared" si="9"/>
        <v>{'name': 'Huawei'</v>
      </c>
      <c r="H311" t="s">
        <v>369</v>
      </c>
      <c r="I311" s="5" t="s">
        <v>578</v>
      </c>
      <c r="J311" t="str">
        <f>LEFT(RIGHT(F311,LEN(F311)-10),LEN(RIGHT(F311,LEN(F311)-10))-1)</f>
        <v>Huawei</v>
      </c>
      <c r="K311" t="str">
        <f t="shared" si="10"/>
        <v>JAT-LX1</v>
      </c>
      <c r="L311">
        <v>1</v>
      </c>
      <c r="M311">
        <f>VLOOKUP(K311,[1]Sheet1!$C:$D,2,0)</f>
        <v>0.91718932806650799</v>
      </c>
    </row>
    <row r="312" spans="1:13" x14ac:dyDescent="0.2">
      <c r="A312" t="s">
        <v>312</v>
      </c>
      <c r="B312" t="s">
        <v>382</v>
      </c>
      <c r="C312" t="s">
        <v>404</v>
      </c>
      <c r="D312" t="s">
        <v>421</v>
      </c>
      <c r="E312" t="s">
        <v>439</v>
      </c>
      <c r="F312" s="6" t="str">
        <f t="shared" si="9"/>
        <v>{'name': 'Huawei'</v>
      </c>
      <c r="H312" t="s">
        <v>369</v>
      </c>
      <c r="I312" s="5" t="s">
        <v>578</v>
      </c>
      <c r="J312" t="str">
        <f>LEFT(RIGHT(F312,LEN(F312)-10),LEN(RIGHT(F312,LEN(F312)-10))-1)</f>
        <v>Huawei</v>
      </c>
      <c r="K312" t="str">
        <f t="shared" si="10"/>
        <v>STF-L09</v>
      </c>
      <c r="L312">
        <v>1</v>
      </c>
      <c r="M312">
        <f>VLOOKUP(K312,[1]Sheet1!$C:$D,2,0)</f>
        <v>3.2725682270446601</v>
      </c>
    </row>
    <row r="313" spans="1:13" x14ac:dyDescent="0.2">
      <c r="A313" t="s">
        <v>313</v>
      </c>
      <c r="B313" t="s">
        <v>382</v>
      </c>
      <c r="C313" t="s">
        <v>404</v>
      </c>
      <c r="D313" t="s">
        <v>409</v>
      </c>
      <c r="E313" t="s">
        <v>416</v>
      </c>
      <c r="F313" s="6" t="str">
        <f t="shared" si="9"/>
        <v>{'name': 'Xiaomi'</v>
      </c>
      <c r="H313" t="s">
        <v>369</v>
      </c>
      <c r="I313" s="5" t="s">
        <v>578</v>
      </c>
      <c r="J313" t="str">
        <f>LEFT(RIGHT(F313,LEN(F313)-10),LEN(RIGHT(F313,LEN(F313)-10))-1)</f>
        <v>Xiaomi</v>
      </c>
      <c r="K313" t="str">
        <f t="shared" si="10"/>
        <v>MI 8</v>
      </c>
      <c r="L313">
        <v>1</v>
      </c>
      <c r="M313">
        <f>VLOOKUP(K313,[1]Sheet1!$C:$D,2,0)</f>
        <v>2.04393355612281</v>
      </c>
    </row>
    <row r="314" spans="1:13" x14ac:dyDescent="0.2">
      <c r="A314" t="s">
        <v>314</v>
      </c>
      <c r="B314" t="s">
        <v>382</v>
      </c>
      <c r="C314" t="s">
        <v>404</v>
      </c>
      <c r="D314" t="s">
        <v>409</v>
      </c>
      <c r="E314" t="s">
        <v>451</v>
      </c>
      <c r="F314" s="6" t="str">
        <f t="shared" si="9"/>
        <v>{'name': 'Xiaomi'</v>
      </c>
      <c r="H314" t="s">
        <v>369</v>
      </c>
      <c r="I314" s="5" t="s">
        <v>578</v>
      </c>
      <c r="J314" t="str">
        <f>LEFT(RIGHT(F314,LEN(F314)-10),LEN(RIGHT(F314,LEN(F314)-10))-1)</f>
        <v>Xiaomi</v>
      </c>
      <c r="K314" t="str">
        <f t="shared" si="10"/>
        <v>Redmi 3S</v>
      </c>
      <c r="L314">
        <v>1</v>
      </c>
      <c r="M314">
        <f>VLOOKUP(K314,[1]Sheet1!$C:$D,2,0)</f>
        <v>1.0050540390354099</v>
      </c>
    </row>
    <row r="315" spans="1:13" x14ac:dyDescent="0.2">
      <c r="A315" t="s">
        <v>315</v>
      </c>
      <c r="B315" t="s">
        <v>382</v>
      </c>
      <c r="C315" t="s">
        <v>407</v>
      </c>
      <c r="D315" t="s">
        <v>372</v>
      </c>
      <c r="E315" t="s">
        <v>571</v>
      </c>
      <c r="F315" s="6" t="str">
        <f t="shared" si="9"/>
        <v>{'name': None</v>
      </c>
      <c r="H315" t="s">
        <v>369</v>
      </c>
      <c r="I315" s="5" t="s">
        <v>579</v>
      </c>
      <c r="J315" t="s">
        <v>581</v>
      </c>
      <c r="K315" t="str">
        <f t="shared" si="10"/>
        <v>800P11B</v>
      </c>
      <c r="L315">
        <v>1</v>
      </c>
      <c r="M315">
        <f>VLOOKUP(K315,[1]Sheet1!$C:$D,2,0)</f>
        <v>0.935337915531121</v>
      </c>
    </row>
    <row r="316" spans="1:13" x14ac:dyDescent="0.2">
      <c r="A316" t="s">
        <v>316</v>
      </c>
      <c r="B316" t="s">
        <v>385</v>
      </c>
      <c r="C316" t="s">
        <v>404</v>
      </c>
      <c r="D316" t="s">
        <v>414</v>
      </c>
      <c r="E316" t="s">
        <v>419</v>
      </c>
      <c r="F316" s="6" t="str">
        <f t="shared" si="9"/>
        <v>{'name': 'Samsung'</v>
      </c>
      <c r="H316" t="s">
        <v>369</v>
      </c>
      <c r="I316" s="5" t="s">
        <v>578</v>
      </c>
      <c r="J316" t="str">
        <f>LEFT(RIGHT(F316,LEN(F316)-10),LEN(RIGHT(F316,LEN(F316)-10))-1)</f>
        <v>Samsung</v>
      </c>
      <c r="K316" t="str">
        <f t="shared" si="10"/>
        <v>Galaxy S8</v>
      </c>
      <c r="L316">
        <v>1</v>
      </c>
      <c r="M316">
        <f>VLOOKUP(K316,[1]Sheet1!$C:$D,2,0)</f>
        <v>4.31754559388248</v>
      </c>
    </row>
    <row r="317" spans="1:13" x14ac:dyDescent="0.2">
      <c r="A317" t="s">
        <v>317</v>
      </c>
      <c r="B317" t="s">
        <v>385</v>
      </c>
      <c r="C317" t="s">
        <v>404</v>
      </c>
      <c r="D317" t="s">
        <v>414</v>
      </c>
      <c r="E317" t="s">
        <v>572</v>
      </c>
      <c r="F317" s="6" t="str">
        <f t="shared" si="9"/>
        <v>{'name': 'Samsung'</v>
      </c>
      <c r="H317" t="s">
        <v>369</v>
      </c>
      <c r="I317" s="5" t="s">
        <v>578</v>
      </c>
      <c r="J317" t="str">
        <f>LEFT(RIGHT(F317,LEN(F317)-10),LEN(RIGHT(F317,LEN(F317)-10))-1)</f>
        <v>Samsung</v>
      </c>
      <c r="K317" t="str">
        <f t="shared" si="10"/>
        <v>SM-A520W</v>
      </c>
      <c r="L317">
        <v>1</v>
      </c>
      <c r="M317">
        <f>VLOOKUP(K317,[1]Sheet1!$C:$D,2,0)</f>
        <v>0.71930727468097999</v>
      </c>
    </row>
    <row r="318" spans="1:13" x14ac:dyDescent="0.2">
      <c r="A318" t="s">
        <v>318</v>
      </c>
      <c r="B318" t="s">
        <v>385</v>
      </c>
      <c r="C318" t="s">
        <v>404</v>
      </c>
      <c r="D318" t="s">
        <v>421</v>
      </c>
      <c r="E318" t="s">
        <v>472</v>
      </c>
      <c r="F318" s="6" t="str">
        <f t="shared" si="9"/>
        <v>{'name': 'Huawei'</v>
      </c>
      <c r="H318" t="s">
        <v>369</v>
      </c>
      <c r="I318" s="5" t="s">
        <v>578</v>
      </c>
      <c r="J318" t="str">
        <f>LEFT(RIGHT(F318,LEN(F318)-10),LEN(RIGHT(F318,LEN(F318)-10))-1)</f>
        <v>Huawei</v>
      </c>
      <c r="K318" t="str">
        <f t="shared" si="10"/>
        <v>CLT-L29</v>
      </c>
      <c r="L318">
        <v>1</v>
      </c>
      <c r="M318">
        <f>VLOOKUP(K318,[1]Sheet1!$C:$D,2,0)</f>
        <v>3.4709003201431101</v>
      </c>
    </row>
    <row r="319" spans="1:13" x14ac:dyDescent="0.2">
      <c r="A319" t="s">
        <v>319</v>
      </c>
      <c r="B319" t="s">
        <v>385</v>
      </c>
      <c r="C319" t="s">
        <v>404</v>
      </c>
      <c r="D319" t="s">
        <v>421</v>
      </c>
      <c r="E319" t="s">
        <v>427</v>
      </c>
      <c r="F319" s="6" t="str">
        <f t="shared" si="9"/>
        <v>{'name': 'Huawei'</v>
      </c>
      <c r="H319" t="s">
        <v>369</v>
      </c>
      <c r="I319" s="5" t="s">
        <v>578</v>
      </c>
      <c r="J319" t="str">
        <f>LEFT(RIGHT(F319,LEN(F319)-10),LEN(RIGHT(F319,LEN(F319)-10))-1)</f>
        <v>Huawei</v>
      </c>
      <c r="K319" t="str">
        <f t="shared" si="10"/>
        <v>COL-L29</v>
      </c>
      <c r="L319">
        <v>1</v>
      </c>
      <c r="M319">
        <f>VLOOKUP(K319,[1]Sheet1!$C:$D,2,0)</f>
        <v>2.75838593915317</v>
      </c>
    </row>
    <row r="320" spans="1:13" x14ac:dyDescent="0.2">
      <c r="A320" t="s">
        <v>320</v>
      </c>
      <c r="B320" t="s">
        <v>385</v>
      </c>
      <c r="C320" t="s">
        <v>404</v>
      </c>
      <c r="D320" t="s">
        <v>421</v>
      </c>
      <c r="E320" t="s">
        <v>484</v>
      </c>
      <c r="F320" s="6" t="str">
        <f t="shared" si="9"/>
        <v>{'name': 'Huawei'</v>
      </c>
      <c r="H320" t="s">
        <v>369</v>
      </c>
      <c r="I320" s="5" t="s">
        <v>578</v>
      </c>
      <c r="J320" t="str">
        <f>LEFT(RIGHT(F320,LEN(F320)-10),LEN(RIGHT(F320,LEN(F320)-10))-1)</f>
        <v>Huawei</v>
      </c>
      <c r="K320" t="str">
        <f t="shared" si="10"/>
        <v>LLD-L31</v>
      </c>
      <c r="L320">
        <v>1</v>
      </c>
      <c r="M320">
        <f>VLOOKUP(K320,[1]Sheet1!$C:$D,2,0)</f>
        <v>5.2208780863901696</v>
      </c>
    </row>
    <row r="321" spans="1:13" x14ac:dyDescent="0.2">
      <c r="A321" t="s">
        <v>321</v>
      </c>
      <c r="B321" t="s">
        <v>385</v>
      </c>
      <c r="C321" t="s">
        <v>404</v>
      </c>
      <c r="D321" t="s">
        <v>421</v>
      </c>
      <c r="E321" t="s">
        <v>439</v>
      </c>
      <c r="F321" s="6" t="str">
        <f t="shared" si="9"/>
        <v>{'name': 'Huawei'</v>
      </c>
      <c r="H321" t="s">
        <v>369</v>
      </c>
      <c r="I321" s="5" t="s">
        <v>578</v>
      </c>
      <c r="J321" t="str">
        <f>LEFT(RIGHT(F321,LEN(F321)-10),LEN(RIGHT(F321,LEN(F321)-10))-1)</f>
        <v>Huawei</v>
      </c>
      <c r="K321" t="str">
        <f t="shared" si="10"/>
        <v>STF-L09</v>
      </c>
      <c r="L321">
        <v>1</v>
      </c>
      <c r="M321">
        <f>VLOOKUP(K321,[1]Sheet1!$C:$D,2,0)</f>
        <v>3.2725682270446601</v>
      </c>
    </row>
    <row r="322" spans="1:13" x14ac:dyDescent="0.2">
      <c r="A322" t="s">
        <v>322</v>
      </c>
      <c r="B322" t="s">
        <v>385</v>
      </c>
      <c r="C322" t="s">
        <v>404</v>
      </c>
      <c r="D322" t="s">
        <v>409</v>
      </c>
      <c r="E322" t="s">
        <v>504</v>
      </c>
      <c r="F322" s="6" t="str">
        <f t="shared" si="9"/>
        <v>{'name': 'Xiaomi'</v>
      </c>
      <c r="H322" t="s">
        <v>369</v>
      </c>
      <c r="I322" s="5" t="s">
        <v>578</v>
      </c>
      <c r="J322" t="str">
        <f>LEFT(RIGHT(F322,LEN(F322)-10),LEN(RIGHT(F322,LEN(F322)-10))-1)</f>
        <v>Xiaomi</v>
      </c>
      <c r="K322" t="str">
        <f t="shared" si="10"/>
        <v>MI 8 SE</v>
      </c>
      <c r="L322">
        <v>1</v>
      </c>
      <c r="M322">
        <f>VLOOKUP(K322,[1]Sheet1!$C:$D,2,0)</f>
        <v>1.28799587893623</v>
      </c>
    </row>
    <row r="323" spans="1:13" x14ac:dyDescent="0.2">
      <c r="A323" t="s">
        <v>323</v>
      </c>
      <c r="B323" t="s">
        <v>385</v>
      </c>
      <c r="C323" t="s">
        <v>404</v>
      </c>
      <c r="D323" t="s">
        <v>409</v>
      </c>
      <c r="E323" t="s">
        <v>423</v>
      </c>
      <c r="F323" s="6" t="str">
        <f t="shared" si="9"/>
        <v>{'name': 'Xiaomi'</v>
      </c>
      <c r="H323" t="s">
        <v>369</v>
      </c>
      <c r="I323" s="5" t="s">
        <v>578</v>
      </c>
      <c r="J323" t="str">
        <f>LEFT(RIGHT(F323,LEN(F323)-10),LEN(RIGHT(F323,LEN(F323)-10))-1)</f>
        <v>Xiaomi</v>
      </c>
      <c r="K323" t="str">
        <f t="shared" si="10"/>
        <v>Mi A1</v>
      </c>
      <c r="L323">
        <v>1</v>
      </c>
      <c r="M323">
        <f>VLOOKUP(K323,[1]Sheet1!$C:$D,2,0)</f>
        <v>3.8401060014761299</v>
      </c>
    </row>
    <row r="324" spans="1:13" x14ac:dyDescent="0.2">
      <c r="A324" t="s">
        <v>324</v>
      </c>
      <c r="B324" t="s">
        <v>385</v>
      </c>
      <c r="C324" t="s">
        <v>404</v>
      </c>
      <c r="D324" t="s">
        <v>409</v>
      </c>
      <c r="E324" t="s">
        <v>517</v>
      </c>
      <c r="F324" s="6" t="str">
        <f t="shared" si="9"/>
        <v>{'name': 'Xiaomi'</v>
      </c>
      <c r="H324" t="s">
        <v>369</v>
      </c>
      <c r="I324" s="5" t="s">
        <v>578</v>
      </c>
      <c r="J324" t="str">
        <f>LEFT(RIGHT(F324,LEN(F324)-10),LEN(RIGHT(F324,LEN(F324)-10))-1)</f>
        <v>Xiaomi</v>
      </c>
      <c r="K324" t="str">
        <f t="shared" si="10"/>
        <v>Redmi 5 Plus</v>
      </c>
      <c r="L324">
        <v>1</v>
      </c>
      <c r="M324">
        <f>VLOOKUP(K324,[1]Sheet1!$C:$D,2,0)</f>
        <v>1.50967694243927</v>
      </c>
    </row>
    <row r="325" spans="1:13" x14ac:dyDescent="0.2">
      <c r="A325" t="s">
        <v>325</v>
      </c>
      <c r="B325" t="s">
        <v>385</v>
      </c>
      <c r="C325" t="s">
        <v>404</v>
      </c>
      <c r="D325" t="s">
        <v>409</v>
      </c>
      <c r="E325" t="s">
        <v>492</v>
      </c>
      <c r="F325" s="6" t="str">
        <f t="shared" si="9"/>
        <v>{'name': 'Xiaomi'</v>
      </c>
      <c r="H325" t="s">
        <v>369</v>
      </c>
      <c r="I325" s="5" t="s">
        <v>578</v>
      </c>
      <c r="J325" t="str">
        <f>LEFT(RIGHT(F325,LEN(F325)-10),LEN(RIGHT(F325,LEN(F325)-10))-1)</f>
        <v>Xiaomi</v>
      </c>
      <c r="K325" t="str">
        <f t="shared" si="10"/>
        <v>Redmi 5A</v>
      </c>
      <c r="L325">
        <v>1</v>
      </c>
      <c r="M325">
        <f>VLOOKUP(K325,[1]Sheet1!$C:$D,2,0)</f>
        <v>2.1246685181192002</v>
      </c>
    </row>
    <row r="326" spans="1:13" x14ac:dyDescent="0.2">
      <c r="A326" t="s">
        <v>326</v>
      </c>
      <c r="B326" t="s">
        <v>385</v>
      </c>
      <c r="C326" t="s">
        <v>404</v>
      </c>
      <c r="D326" t="s">
        <v>409</v>
      </c>
      <c r="E326" t="s">
        <v>547</v>
      </c>
      <c r="F326" s="6" t="str">
        <f t="shared" si="9"/>
        <v>{'name': 'Xiaomi'</v>
      </c>
      <c r="H326" t="s">
        <v>369</v>
      </c>
      <c r="I326" s="5" t="s">
        <v>578</v>
      </c>
      <c r="J326" t="str">
        <f>LEFT(RIGHT(F326,LEN(F326)-10),LEN(RIGHT(F326,LEN(F326)-10))-1)</f>
        <v>Xiaomi</v>
      </c>
      <c r="K326" t="str">
        <f t="shared" si="10"/>
        <v>Redmi Note 3</v>
      </c>
      <c r="L326">
        <v>1</v>
      </c>
      <c r="M326">
        <f>VLOOKUP(K326,[1]Sheet1!$C:$D,2,0)</f>
        <v>1.5356869591845901</v>
      </c>
    </row>
    <row r="327" spans="1:13" x14ac:dyDescent="0.2">
      <c r="A327" t="s">
        <v>327</v>
      </c>
      <c r="B327" t="s">
        <v>385</v>
      </c>
      <c r="C327" t="s">
        <v>404</v>
      </c>
      <c r="D327" t="s">
        <v>409</v>
      </c>
      <c r="E327" t="s">
        <v>411</v>
      </c>
      <c r="F327" s="6" t="str">
        <f t="shared" si="9"/>
        <v>{'name': 'Xiaomi'</v>
      </c>
      <c r="H327" t="s">
        <v>369</v>
      </c>
      <c r="I327" s="5" t="s">
        <v>578</v>
      </c>
      <c r="J327" t="str">
        <f>LEFT(RIGHT(F327,LEN(F327)-10),LEN(RIGHT(F327,LEN(F327)-10))-1)</f>
        <v>Xiaomi</v>
      </c>
      <c r="K327" t="str">
        <f t="shared" si="10"/>
        <v>Redmi Note 4</v>
      </c>
      <c r="L327">
        <v>1</v>
      </c>
      <c r="M327">
        <f>VLOOKUP(K327,[1]Sheet1!$C:$D,2,0)</f>
        <v>4.31367040550598</v>
      </c>
    </row>
    <row r="328" spans="1:13" x14ac:dyDescent="0.2">
      <c r="A328" t="s">
        <v>328</v>
      </c>
      <c r="B328" t="s">
        <v>385</v>
      </c>
      <c r="C328" t="s">
        <v>404</v>
      </c>
      <c r="D328" t="s">
        <v>409</v>
      </c>
      <c r="E328" t="s">
        <v>493</v>
      </c>
      <c r="F328" s="6" t="str">
        <f t="shared" si="9"/>
        <v>{'name': 'Xiaomi'</v>
      </c>
      <c r="H328" t="s">
        <v>369</v>
      </c>
      <c r="I328" s="5" t="s">
        <v>578</v>
      </c>
      <c r="J328" t="str">
        <f>LEFT(RIGHT(F328,LEN(F328)-10),LEN(RIGHT(F328,LEN(F328)-10))-1)</f>
        <v>Xiaomi</v>
      </c>
      <c r="K328" t="str">
        <f t="shared" si="10"/>
        <v>Redmi Note 4X</v>
      </c>
      <c r="L328">
        <v>1</v>
      </c>
      <c r="M328">
        <f>VLOOKUP(K328,[1]Sheet1!$C:$D,2,0)</f>
        <v>2.3001307070188401</v>
      </c>
    </row>
    <row r="329" spans="1:13" x14ac:dyDescent="0.2">
      <c r="A329" t="s">
        <v>329</v>
      </c>
      <c r="B329" t="s">
        <v>385</v>
      </c>
      <c r="C329" t="s">
        <v>407</v>
      </c>
      <c r="D329" t="s">
        <v>405</v>
      </c>
      <c r="E329" t="s">
        <v>408</v>
      </c>
      <c r="F329" s="6" t="str">
        <f t="shared" si="9"/>
        <v>{'name': 'Apple'</v>
      </c>
      <c r="H329" t="s">
        <v>369</v>
      </c>
      <c r="I329" s="5" t="s">
        <v>579</v>
      </c>
      <c r="J329" t="str">
        <f>LEFT(RIGHT(F329,LEN(F329)-10),LEN(RIGHT(F329,LEN(F329)-10))-1)</f>
        <v>Apple</v>
      </c>
      <c r="K329" t="str">
        <f t="shared" si="10"/>
        <v>iPad</v>
      </c>
      <c r="L329">
        <v>1</v>
      </c>
      <c r="M329">
        <f>VLOOKUP(K329,[1]Sheet1!$C:$D,2,0)</f>
        <v>13.08043898603</v>
      </c>
    </row>
    <row r="330" spans="1:13" x14ac:dyDescent="0.2">
      <c r="A330" t="s">
        <v>330</v>
      </c>
      <c r="B330" t="s">
        <v>385</v>
      </c>
      <c r="C330" t="s">
        <v>407</v>
      </c>
      <c r="D330" t="s">
        <v>414</v>
      </c>
      <c r="E330" t="s">
        <v>573</v>
      </c>
      <c r="F330" s="6" t="str">
        <f t="shared" si="9"/>
        <v>{'name': 'Samsung'</v>
      </c>
      <c r="H330" t="s">
        <v>369</v>
      </c>
      <c r="I330" s="5" t="s">
        <v>579</v>
      </c>
      <c r="J330" t="str">
        <f>LEFT(RIGHT(F330,LEN(F330)-10),LEN(RIGHT(F330,LEN(F330)-10))-1)</f>
        <v>Samsung</v>
      </c>
      <c r="K330" t="str">
        <f t="shared" si="10"/>
        <v>Galaxy Tab 3 7.0 Lite</v>
      </c>
      <c r="L330">
        <v>1</v>
      </c>
      <c r="M330">
        <f>VLOOKUP(K330,[1]Sheet1!$C:$D,2,0)</f>
        <v>1.01397437348715</v>
      </c>
    </row>
    <row r="331" spans="1:13" x14ac:dyDescent="0.2">
      <c r="A331" t="s">
        <v>331</v>
      </c>
      <c r="B331" t="s">
        <v>380</v>
      </c>
      <c r="C331" t="s">
        <v>404</v>
      </c>
      <c r="D331" t="s">
        <v>414</v>
      </c>
      <c r="E331" t="s">
        <v>496</v>
      </c>
      <c r="F331" s="6" t="str">
        <f t="shared" si="9"/>
        <v>{'name': 'Samsung'</v>
      </c>
      <c r="H331" t="s">
        <v>369</v>
      </c>
      <c r="I331" s="5" t="s">
        <v>578</v>
      </c>
      <c r="J331" t="str">
        <f>LEFT(RIGHT(F331,LEN(F331)-10),LEN(RIGHT(F331,LEN(F331)-10))-1)</f>
        <v>Samsung</v>
      </c>
      <c r="K331" t="str">
        <f t="shared" si="10"/>
        <v>Galaxy J5</v>
      </c>
      <c r="L331">
        <v>1</v>
      </c>
      <c r="M331">
        <f>VLOOKUP(K331,[1]Sheet1!$C:$D,2,0)</f>
        <v>1.15957448136276</v>
      </c>
    </row>
    <row r="332" spans="1:13" x14ac:dyDescent="0.2">
      <c r="A332" t="s">
        <v>332</v>
      </c>
      <c r="B332" t="s">
        <v>380</v>
      </c>
      <c r="C332" t="s">
        <v>404</v>
      </c>
      <c r="D332" t="s">
        <v>421</v>
      </c>
      <c r="E332" t="s">
        <v>439</v>
      </c>
      <c r="F332" s="6" t="str">
        <f t="shared" si="9"/>
        <v>{'name': 'Huawei'</v>
      </c>
      <c r="H332" t="s">
        <v>369</v>
      </c>
      <c r="I332" s="5" t="s">
        <v>578</v>
      </c>
      <c r="J332" t="str">
        <f>LEFT(RIGHT(F332,LEN(F332)-10),LEN(RIGHT(F332,LEN(F332)-10))-1)</f>
        <v>Huawei</v>
      </c>
      <c r="K332" t="str">
        <f t="shared" si="10"/>
        <v>STF-L09</v>
      </c>
      <c r="L332">
        <v>1</v>
      </c>
      <c r="M332">
        <f>VLOOKUP(K332,[1]Sheet1!$C:$D,2,0)</f>
        <v>3.2725682270446601</v>
      </c>
    </row>
    <row r="333" spans="1:13" x14ac:dyDescent="0.2">
      <c r="A333" t="s">
        <v>333</v>
      </c>
      <c r="B333" t="s">
        <v>380</v>
      </c>
      <c r="C333" t="s">
        <v>404</v>
      </c>
      <c r="D333" t="s">
        <v>421</v>
      </c>
      <c r="E333" t="s">
        <v>464</v>
      </c>
      <c r="F333" s="6" t="str">
        <f t="shared" si="9"/>
        <v>{'name': 'Huawei'</v>
      </c>
      <c r="H333" t="s">
        <v>369</v>
      </c>
      <c r="I333" s="5" t="s">
        <v>578</v>
      </c>
      <c r="J333" t="str">
        <f>LEFT(RIGHT(F333,LEN(F333)-10),LEN(RIGHT(F333,LEN(F333)-10))-1)</f>
        <v>Huawei</v>
      </c>
      <c r="K333" t="str">
        <f t="shared" si="10"/>
        <v>VTR-L29</v>
      </c>
      <c r="L333">
        <v>1</v>
      </c>
      <c r="M333">
        <f>VLOOKUP(K333,[1]Sheet1!$C:$D,2,0)</f>
        <v>1.4766748695702301</v>
      </c>
    </row>
    <row r="334" spans="1:13" x14ac:dyDescent="0.2">
      <c r="A334" t="s">
        <v>334</v>
      </c>
      <c r="B334" t="s">
        <v>380</v>
      </c>
      <c r="C334" t="s">
        <v>404</v>
      </c>
      <c r="D334" t="s">
        <v>409</v>
      </c>
      <c r="E334" t="s">
        <v>517</v>
      </c>
      <c r="F334" s="6" t="str">
        <f t="shared" si="9"/>
        <v>{'name': 'Xiaomi'</v>
      </c>
      <c r="H334" t="s">
        <v>369</v>
      </c>
      <c r="I334" s="5" t="s">
        <v>578</v>
      </c>
      <c r="J334" t="str">
        <f>LEFT(RIGHT(F334,LEN(F334)-10),LEN(RIGHT(F334,LEN(F334)-10))-1)</f>
        <v>Xiaomi</v>
      </c>
      <c r="K334" t="str">
        <f t="shared" si="10"/>
        <v>Redmi 5 Plus</v>
      </c>
      <c r="L334">
        <v>1</v>
      </c>
      <c r="M334">
        <f>VLOOKUP(K334,[1]Sheet1!$C:$D,2,0)</f>
        <v>1.50967694243927</v>
      </c>
    </row>
    <row r="335" spans="1:13" x14ac:dyDescent="0.2">
      <c r="A335" t="s">
        <v>335</v>
      </c>
      <c r="B335" t="s">
        <v>380</v>
      </c>
      <c r="C335" t="s">
        <v>404</v>
      </c>
      <c r="D335" t="s">
        <v>409</v>
      </c>
      <c r="E335" t="s">
        <v>411</v>
      </c>
      <c r="F335" s="6" t="str">
        <f t="shared" si="9"/>
        <v>{'name': 'Xiaomi'</v>
      </c>
      <c r="H335" t="s">
        <v>369</v>
      </c>
      <c r="I335" s="5" t="s">
        <v>578</v>
      </c>
      <c r="J335" t="str">
        <f>LEFT(RIGHT(F335,LEN(F335)-10),LEN(RIGHT(F335,LEN(F335)-10))-1)</f>
        <v>Xiaomi</v>
      </c>
      <c r="K335" t="str">
        <f t="shared" si="10"/>
        <v>Redmi Note 4</v>
      </c>
      <c r="L335">
        <v>1</v>
      </c>
      <c r="M335">
        <f>VLOOKUP(K335,[1]Sheet1!$C:$D,2,0)</f>
        <v>4.31367040550598</v>
      </c>
    </row>
  </sheetData>
  <autoFilter ref="A1:K335" xr:uid="{E541F013-2E0C-4646-A691-9DBF3645B9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Ислам</cp:lastModifiedBy>
  <dcterms:created xsi:type="dcterms:W3CDTF">2020-01-10T02:44:00Z</dcterms:created>
  <dcterms:modified xsi:type="dcterms:W3CDTF">2020-01-10T04:45:49Z</dcterms:modified>
</cp:coreProperties>
</file>