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11" i="1"/>
  <c r="W126" i="1" l="1"/>
  <c r="W637" i="1" l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66" i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M666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630" i="1"/>
  <c r="X630" i="1" s="1"/>
  <c r="Y630" i="1" s="1"/>
  <c r="Z630" i="1" s="1"/>
  <c r="AA630" i="1" s="1"/>
  <c r="AB630" i="1" s="1"/>
  <c r="AC630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X528" i="1" s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627" i="1"/>
  <c r="X627" i="1" s="1"/>
  <c r="Y627" i="1" s="1"/>
  <c r="Z627" i="1" s="1"/>
  <c r="AA627" i="1" s="1"/>
  <c r="AB627" i="1" s="1"/>
  <c r="AC627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9" i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E630" i="1"/>
  <c r="AF630" i="1" s="1"/>
  <c r="AG630" i="1" s="1"/>
  <c r="AH630" i="1" s="1"/>
  <c r="AI630" i="1" s="1"/>
  <c r="AJ630" i="1" s="1"/>
  <c r="AK630" i="1" s="1"/>
  <c r="AL630" i="1" s="1"/>
  <c r="AM630" i="1" s="1"/>
  <c r="AN630" i="1" s="1"/>
  <c r="AD630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D628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6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7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<sst xmlns="http://schemas.openxmlformats.org/spreadsheetml/2006/main" count="4276" uniqueCount="1841">
  <si>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</si>
  <si>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</si>
  <si>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</si>
  <si>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</si>
  <si>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</si>
  <si>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</si>
  <si>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</si>
  <si>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</si>
  <si>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</si>
  <si>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</si>
  <si>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</si>
  <si>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</si>
  <si>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</si>
  <si>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</si>
  <si>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</si>
  <si>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</si>
  <si>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</si>
  <si>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</si>
  <si>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</si>
  <si>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</si>
  <si>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</si>
  <si>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</si>
  <si>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</si>
  <si>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</si>
  <si>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</si>
  <si>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</si>
  <si>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</si>
  <si>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</si>
  <si>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</si>
  <si>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</si>
  <si>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</si>
  <si>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</si>
  <si>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</si>
  <si>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</si>
  <si>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</si>
  <si>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</si>
  <si>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</si>
  <si>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</si>
  <si>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</si>
  <si>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</si>
  <si>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</si>
  <si>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</si>
  <si>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</si>
  <si>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</si>
  <si>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</si>
  <si>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</si>
  <si>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</si>
  <si>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</si>
  <si>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</si>
  <si>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</si>
  <si>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</si>
  <si>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</si>
  <si>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</si>
  <si>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</si>
  <si>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</si>
  <si>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</si>
  <si>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</si>
  <si>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</si>
  <si>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</si>
  <si>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</si>
  <si>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</si>
  <si>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</si>
  <si>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</si>
  <si>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</si>
  <si>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</si>
  <si>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</si>
  <si>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</si>
  <si>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</si>
  <si>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</si>
  <si>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</si>
  <si>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</si>
  <si>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</si>
  <si>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</si>
  <si>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</si>
  <si>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</si>
  <si>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</si>
  <si>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</si>
  <si>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</si>
  <si>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</si>
  <si>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</si>
  <si>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</si>
  <si>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</si>
  <si>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</si>
  <si>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</si>
  <si>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</si>
  <si>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</si>
  <si>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</si>
  <si>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</si>
  <si>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</si>
  <si>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</si>
  <si>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</si>
  <si>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</si>
  <si>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</si>
  <si>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</si>
  <si>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</si>
  <si>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</si>
  <si>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</si>
  <si>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</si>
  <si>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</si>
  <si>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</si>
  <si>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</si>
  <si>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</si>
  <si>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</si>
  <si>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</si>
  <si>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</si>
  <si>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</si>
  <si>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</si>
  <si>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</si>
  <si>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</si>
  <si>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</si>
  <si>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</si>
  <si>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</si>
  <si>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</si>
  <si>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</si>
  <si>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</si>
  <si>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</si>
  <si>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</si>
  <si>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</si>
  <si>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</si>
  <si>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</si>
  <si>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</si>
  <si>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</si>
  <si>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</si>
  <si>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</si>
  <si>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</si>
  <si>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</si>
  <si>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</si>
  <si>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</si>
  <si>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</si>
  <si>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</si>
  <si>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</si>
  <si>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</si>
  <si>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</si>
  <si>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</si>
  <si>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</si>
  <si>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</si>
  <si>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</si>
  <si>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</si>
  <si>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</si>
  <si>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</si>
  <si>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</si>
  <si>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</si>
  <si>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</si>
  <si>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</si>
  <si>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</si>
  <si>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</si>
  <si>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</si>
  <si>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</si>
  <si>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</si>
  <si>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</si>
  <si>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</si>
  <si>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</si>
  <si>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</si>
  <si>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</si>
  <si>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</si>
  <si>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</si>
  <si>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</si>
  <si>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</si>
  <si>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</si>
  <si>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</si>
  <si>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</si>
  <si>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</si>
  <si>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</si>
  <si>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</si>
  <si>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</si>
  <si>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</si>
  <si>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</si>
  <si>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</si>
  <si>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</si>
  <si>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</si>
  <si>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</si>
  <si>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</si>
  <si>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</si>
  <si>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</si>
  <si>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</si>
  <si>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</si>
  <si>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</si>
  <si>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</si>
  <si>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</si>
  <si>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</si>
  <si>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</si>
  <si>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</si>
  <si>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</si>
  <si>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</si>
  <si>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</si>
  <si>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</si>
  <si>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</si>
  <si>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</si>
  <si>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</si>
  <si>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</si>
  <si>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</si>
  <si>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</si>
  <si>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</si>
  <si>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</si>
  <si>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</si>
  <si>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</si>
  <si>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</si>
  <si>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</si>
  <si>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</si>
  <si>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</si>
  <si>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</si>
  <si>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</si>
  <si>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</si>
  <si>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</si>
  <si>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</si>
  <si>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</si>
  <si>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</si>
  <si>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</si>
  <si>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</si>
  <si>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</si>
  <si>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</si>
  <si>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</si>
  <si>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</si>
  <si>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</si>
  <si>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</si>
  <si>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</si>
  <si>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</si>
  <si>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</si>
  <si>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</si>
  <si>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</si>
  <si>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</si>
  <si>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</si>
  <si>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</si>
  <si>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</si>
  <si>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</si>
  <si>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</si>
  <si>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</si>
  <si>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</si>
  <si>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</si>
  <si>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</si>
  <si>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</si>
  <si>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</si>
  <si>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</si>
  <si>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</si>
  <si>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</si>
  <si>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</si>
  <si>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</si>
  <si>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</si>
  <si>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</si>
  <si>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</si>
  <si>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</si>
  <si>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</si>
  <si>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</si>
  <si>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</si>
  <si>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</si>
  <si>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</si>
  <si>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</si>
  <si>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</si>
  <si>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</si>
  <si>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</si>
  <si>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</si>
  <si>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</si>
  <si>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</si>
  <si>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</si>
  <si>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</si>
  <si>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</si>
  <si>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</si>
  <si>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</si>
  <si>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</si>
  <si>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</si>
  <si>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</si>
  <si>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</si>
  <si>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</si>
  <si>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</si>
  <si>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</si>
  <si>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</si>
  <si>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</si>
  <si>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</si>
  <si>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</si>
  <si>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</si>
  <si>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</si>
  <si>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</si>
  <si>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</si>
  <si>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</si>
  <si>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</si>
  <si>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</si>
  <si>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</si>
  <si>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</si>
  <si>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</si>
  <si>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</si>
  <si>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</si>
  <si>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</si>
  <si>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</si>
  <si>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</si>
  <si>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</si>
  <si>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</si>
  <si>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</si>
  <si>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</si>
  <si>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</si>
  <si>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</si>
  <si>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</si>
  <si>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</si>
  <si>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</si>
  <si>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</si>
  <si>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</si>
  <si>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</si>
  <si>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</si>
  <si>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</si>
  <si>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</si>
  <si>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</si>
  <si>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</si>
  <si>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</si>
  <si>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</si>
  <si>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</si>
  <si>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</si>
  <si>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</si>
  <si>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</si>
  <si>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</si>
  <si>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</si>
  <si>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</si>
  <si>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</si>
  <si>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</si>
  <si>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</si>
  <si>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</si>
  <si>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</si>
  <si>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</si>
  <si>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</si>
  <si>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</si>
  <si>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</si>
  <si>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</si>
  <si>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</si>
  <si>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</si>
  <si>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</si>
  <si>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</si>
  <si>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</si>
  <si>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</si>
  <si>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</si>
  <si>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</si>
  <si>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</si>
  <si>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</si>
  <si>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</si>
  <si>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</si>
  <si>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</si>
  <si>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</si>
  <si>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</si>
  <si>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</si>
  <si>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</si>
  <si>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</si>
  <si>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</si>
  <si>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</si>
  <si>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</si>
  <si>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</si>
  <si>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</si>
  <si>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</si>
  <si>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</si>
  <si>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</si>
  <si>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</si>
  <si>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</si>
  <si>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</si>
  <si>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</si>
  <si>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</si>
  <si>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</si>
  <si>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</si>
  <si>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</si>
  <si>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</si>
  <si>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</si>
  <si>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</si>
  <si>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</si>
  <si>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</si>
  <si>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</si>
  <si>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</si>
  <si>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</si>
  <si>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</si>
  <si>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</si>
  <si>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</si>
  <si>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</si>
  <si>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</si>
  <si>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</si>
  <si>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</si>
  <si>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</si>
  <si>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</si>
  <si>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</si>
  <si>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</si>
  <si>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</si>
  <si>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</si>
  <si>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</si>
  <si>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</si>
  <si>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</si>
  <si>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</si>
  <si>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</si>
  <si>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</si>
  <si>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</si>
  <si>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</si>
  <si>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</si>
  <si>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</si>
  <si>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</si>
  <si>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</si>
  <si>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</si>
  <si>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</si>
  <si>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</si>
  <si>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</si>
  <si>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</si>
  <si>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</si>
  <si>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</si>
  <si>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</si>
  <si>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</si>
  <si>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</si>
  <si>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</si>
  <si>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</si>
  <si>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</si>
  <si>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</si>
  <si>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</si>
  <si>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</si>
  <si>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</si>
  <si>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</si>
  <si>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</si>
  <si>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</si>
  <si>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</si>
  <si>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</si>
  <si>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</si>
  <si>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</si>
  <si>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</si>
  <si>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</si>
  <si>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</si>
  <si>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</si>
  <si>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</si>
  <si>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</si>
  <si>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</si>
  <si>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</si>
  <si>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</si>
  <si>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</si>
  <si>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</si>
  <si>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</si>
  <si>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</si>
  <si>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</si>
  <si>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</si>
  <si>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</si>
  <si>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</si>
  <si>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</si>
  <si>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</si>
  <si>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</si>
  <si>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</si>
  <si>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</si>
  <si>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</si>
  <si>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</si>
  <si>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</si>
  <si>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</si>
  <si>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</si>
  <si>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</si>
  <si>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</si>
  <si>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</si>
  <si>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</si>
  <si>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</si>
  <si>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</si>
  <si>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</si>
  <si>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</si>
  <si>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</si>
  <si>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</si>
  <si>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</si>
  <si>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</si>
  <si>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</si>
  <si>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</si>
  <si>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</si>
  <si>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</si>
  <si>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</si>
  <si>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</si>
  <si>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</si>
  <si>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</si>
  <si>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</si>
  <si>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</si>
  <si>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</si>
  <si>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</si>
  <si>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</si>
  <si>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</si>
  <si>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</si>
  <si>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</si>
  <si>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</si>
  <si>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</si>
  <si>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</si>
  <si>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</si>
  <si>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</si>
  <si>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</si>
  <si>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</si>
  <si>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</si>
  <si>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</si>
  <si>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</si>
  <si>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</si>
  <si>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</si>
  <si>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</si>
  <si>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</si>
  <si>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</si>
  <si>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</si>
  <si>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</si>
  <si>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</si>
  <si>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</si>
  <si>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</si>
  <si>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</si>
  <si>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</si>
  <si>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</si>
  <si>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</si>
  <si>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</si>
  <si>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</si>
  <si>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</si>
  <si>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</si>
  <si>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</si>
  <si>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</si>
  <si>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</si>
  <si>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</si>
  <si>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</si>
  <si>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</si>
  <si>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</si>
  <si>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</si>
  <si>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</si>
  <si>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</si>
  <si>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</si>
  <si>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</si>
  <si>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</si>
  <si>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</si>
  <si>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</si>
  <si>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</si>
  <si>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</si>
  <si>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</si>
  <si>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</si>
  <si>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</si>
  <si>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</si>
  <si>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</si>
  <si>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</si>
  <si>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</si>
  <si>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</si>
  <si>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</si>
  <si>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</si>
  <si>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</si>
  <si>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</si>
  <si>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</si>
  <si>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</si>
  <si>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</si>
  <si>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</si>
  <si>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</si>
  <si>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</si>
  <si>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</si>
  <si>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</si>
  <si>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</si>
  <si>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</si>
  <si>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</si>
  <si>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</si>
  <si>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</si>
  <si>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</si>
  <si>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</si>
  <si>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</si>
  <si>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</si>
  <si>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</si>
  <si>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</si>
  <si>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</si>
  <si>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</si>
  <si>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</si>
  <si>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</si>
  <si>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</si>
  <si>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</si>
  <si>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</si>
  <si>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</si>
  <si>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</si>
  <si>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</si>
  <si>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</si>
  <si>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</si>
  <si>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</si>
  <si>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</si>
  <si>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</si>
  <si>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</si>
  <si>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</si>
  <si>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</si>
  <si>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</si>
  <si>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</si>
  <si>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</si>
  <si>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</si>
  <si>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</si>
  <si>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</si>
  <si>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</si>
  <si>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</si>
  <si>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</si>
  <si>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</si>
  <si>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</si>
  <si>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</si>
  <si>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</si>
  <si>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</si>
  <si>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</si>
  <si>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</si>
  <si>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</si>
  <si>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</si>
  <si>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</si>
  <si>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</si>
  <si>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</si>
  <si>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</si>
  <si>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</si>
  <si>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</si>
  <si>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</si>
  <si>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</si>
  <si>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</si>
  <si>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</si>
  <si>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</si>
  <si>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</si>
  <si>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</si>
  <si>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</si>
  <si>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</si>
  <si>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</si>
  <si>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</si>
  <si>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</si>
  <si>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</si>
  <si>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</si>
  <si>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</si>
  <si>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</si>
  <si>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</si>
  <si>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</si>
  <si>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</si>
  <si>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</si>
  <si>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</si>
  <si>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</si>
  <si>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</si>
  <si>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</si>
  <si>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</si>
  <si>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</si>
  <si>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</si>
  <si>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</si>
  <si>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</si>
  <si>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</si>
  <si>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</si>
  <si>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</si>
  <si>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</si>
  <si>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</si>
  <si>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</si>
  <si>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</si>
  <si>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</si>
  <si>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</si>
  <si>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</si>
  <si>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</si>
  <si>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</si>
  <si>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</si>
  <si>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</si>
  <si>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</si>
  <si>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</si>
  <si>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</si>
  <si>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</si>
  <si>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</si>
  <si>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</si>
  <si>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</si>
  <si>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</si>
  <si>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</si>
  <si>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</si>
  <si>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</si>
  <si>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</si>
  <si>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</si>
  <si>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</si>
  <si>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</si>
  <si>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</si>
  <si>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</si>
  <si>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</si>
  <si>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</si>
  <si>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</si>
  <si>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</si>
  <si>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</si>
  <si>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</si>
  <si>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</si>
  <si>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</si>
  <si>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</si>
  <si>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</si>
  <si>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</si>
  <si>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</si>
  <si>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</si>
  <si>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</si>
  <si>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</si>
  <si>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</si>
  <si>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</si>
  <si>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</si>
  <si>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</si>
  <si>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</si>
  <si>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</si>
  <si>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</si>
  <si>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</si>
  <si>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</si>
  <si>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</si>
  <si>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</si>
  <si>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</si>
  <si>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</si>
  <si>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</si>
  <si>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</si>
  <si>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</si>
  <si>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</si>
  <si>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</si>
  <si>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</si>
  <si>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</si>
  <si>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</si>
  <si>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</si>
  <si>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</si>
  <si>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</si>
  <si>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</si>
  <si>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</si>
  <si>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</si>
  <si>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</si>
  <si>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</si>
  <si>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</si>
  <si>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</si>
  <si>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</si>
  <si>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</si>
  <si>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</si>
  <si>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</si>
  <si>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</si>
  <si>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</si>
  <si>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</si>
  <si>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</si>
  <si>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</si>
  <si>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</si>
  <si>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</si>
  <si>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</si>
  <si>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</si>
  <si>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</si>
  <si>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</si>
  <si>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</si>
  <si>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</si>
  <si>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</si>
  <si>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</si>
  <si>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</si>
  <si>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</si>
  <si>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</si>
  <si>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</si>
  <si>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</si>
  <si>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</si>
  <si>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</si>
  <si>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</si>
  <si>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</si>
  <si>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</si>
  <si>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</si>
  <si>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</si>
  <si>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</si>
  <si>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</si>
  <si>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</si>
  <si>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</si>
  <si>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</si>
  <si>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</si>
  <si>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</si>
  <si>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</si>
  <si>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</si>
  <si>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</si>
  <si>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</si>
  <si>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</si>
  <si>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</si>
  <si>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</si>
  <si>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</si>
  <si>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</si>
  <si>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</si>
  <si>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</si>
  <si>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</si>
  <si>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</si>
  <si>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</si>
  <si>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</si>
  <si>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</si>
  <si>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</si>
  <si>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</si>
  <si>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</si>
  <si>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</si>
  <si>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</si>
  <si>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</si>
  <si>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</si>
  <si>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</si>
  <si>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</si>
  <si>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</si>
  <si>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</si>
  <si>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</si>
  <si>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</si>
  <si>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</si>
  <si>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</si>
  <si>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</si>
  <si>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</si>
  <si>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</si>
  <si>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</si>
  <si>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</si>
  <si>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</si>
  <si>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</si>
  <si>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</si>
  <si>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</si>
  <si>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</si>
  <si>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</si>
  <si>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</si>
  <si>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</si>
  <si>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</si>
  <si>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</si>
  <si>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</si>
  <si>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</si>
  <si>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</si>
  <si>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</si>
  <si>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</si>
  <si>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</si>
  <si>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</si>
  <si>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</si>
  <si>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</si>
  <si>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</si>
  <si>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</si>
  <si>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</si>
  <si>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</si>
  <si>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</si>
  <si>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</si>
  <si>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</si>
  <si>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</si>
  <si>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</si>
  <si>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</si>
  <si>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</si>
  <si>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</si>
  <si>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</si>
  <si>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</si>
  <si>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</si>
  <si>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</si>
  <si>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</si>
  <si>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</si>
  <si>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</si>
  <si>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</si>
  <si>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</si>
  <si>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</si>
  <si>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</si>
  <si>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</si>
  <si>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</si>
  <si>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</si>
  <si>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</si>
  <si>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</si>
  <si>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</si>
  <si>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</si>
  <si>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</si>
  <si>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</si>
  <si>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</si>
  <si>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</si>
  <si>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</si>
  <si>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</si>
  <si>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</si>
  <si>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</si>
  <si>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</si>
  <si>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</si>
  <si>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</si>
  <si>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</si>
  <si>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</si>
  <si>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</si>
  <si>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</si>
  <si>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</si>
  <si>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</si>
  <si>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</si>
  <si>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</si>
  <si>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</si>
  <si>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</si>
  <si>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</si>
  <si>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</si>
  <si>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</si>
  <si>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</si>
  <si>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</si>
  <si>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</si>
  <si>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</si>
  <si>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</si>
  <si>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</si>
  <si>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</si>
  <si>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</si>
  <si>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</si>
  <si>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</si>
  <si>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</si>
  <si>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</si>
  <si>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</si>
  <si>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</si>
  <si>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</si>
  <si>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</si>
  <si>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</si>
  <si>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</si>
  <si>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</si>
  <si>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</si>
  <si>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</si>
  <si>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</si>
  <si>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</si>
  <si>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</si>
  <si>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</si>
  <si>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</si>
  <si>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</si>
  <si>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</si>
  <si>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</si>
  <si>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</si>
  <si>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</si>
  <si>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</si>
  <si>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</si>
  <si>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</si>
  <si>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</si>
  <si>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</si>
  <si>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</si>
  <si>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</si>
  <si>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</si>
  <si>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</si>
  <si>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</si>
  <si>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</si>
  <si>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</si>
  <si>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</si>
  <si>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</si>
  <si>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</si>
  <si>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</si>
  <si>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</si>
  <si>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</si>
  <si>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</si>
  <si>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</si>
  <si>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</si>
  <si>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</si>
  <si>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</si>
  <si>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</si>
  <si>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</si>
  <si>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</si>
  <si>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</si>
  <si>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</si>
  <si>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</si>
  <si>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</si>
  <si>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</si>
  <si>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</si>
  <si>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</si>
  <si>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</si>
  <si>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</si>
  <si>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</si>
  <si>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</si>
  <si>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</si>
  <si>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</si>
  <si>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</si>
  <si>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</si>
  <si>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</si>
  <si>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</si>
  <si>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</si>
  <si>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</si>
  <si>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</si>
  <si>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</si>
  <si>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</si>
  <si>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</si>
  <si>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</si>
  <si>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</si>
  <si>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</si>
  <si>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</si>
  <si>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</si>
  <si>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</si>
  <si>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</si>
  <si>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</si>
  <si>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</si>
  <si>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</si>
  <si>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</si>
  <si>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</si>
  <si>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</si>
  <si>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</si>
  <si>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</si>
  <si>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</si>
  <si>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</si>
  <si>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</si>
  <si>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</si>
  <si>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</si>
  <si>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</si>
  <si>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</si>
  <si>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</si>
  <si>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</si>
  <si>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</si>
  <si>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</si>
  <si>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</si>
  <si>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</si>
  <si>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</si>
  <si>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</si>
  <si>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</si>
  <si>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</si>
  <si>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</si>
  <si>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</si>
  <si>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</si>
  <si>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</si>
  <si>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</si>
  <si>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</si>
  <si>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</si>
  <si>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</si>
  <si>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</si>
  <si>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</si>
  <si>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</si>
  <si>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</si>
  <si>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</si>
  <si>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</si>
  <si>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</si>
  <si>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</si>
  <si>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</si>
  <si>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</si>
  <si>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</si>
  <si>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</si>
  <si>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</si>
  <si>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</si>
  <si>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</si>
  <si>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</si>
  <si>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</si>
  <si>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</si>
  <si>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</si>
  <si>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</si>
  <si>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</si>
  <si>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</si>
  <si>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</si>
  <si>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</si>
  <si>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</si>
  <si>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</si>
  <si>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</si>
  <si>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</si>
  <si>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</si>
  <si>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</si>
  <si>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</si>
  <si>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</si>
  <si>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</si>
  <si>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</si>
  <si>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</si>
  <si>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</si>
  <si>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</si>
  <si>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</si>
  <si>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</si>
  <si>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</si>
  <si>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</si>
  <si>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</si>
  <si>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</si>
  <si>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</si>
  <si>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</si>
  <si>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</si>
  <si>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</si>
  <si>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</si>
  <si>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</si>
  <si>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</si>
  <si>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</si>
  <si>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</si>
  <si>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</si>
  <si>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</si>
  <si>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</si>
  <si>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</si>
  <si>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</si>
  <si>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</si>
  <si>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</si>
  <si>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</si>
  <si>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</si>
  <si>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</si>
  <si>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</si>
  <si>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</si>
  <si>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</si>
  <si>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</si>
  <si>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</si>
  <si>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</si>
  <si>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</si>
  <si>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</si>
  <si>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</si>
  <si>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</si>
  <si>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</si>
  <si>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</si>
  <si>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</si>
  <si>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</si>
  <si>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</si>
  <si>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</si>
  <si>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</si>
  <si>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</si>
  <si>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</si>
  <si>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</si>
  <si>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</si>
  <si>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</si>
  <si>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</si>
  <si>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</si>
  <si>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</si>
  <si>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</si>
  <si>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</si>
  <si>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</si>
  <si>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</si>
  <si>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</si>
  <si>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</si>
  <si>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</si>
  <si>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</si>
  <si>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</si>
  <si>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</si>
  <si>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</si>
  <si>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</si>
  <si>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</si>
  <si>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</si>
  <si>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</si>
  <si>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</si>
  <si>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</si>
  <si>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</si>
  <si>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</si>
  <si>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</si>
  <si>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</si>
  <si>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</si>
  <si>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</si>
  <si>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</si>
  <si>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</si>
  <si>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</si>
  <si>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</si>
  <si>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</si>
  <si>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</si>
  <si>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</si>
  <si>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</si>
  <si>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</si>
  <si>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</si>
  <si>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</si>
  <si>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</si>
  <si>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</si>
  <si>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</si>
  <si>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</si>
  <si>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</si>
  <si>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</si>
  <si>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</si>
  <si>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</si>
  <si>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</si>
  <si>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</si>
  <si>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</si>
  <si>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</si>
  <si>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</si>
  <si>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</si>
  <si>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</si>
  <si>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</si>
  <si>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</si>
  <si>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</si>
  <si>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</si>
  <si>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</si>
  <si>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</si>
  <si>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</si>
  <si>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</si>
  <si>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</si>
  <si>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</si>
  <si>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</si>
  <si>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</si>
  <si>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</si>
  <si>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</si>
  <si>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</si>
  <si>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</si>
  <si>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</si>
  <si>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</si>
  <si>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</si>
  <si>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</si>
  <si>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</si>
  <si>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</si>
  <si>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</si>
  <si>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</si>
  <si>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</si>
  <si>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</si>
  <si>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</si>
  <si>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</si>
  <si>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</si>
  <si>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</si>
  <si>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</si>
  <si>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</si>
  <si>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</si>
  <si>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</si>
  <si>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</si>
  <si>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</si>
  <si>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</si>
  <si>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</si>
  <si>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</si>
  <si>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</si>
  <si>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</si>
  <si>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</si>
  <si>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</si>
  <si>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</si>
  <si>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</si>
  <si>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</si>
  <si>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</si>
  <si>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</si>
  <si>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</si>
  <si>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</si>
  <si>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</si>
  <si>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</si>
  <si>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</si>
  <si>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</si>
  <si>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</si>
  <si>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</si>
  <si>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</si>
  <si>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</si>
  <si>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</si>
  <si>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</si>
  <si>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</si>
  <si>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</si>
  <si>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</si>
  <si>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</si>
  <si>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</si>
  <si>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</si>
  <si>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</si>
  <si>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</si>
  <si>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</si>
  <si>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</si>
  <si>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</si>
  <si>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</si>
  <si>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</si>
  <si>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</si>
  <si>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</si>
  <si>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</si>
  <si>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</si>
  <si>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</si>
  <si>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</si>
  <si>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</si>
  <si>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</si>
  <si>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</si>
  <si>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</si>
  <si>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</si>
  <si>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</si>
  <si>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</si>
  <si>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</si>
  <si>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</si>
  <si>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</si>
  <si>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</si>
  <si>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</si>
  <si>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</si>
  <si>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</si>
  <si>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</si>
  <si>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</si>
  <si>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</si>
  <si>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</si>
  <si>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</si>
  <si>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</si>
  <si>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</si>
  <si>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</si>
  <si>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</si>
  <si>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</si>
  <si>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</si>
  <si>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</si>
  <si>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</si>
  <si>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</si>
  <si>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</si>
  <si>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</si>
  <si>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</si>
  <si>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</si>
  <si>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</si>
  <si>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</si>
  <si>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</si>
  <si>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</si>
  <si>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</si>
  <si>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</si>
  <si>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</si>
  <si>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</si>
  <si>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</si>
  <si>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</si>
  <si>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</si>
  <si>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</si>
  <si>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</si>
  <si>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</si>
  <si>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</si>
  <si>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</si>
  <si>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</si>
  <si>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</si>
  <si>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</si>
  <si>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</si>
  <si>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</si>
  <si>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</si>
  <si>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</si>
  <si>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</si>
  <si>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</si>
  <si>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</si>
  <si>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</si>
  <si>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</si>
  <si>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</si>
  <si>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</si>
  <si>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</si>
  <si>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</si>
  <si>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</si>
  <si>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</si>
  <si>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</si>
  <si>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</si>
  <si>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</si>
  <si>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</si>
  <si>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</si>
  <si>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</si>
  <si>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</si>
  <si>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</si>
  <si>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</si>
  <si>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</si>
  <si>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</si>
  <si>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</si>
  <si>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</si>
  <si>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</si>
  <si>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</si>
  <si>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</si>
  <si>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</si>
  <si>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</si>
  <si>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</si>
  <si>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</si>
  <si>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</si>
  <si>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</si>
  <si>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</si>
  <si>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</si>
  <si>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</si>
  <si>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</si>
  <si>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</si>
  <si>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</si>
  <si>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</si>
  <si>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</si>
  <si>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</si>
  <si>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</si>
  <si>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</si>
  <si>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</si>
  <si>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</si>
  <si>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</si>
  <si>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</si>
  <si>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</si>
  <si>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</si>
  <si>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</si>
  <si>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</si>
  <si>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</si>
  <si>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</si>
  <si>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</si>
  <si>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</si>
  <si>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</si>
  <si>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</si>
  <si>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</si>
  <si>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</si>
  <si>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</si>
  <si>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</si>
  <si>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</si>
  <si>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</si>
  <si>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</si>
  <si>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</si>
  <si>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</si>
  <si>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</si>
  <si>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</si>
  <si>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</si>
  <si>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</si>
  <si>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</si>
  <si>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</si>
  <si>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</si>
  <si>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</si>
  <si>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</si>
  <si>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</si>
  <si>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</si>
  <si>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</si>
  <si>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</si>
  <si>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</si>
  <si>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</si>
  <si>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</si>
  <si>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</si>
  <si>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</si>
  <si>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</si>
  <si>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</si>
  <si>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</si>
  <si>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</si>
  <si>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</si>
  <si>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</si>
  <si>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</si>
  <si>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</si>
  <si>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</si>
  <si>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</si>
  <si>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</si>
  <si>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</si>
  <si>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</si>
  <si>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</si>
  <si>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</si>
  <si>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</si>
  <si>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</si>
  <si>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</si>
  <si>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</si>
  <si>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</si>
  <si>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</si>
  <si>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</si>
  <si>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</si>
  <si>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</si>
  <si>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</si>
  <si>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</si>
  <si>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</si>
  <si>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</si>
  <si>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</si>
  <si>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</si>
  <si>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</si>
  <si>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</si>
  <si>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</si>
  <si>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</si>
  <si>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</si>
  <si>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</si>
  <si>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</si>
  <si>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</si>
  <si>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</si>
  <si>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</si>
  <si>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</si>
  <si>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</si>
  <si>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</si>
  <si>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</si>
  <si>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</si>
  <si>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</si>
  <si>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</si>
  <si>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</si>
  <si>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</si>
  <si>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</si>
  <si>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</si>
  <si>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</si>
  <si>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</si>
  <si>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</si>
  <si>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</si>
  <si>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</si>
  <si>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</si>
  <si>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</si>
  <si>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</si>
  <si>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</si>
  <si>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</si>
  <si>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</si>
  <si>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</si>
  <si>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</si>
  <si>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</si>
  <si>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</si>
  <si>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</si>
  <si>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</si>
  <si>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</si>
  <si>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</si>
  <si>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</si>
  <si>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</si>
  <si>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</si>
  <si>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</si>
  <si>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</si>
  <si>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</si>
  <si>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</si>
  <si>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</si>
  <si>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</si>
  <si>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</si>
  <si>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</si>
  <si>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</si>
  <si>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</si>
  <si>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</si>
  <si>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</si>
  <si>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</si>
  <si>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</si>
  <si>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</si>
  <si>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</si>
  <si>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</si>
  <si>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</si>
  <si>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</si>
  <si>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</si>
  <si>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</si>
  <si>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</si>
  <si>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</si>
  <si>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</si>
  <si>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</si>
  <si>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</si>
  <si>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</si>
  <si>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</si>
  <si>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</si>
  <si>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</si>
  <si>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</si>
  <si>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</si>
  <si>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</si>
  <si>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</si>
  <si>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</si>
  <si>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</si>
  <si>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</si>
  <si>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</si>
  <si>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</si>
  <si>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</si>
  <si>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</si>
  <si>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</si>
  <si>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</si>
  <si>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</si>
  <si>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</si>
  <si>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</si>
  <si>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</si>
  <si>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</si>
  <si>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</si>
  <si>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</si>
  <si>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</si>
  <si>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</si>
  <si>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</si>
  <si>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</si>
  <si>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</si>
  <si>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</si>
  <si>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</si>
  <si>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</si>
  <si>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</si>
  <si>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</si>
  <si>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</si>
  <si>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</si>
  <si>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</si>
  <si>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</si>
  <si>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</si>
  <si>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</si>
  <si>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</si>
  <si>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</si>
  <si>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</si>
  <si>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</si>
  <si>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</si>
  <si>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</si>
  <si>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</si>
  <si>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</si>
  <si>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</si>
  <si>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</si>
  <si>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</si>
  <si>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</si>
  <si>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</si>
  <si>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</si>
  <si>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</si>
  <si>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</si>
  <si>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</si>
  <si>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</si>
  <si>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</si>
  <si>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</si>
  <si>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</si>
  <si>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</si>
  <si>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</si>
  <si>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</si>
  <si>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</si>
  <si>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</si>
  <si>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</si>
  <si>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</si>
  <si>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</si>
  <si>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</si>
  <si>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</si>
  <si>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</si>
  <si>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</si>
  <si>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</si>
  <si>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</si>
  <si>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</si>
  <si>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</si>
  <si>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</si>
  <si>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</si>
  <si>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</si>
  <si>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</si>
  <si>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</si>
  <si>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</si>
  <si>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</si>
  <si>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</si>
  <si>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</si>
  <si>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</si>
  <si>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</si>
  <si>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</si>
  <si>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</si>
  <si>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</si>
  <si>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</si>
  <si>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</si>
  <si>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</si>
  <si>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</si>
  <si>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</si>
  <si>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</si>
  <si>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</si>
  <si>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</si>
  <si>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</si>
  <si>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</si>
  <si>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</si>
  <si>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</si>
  <si>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</si>
  <si>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</si>
  <si>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</si>
  <si>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</si>
  <si>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</si>
  <si>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</si>
  <si>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</si>
  <si>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</si>
  <si>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</si>
  <si>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</si>
  <si>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</si>
  <si>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</si>
  <si>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</si>
  <si>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</si>
  <si>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</si>
  <si>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</si>
  <si>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</si>
  <si>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</si>
  <si>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</si>
  <si>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</si>
  <si>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</si>
  <si>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</si>
  <si>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</si>
  <si>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</si>
  <si>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</si>
  <si>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</si>
  <si>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</si>
  <si>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</si>
  <si>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</si>
  <si>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</si>
  <si>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</si>
  <si>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</si>
  <si>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</si>
  <si>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</si>
  <si>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</si>
  <si>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</si>
  <si>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</si>
  <si>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</si>
  <si>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</si>
  <si>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</si>
  <si>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</si>
  <si>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</si>
  <si>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</si>
  <si>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</si>
  <si>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</si>
  <si>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</si>
  <si>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</si>
  <si>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</si>
  <si>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</si>
  <si>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</si>
  <si>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</si>
  <si>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</si>
  <si>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</si>
  <si>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</si>
  <si>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</si>
  <si>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</si>
  <si>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</si>
  <si>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</si>
  <si>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</si>
  <si>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</si>
  <si>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</si>
  <si>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</si>
  <si>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</si>
  <si>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</si>
  <si>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</si>
  <si>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</si>
  <si>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</si>
  <si>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</si>
  <si>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</si>
  <si>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</si>
  <si>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</si>
  <si>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</si>
  <si>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</si>
  <si>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</si>
  <si>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</si>
  <si>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</si>
  <si>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</si>
  <si>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</si>
  <si>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</si>
  <si>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</si>
  <si>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</si>
  <si>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</si>
  <si>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</si>
  <si>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</si>
  <si>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</si>
  <si>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</si>
  <si>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</si>
  <si>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</si>
  <si>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</si>
  <si>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</si>
  <si>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</si>
  <si>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</si>
  <si>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</si>
  <si>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</si>
  <si>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</si>
  <si>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</si>
  <si>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</si>
  <si>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</si>
  <si>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</si>
  <si>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</si>
  <si>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</si>
  <si>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</si>
  <si>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</si>
  <si>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</si>
  <si>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</si>
  <si>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</si>
  <si>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</si>
  <si>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</si>
  <si>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</si>
  <si>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</si>
  <si>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</si>
  <si>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</si>
  <si>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</si>
  <si>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</si>
  <si>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</si>
  <si>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</si>
  <si>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</si>
  <si>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</si>
  <si>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</si>
  <si>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</si>
  <si>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</si>
  <si>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</si>
  <si>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</si>
  <si>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</si>
  <si>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</si>
  <si>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</si>
  <si>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</si>
  <si>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</si>
  <si>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</si>
  <si>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</si>
  <si>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</si>
  <si>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</si>
  <si>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</si>
  <si>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</si>
  <si>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</si>
  <si>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</si>
  <si>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</si>
  <si>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</si>
  <si>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</si>
  <si>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</si>
  <si>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</si>
  <si>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</si>
  <si>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</si>
  <si>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</si>
  <si>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</si>
  <si>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</si>
  <si>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</si>
  <si>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</si>
  <si>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</si>
  <si>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</si>
  <si>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</si>
  <si>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</si>
  <si>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</si>
  <si>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</si>
  <si>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</si>
  <si>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</si>
  <si>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</si>
  <si>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</si>
  <si>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</si>
  <si>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</si>
  <si>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</si>
  <si>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</si>
  <si>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</si>
  <si>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</si>
  <si>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</si>
  <si>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</si>
  <si>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</si>
  <si>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</si>
  <si>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</si>
  <si>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</si>
  <si>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</si>
  <si>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</si>
  <si>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</si>
  <si>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</si>
  <si>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</si>
  <si>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</si>
  <si>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</si>
  <si>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</si>
  <si>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</si>
  <si>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</si>
  <si>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</si>
  <si>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</si>
  <si>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</si>
  <si>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</si>
  <si>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</si>
  <si>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</si>
  <si>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</si>
  <si>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</si>
  <si>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</si>
  <si>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</si>
  <si>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</si>
  <si>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</si>
  <si>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</si>
  <si>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</si>
  <si>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</si>
  <si>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</si>
  <si>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</si>
  <si>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</si>
  <si>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</si>
  <si>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</si>
  <si>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</si>
  <si>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</si>
  <si>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</si>
  <si>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</si>
  <si>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</si>
  <si>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</si>
  <si>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</si>
  <si>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</si>
  <si>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</si>
  <si>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</si>
  <si>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</si>
  <si>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</si>
  <si>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</si>
  <si>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</si>
  <si>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</si>
  <si>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</si>
  <si>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</si>
  <si>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</si>
  <si>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</si>
  <si>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</si>
  <si>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</si>
  <si>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</si>
  <si>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</si>
  <si>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</si>
  <si>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</si>
  <si>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</si>
  <si>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</si>
  <si>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</si>
  <si>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</si>
  <si>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</si>
  <si>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</si>
  <si>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</si>
  <si>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</si>
  <si>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</si>
  <si>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</si>
  <si>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</si>
  <si>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</si>
  <si>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</si>
  <si>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</si>
  <si>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</si>
  <si>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</si>
  <si>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</si>
  <si>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</si>
  <si>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</si>
  <si>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</si>
  <si>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</si>
  <si>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</si>
  <si>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</si>
  <si>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</si>
  <si>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</si>
  <si>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</si>
  <si>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</si>
  <si>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</si>
  <si>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</si>
  <si>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</si>
  <si>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</si>
  <si>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</si>
  <si>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</si>
  <si>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</si>
  <si>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</si>
  <si>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</si>
  <si>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</si>
  <si>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</si>
  <si>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</si>
  <si>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</si>
  <si>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</si>
  <si>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</si>
  <si>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</si>
  <si>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</si>
  <si>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</si>
  <si>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</si>
  <si>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</si>
  <si>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</si>
  <si>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</si>
  <si>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</si>
  <si>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</si>
  <si>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</si>
  <si>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</si>
  <si>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</si>
  <si>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</si>
  <si>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</si>
  <si>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</si>
  <si>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</si>
  <si>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</si>
  <si>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</si>
  <si>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</si>
  <si>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</si>
  <si>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</si>
  <si>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</si>
  <si>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</si>
  <si>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</si>
  <si>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</si>
  <si>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</si>
  <si>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</si>
  <si>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</si>
  <si>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</si>
  <si>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</si>
  <si>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</si>
  <si>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</si>
  <si>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</si>
  <si>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</si>
  <si>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</si>
  <si>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</si>
  <si>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</si>
  <si>
    <t>Tazón</t>
  </si>
  <si>
    <t>Frutero</t>
  </si>
  <si>
    <t>Platón</t>
  </si>
  <si>
    <t>Cucharon</t>
  </si>
  <si>
    <t>Cuchara</t>
  </si>
  <si>
    <t>Jgo. Cucharones</t>
  </si>
  <si>
    <t>Soporte</t>
  </si>
  <si>
    <t>Bases</t>
  </si>
  <si>
    <t>Oval</t>
  </si>
  <si>
    <t>Triángulo</t>
  </si>
  <si>
    <t>Categoria Exportación</t>
  </si>
  <si>
    <t>Servicio de Ensalada</t>
  </si>
  <si>
    <t>t</t>
  </si>
  <si>
    <t>Muestra IMMANTI</t>
  </si>
  <si>
    <t>Base Rectangular</t>
  </si>
  <si>
    <t>Base Cuadrada</t>
  </si>
  <si>
    <t>Base Cubo</t>
  </si>
  <si>
    <t>ANODIZADO</t>
  </si>
  <si>
    <t>Jabonera Ovalada c/tapa</t>
  </si>
  <si>
    <t>Cazuela</t>
  </si>
  <si>
    <t>Plato Ovalado</t>
  </si>
  <si>
    <t>Escandinavo Rect c/ Labio Especial</t>
  </si>
  <si>
    <t>5.3 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</si>
</sst>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68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2"/>
  <sheetViews>
    <sheetView tabSelected="1" topLeftCell="A292" zoomScaleNormal="100" workbookViewId="0">
      <selection activeCell="G523" sqref="G523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22.42578125" style="143" customWidth="1"/>
    <col min="6" max="6" width="22.28515625" style="143" customWidth="1"/>
    <col min="7" max="7" width="36.28515625" style="143" customWidth="1"/>
    <col min="8" max="8" width="33.7109375" style="143" customWidth="1"/>
    <col min="9" max="9" width="62.42578125" customWidth="1"/>
    <col min="10" max="10" width="61.2851562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1" s="228" customFormat="1" ht="23.45" customHeight="1" x14ac:dyDescent="0.25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1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1649</v>
      </c>
    </row>
    <row r="3" spans="1:41" ht="2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</row>
    <row r="4" spans="1:41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1088</v>
      </c>
      <c r="AB4" s="221" t="s">
        <v>1092</v>
      </c>
      <c r="AC4" s="168"/>
      <c r="AD4" s="222" t="s">
        <v>1090</v>
      </c>
      <c r="AE4" s="168"/>
      <c r="AF4" s="223" t="s">
        <v>1091</v>
      </c>
      <c r="AG4" s="168" t="s">
        <v>1647</v>
      </c>
      <c r="AH4" s="168"/>
      <c r="AI4" s="336" t="s">
        <v>1089</v>
      </c>
      <c r="AJ4" s="168" t="s">
        <v>1648</v>
      </c>
      <c r="AK4" s="168"/>
      <c r="AL4" s="168"/>
      <c r="AM4" s="168"/>
      <c r="AN4" s="168" t="s">
        <v>1093</v>
      </c>
      <c r="AO4" s="372" t="s">
        <v>1650</v>
      </c>
    </row>
    <row r="5" spans="1:41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1658</v>
      </c>
      <c r="F5" s="217" t="s">
        <v>1651</v>
      </c>
      <c r="G5" s="217" t="s">
        <v>1659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1831</v>
      </c>
      <c r="V5" s="100" t="s">
        <v>1085</v>
      </c>
      <c r="W5" s="101" t="s">
        <v>1086</v>
      </c>
      <c r="X5" s="120" t="s">
        <v>1088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</row>
    <row r="6" spans="1:41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</row>
    <row r="7" spans="1:41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1094</v>
      </c>
    </row>
    <row r="8" spans="1:41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1095</v>
      </c>
    </row>
    <row r="9" spans="1:41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1" ht="17.45" customHeight="1" thickBot="1" x14ac:dyDescent="0.3">
      <c r="A10" s="21"/>
      <c r="B10" s="22"/>
      <c r="C10" s="412" t="s">
        <v>1828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1" x14ac:dyDescent="0.25">
      <c r="A11" s="30"/>
      <c r="B11" s="31" t="s">
        <v>17</v>
      </c>
      <c r="C11" s="438" t="s">
        <v>1818</v>
      </c>
      <c r="D11" s="33"/>
      <c r="E11" s="154" t="s">
        <v>1655</v>
      </c>
      <c r="F11" s="154" t="s">
        <v>16</v>
      </c>
      <c r="G11" s="154" t="s">
        <v>1660</v>
      </c>
      <c r="H11" s="154" t="s">
        <v>1770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1" x14ac:dyDescent="0.25">
      <c r="A12" s="30"/>
      <c r="B12" s="37" t="s">
        <v>21</v>
      </c>
      <c r="C12" s="438" t="s">
        <v>1818</v>
      </c>
      <c r="D12" s="38"/>
      <c r="E12" s="38" t="s">
        <v>1655</v>
      </c>
      <c r="F12" s="154" t="s">
        <v>16</v>
      </c>
      <c r="G12" s="154" t="s">
        <v>1660</v>
      </c>
      <c r="H12" s="154" t="s">
        <v>1770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1" x14ac:dyDescent="0.25">
      <c r="A13" s="30"/>
      <c r="B13" s="37" t="s">
        <v>24</v>
      </c>
      <c r="C13" s="438" t="s">
        <v>1818</v>
      </c>
      <c r="D13" s="34" t="s">
        <v>25</v>
      </c>
      <c r="E13" s="151" t="s">
        <v>1655</v>
      </c>
      <c r="F13" s="154" t="s">
        <v>16</v>
      </c>
      <c r="G13" s="154" t="s">
        <v>1660</v>
      </c>
      <c r="H13" s="154" t="s">
        <v>1770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1" x14ac:dyDescent="0.25">
      <c r="A14" s="30"/>
      <c r="B14" s="37" t="s">
        <v>28</v>
      </c>
      <c r="C14" s="438" t="s">
        <v>1818</v>
      </c>
      <c r="D14" s="34"/>
      <c r="E14" s="151" t="s">
        <v>1655</v>
      </c>
      <c r="F14" s="154" t="s">
        <v>16</v>
      </c>
      <c r="G14" s="154" t="s">
        <v>1660</v>
      </c>
      <c r="H14" s="154" t="s">
        <v>1770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1" x14ac:dyDescent="0.25">
      <c r="A15" s="30"/>
      <c r="B15" s="39" t="s">
        <v>31</v>
      </c>
      <c r="C15" s="438" t="s">
        <v>1818</v>
      </c>
      <c r="D15" s="40"/>
      <c r="E15" s="154" t="s">
        <v>1655</v>
      </c>
      <c r="F15" s="154" t="s">
        <v>16</v>
      </c>
      <c r="G15" s="154" t="s">
        <v>1661</v>
      </c>
      <c r="H15" s="154" t="s">
        <v>1771</v>
      </c>
      <c r="I15" s="40" t="s">
        <v>32</v>
      </c>
      <c r="J15" s="40" t="s">
        <v>33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1" x14ac:dyDescent="0.25">
      <c r="A16" s="17"/>
      <c r="B16" s="31" t="s">
        <v>34</v>
      </c>
      <c r="C16" s="438" t="s">
        <v>1818</v>
      </c>
      <c r="D16" s="33"/>
      <c r="E16" s="38" t="s">
        <v>1655</v>
      </c>
      <c r="F16" s="154" t="s">
        <v>16</v>
      </c>
      <c r="G16" s="154" t="s">
        <v>1661</v>
      </c>
      <c r="H16" s="154" t="s">
        <v>1771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37</v>
      </c>
      <c r="C17" s="438" t="s">
        <v>1818</v>
      </c>
      <c r="D17" s="44"/>
      <c r="E17" s="151" t="s">
        <v>1655</v>
      </c>
      <c r="F17" s="154" t="s">
        <v>16</v>
      </c>
      <c r="G17" s="154" t="s">
        <v>1661</v>
      </c>
      <c r="H17" s="154" t="s">
        <v>1771</v>
      </c>
      <c r="I17" s="33" t="s">
        <v>38</v>
      </c>
      <c r="J17" s="45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40</v>
      </c>
      <c r="C18" s="438" t="s">
        <v>1818</v>
      </c>
      <c r="D18" s="33"/>
      <c r="E18" s="151" t="s">
        <v>1655</v>
      </c>
      <c r="F18" s="154" t="s">
        <v>16</v>
      </c>
      <c r="G18" s="154" t="s">
        <v>1661</v>
      </c>
      <c r="H18" s="154" t="s">
        <v>1771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43</v>
      </c>
      <c r="C19" s="438" t="s">
        <v>1818</v>
      </c>
      <c r="D19" s="33"/>
      <c r="E19" s="154" t="s">
        <v>1655</v>
      </c>
      <c r="F19" s="154" t="s">
        <v>16</v>
      </c>
      <c r="G19" s="154" t="s">
        <v>1661</v>
      </c>
      <c r="H19" s="154" t="s">
        <v>1771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46</v>
      </c>
      <c r="C20" s="438" t="s">
        <v>1818</v>
      </c>
      <c r="D20" s="151" t="s">
        <v>25</v>
      </c>
      <c r="E20" s="38" t="s">
        <v>1655</v>
      </c>
      <c r="F20" s="154" t="s">
        <v>16</v>
      </c>
      <c r="G20" s="154" t="s">
        <v>1661</v>
      </c>
      <c r="H20" s="154" t="s">
        <v>1771</v>
      </c>
      <c r="I20" s="154" t="s">
        <v>47</v>
      </c>
      <c r="J20" s="45" t="s">
        <v>48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49</v>
      </c>
      <c r="C21" s="438" t="s">
        <v>1818</v>
      </c>
      <c r="D21" s="40"/>
      <c r="E21" s="151" t="s">
        <v>1655</v>
      </c>
      <c r="F21" s="154" t="s">
        <v>16</v>
      </c>
      <c r="G21" s="154" t="s">
        <v>1662</v>
      </c>
      <c r="H21" s="154" t="s">
        <v>1772</v>
      </c>
      <c r="I21" s="40" t="s">
        <v>50</v>
      </c>
      <c r="J21" s="40" t="s">
        <v>51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52</v>
      </c>
      <c r="C22" s="438" t="s">
        <v>1818</v>
      </c>
      <c r="D22" s="46"/>
      <c r="E22" s="151" t="s">
        <v>1655</v>
      </c>
      <c r="F22" s="154" t="s">
        <v>16</v>
      </c>
      <c r="G22" s="154" t="s">
        <v>1662</v>
      </c>
      <c r="H22" s="154" t="s">
        <v>1772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55</v>
      </c>
      <c r="C23" s="438" t="s">
        <v>1818</v>
      </c>
      <c r="D23" s="46"/>
      <c r="E23" s="154" t="s">
        <v>1655</v>
      </c>
      <c r="F23" s="154" t="s">
        <v>16</v>
      </c>
      <c r="G23" s="154" t="s">
        <v>1662</v>
      </c>
      <c r="H23" s="154" t="s">
        <v>1772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58</v>
      </c>
      <c r="C24" s="438" t="s">
        <v>1818</v>
      </c>
      <c r="D24" s="46"/>
      <c r="E24" s="38" t="s">
        <v>1655</v>
      </c>
      <c r="F24" s="154" t="s">
        <v>16</v>
      </c>
      <c r="G24" s="154" t="s">
        <v>1662</v>
      </c>
      <c r="H24" s="154" t="s">
        <v>1772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61</v>
      </c>
      <c r="C25" s="438" t="s">
        <v>1818</v>
      </c>
      <c r="D25" s="46"/>
      <c r="E25" s="151" t="s">
        <v>1655</v>
      </c>
      <c r="F25" s="154" t="s">
        <v>16</v>
      </c>
      <c r="G25" s="154" t="s">
        <v>1662</v>
      </c>
      <c r="H25" s="154" t="s">
        <v>1772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64</v>
      </c>
      <c r="C26" s="438" t="s">
        <v>1818</v>
      </c>
      <c r="D26" s="46"/>
      <c r="E26" s="154" t="s">
        <v>1655</v>
      </c>
      <c r="F26" s="154" t="s">
        <v>16</v>
      </c>
      <c r="G26" s="154" t="s">
        <v>1662</v>
      </c>
      <c r="H26" s="154" t="s">
        <v>1772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67</v>
      </c>
      <c r="C27" s="438" t="s">
        <v>1646</v>
      </c>
      <c r="D27" s="33"/>
      <c r="E27" s="38" t="s">
        <v>1655</v>
      </c>
      <c r="F27" s="154" t="s">
        <v>16</v>
      </c>
      <c r="G27" s="154" t="s">
        <v>1663</v>
      </c>
      <c r="H27" s="154" t="s">
        <v>1773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70</v>
      </c>
      <c r="C28" s="438" t="s">
        <v>1818</v>
      </c>
      <c r="D28" s="33"/>
      <c r="E28" s="151" t="s">
        <v>1655</v>
      </c>
      <c r="F28" s="154" t="s">
        <v>16</v>
      </c>
      <c r="G28" s="154" t="s">
        <v>1663</v>
      </c>
      <c r="H28" s="154" t="s">
        <v>1773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73</v>
      </c>
      <c r="C29" s="438" t="s">
        <v>1818</v>
      </c>
      <c r="D29" s="33"/>
      <c r="E29" s="151" t="s">
        <v>1655</v>
      </c>
      <c r="F29" s="154" t="s">
        <v>16</v>
      </c>
      <c r="G29" s="154" t="s">
        <v>1663</v>
      </c>
      <c r="H29" s="154" t="s">
        <v>1773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76</v>
      </c>
      <c r="C30" s="438" t="s">
        <v>1818</v>
      </c>
      <c r="D30" s="33"/>
      <c r="E30" s="154" t="s">
        <v>1655</v>
      </c>
      <c r="F30" s="154" t="s">
        <v>16</v>
      </c>
      <c r="G30" s="154" t="s">
        <v>1663</v>
      </c>
      <c r="H30" s="154" t="s">
        <v>1773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79</v>
      </c>
      <c r="C31" s="438" t="s">
        <v>1818</v>
      </c>
      <c r="D31" s="33"/>
      <c r="E31" s="38" t="s">
        <v>1655</v>
      </c>
      <c r="F31" s="154" t="s">
        <v>16</v>
      </c>
      <c r="G31" s="154" t="s">
        <v>1663</v>
      </c>
      <c r="H31" s="154" t="s">
        <v>1773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82</v>
      </c>
      <c r="C32" s="438" t="s">
        <v>1819</v>
      </c>
      <c r="D32" s="33"/>
      <c r="E32" s="151" t="s">
        <v>1655</v>
      </c>
      <c r="F32" s="154" t="s">
        <v>16</v>
      </c>
      <c r="G32" s="154" t="s">
        <v>1664</v>
      </c>
      <c r="H32" s="154" t="s">
        <v>1774</v>
      </c>
      <c r="I32" s="34" t="s">
        <v>83</v>
      </c>
      <c r="J32" s="47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85</v>
      </c>
      <c r="C33" s="438" t="s">
        <v>1819</v>
      </c>
      <c r="D33" s="33"/>
      <c r="E33" s="151" t="s">
        <v>1655</v>
      </c>
      <c r="F33" s="154" t="s">
        <v>16</v>
      </c>
      <c r="G33" s="154" t="s">
        <v>1664</v>
      </c>
      <c r="H33" s="154" t="s">
        <v>1774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88</v>
      </c>
      <c r="C34" s="438" t="s">
        <v>1819</v>
      </c>
      <c r="D34" s="33"/>
      <c r="E34" s="154" t="s">
        <v>1655</v>
      </c>
      <c r="F34" s="154" t="s">
        <v>16</v>
      </c>
      <c r="G34" s="154" t="s">
        <v>1664</v>
      </c>
      <c r="H34" s="154" t="s">
        <v>1774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91</v>
      </c>
      <c r="C35" s="438" t="s">
        <v>1819</v>
      </c>
      <c r="D35" s="33"/>
      <c r="E35" s="38" t="s">
        <v>1655</v>
      </c>
      <c r="F35" s="154" t="s">
        <v>16</v>
      </c>
      <c r="G35" s="154" t="s">
        <v>1664</v>
      </c>
      <c r="H35" s="154" t="s">
        <v>1774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94</v>
      </c>
      <c r="C36" s="438" t="s">
        <v>1819</v>
      </c>
      <c r="D36" s="48"/>
      <c r="E36" s="151" t="s">
        <v>1655</v>
      </c>
      <c r="F36" s="154" t="s">
        <v>16</v>
      </c>
      <c r="G36" s="48" t="s">
        <v>1665</v>
      </c>
      <c r="H36" s="48" t="s">
        <v>1665</v>
      </c>
      <c r="I36" s="48" t="s">
        <v>95</v>
      </c>
      <c r="J36" s="48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97</v>
      </c>
      <c r="C37" s="438" t="s">
        <v>1819</v>
      </c>
      <c r="D37" s="48"/>
      <c r="E37" s="151" t="s">
        <v>1655</v>
      </c>
      <c r="F37" s="154" t="s">
        <v>16</v>
      </c>
      <c r="G37" s="48" t="s">
        <v>1665</v>
      </c>
      <c r="H37" s="48" t="s">
        <v>1665</v>
      </c>
      <c r="I37" s="48" t="s">
        <v>98</v>
      </c>
      <c r="J37" s="48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100</v>
      </c>
      <c r="C38" s="438" t="s">
        <v>1819</v>
      </c>
      <c r="D38" s="48"/>
      <c r="E38" s="154" t="s">
        <v>1655</v>
      </c>
      <c r="F38" s="154" t="s">
        <v>16</v>
      </c>
      <c r="G38" s="48" t="s">
        <v>1665</v>
      </c>
      <c r="H38" s="48" t="s">
        <v>1665</v>
      </c>
      <c r="I38" s="48" t="s">
        <v>101</v>
      </c>
      <c r="J38" s="48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103</v>
      </c>
      <c r="C39" s="438" t="s">
        <v>1819</v>
      </c>
      <c r="D39" s="48"/>
      <c r="E39" s="38" t="s">
        <v>1655</v>
      </c>
      <c r="F39" s="154" t="s">
        <v>16</v>
      </c>
      <c r="G39" s="48" t="s">
        <v>1665</v>
      </c>
      <c r="H39" s="48" t="s">
        <v>1665</v>
      </c>
      <c r="I39" s="48" t="s">
        <v>104</v>
      </c>
      <c r="J39" s="48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106</v>
      </c>
      <c r="C40" s="438" t="s">
        <v>1819</v>
      </c>
      <c r="D40" s="33"/>
      <c r="E40" s="151" t="s">
        <v>1655</v>
      </c>
      <c r="F40" s="154" t="s">
        <v>16</v>
      </c>
      <c r="G40" s="154" t="s">
        <v>1666</v>
      </c>
      <c r="H40" s="154" t="s">
        <v>1775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109</v>
      </c>
      <c r="C41" s="438" t="s">
        <v>1819</v>
      </c>
      <c r="D41" s="33"/>
      <c r="E41" s="154" t="s">
        <v>1655</v>
      </c>
      <c r="F41" s="154" t="s">
        <v>16</v>
      </c>
      <c r="G41" s="154" t="s">
        <v>1666</v>
      </c>
      <c r="H41" s="154" t="s">
        <v>1775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112</v>
      </c>
      <c r="C42" s="438" t="s">
        <v>1819</v>
      </c>
      <c r="D42" s="33"/>
      <c r="E42" s="38" t="s">
        <v>1655</v>
      </c>
      <c r="F42" s="154" t="s">
        <v>16</v>
      </c>
      <c r="G42" s="154" t="s">
        <v>1666</v>
      </c>
      <c r="H42" s="154" t="s">
        <v>1775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115</v>
      </c>
      <c r="C43" s="438" t="s">
        <v>1819</v>
      </c>
      <c r="D43" s="48"/>
      <c r="E43" s="151" t="s">
        <v>1655</v>
      </c>
      <c r="F43" s="154" t="s">
        <v>16</v>
      </c>
      <c r="G43" s="154" t="s">
        <v>1666</v>
      </c>
      <c r="H43" s="154" t="s">
        <v>1775</v>
      </c>
      <c r="I43" s="48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118</v>
      </c>
      <c r="C44" s="438" t="s">
        <v>1646</v>
      </c>
      <c r="D44" s="34"/>
      <c r="E44" s="151" t="s">
        <v>1655</v>
      </c>
      <c r="F44" s="154" t="s">
        <v>16</v>
      </c>
      <c r="G44" s="154" t="s">
        <v>1667</v>
      </c>
      <c r="H44" s="154" t="s">
        <v>1776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121</v>
      </c>
      <c r="C45" s="438" t="s">
        <v>1646</v>
      </c>
      <c r="D45" s="34"/>
      <c r="E45" s="154" t="s">
        <v>1655</v>
      </c>
      <c r="F45" s="154" t="s">
        <v>16</v>
      </c>
      <c r="G45" s="154" t="s">
        <v>1667</v>
      </c>
      <c r="H45" s="154" t="s">
        <v>1776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124</v>
      </c>
      <c r="C46" s="438" t="s">
        <v>1819</v>
      </c>
      <c r="D46" s="51"/>
      <c r="E46" s="38" t="s">
        <v>1655</v>
      </c>
      <c r="F46" s="154" t="s">
        <v>16</v>
      </c>
      <c r="G46" s="51" t="s">
        <v>1668</v>
      </c>
      <c r="H46" s="51" t="s">
        <v>1777</v>
      </c>
      <c r="I46" s="51" t="s">
        <v>125</v>
      </c>
      <c r="J46" s="51" t="s">
        <v>126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127</v>
      </c>
      <c r="C47" s="438" t="s">
        <v>1819</v>
      </c>
      <c r="D47" s="33"/>
      <c r="E47" s="151" t="s">
        <v>1655</v>
      </c>
      <c r="F47" s="154" t="s">
        <v>16</v>
      </c>
      <c r="G47" s="51" t="s">
        <v>1668</v>
      </c>
      <c r="H47" s="51" t="s">
        <v>1777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130</v>
      </c>
      <c r="C48" s="438" t="s">
        <v>1819</v>
      </c>
      <c r="D48" s="33"/>
      <c r="E48" s="151" t="s">
        <v>1655</v>
      </c>
      <c r="F48" s="154" t="s">
        <v>16</v>
      </c>
      <c r="G48" s="51" t="s">
        <v>1668</v>
      </c>
      <c r="H48" s="51" t="s">
        <v>1777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133</v>
      </c>
      <c r="C49" s="438" t="s">
        <v>1819</v>
      </c>
      <c r="D49" s="33"/>
      <c r="E49" s="154" t="s">
        <v>1655</v>
      </c>
      <c r="F49" s="154" t="s">
        <v>16</v>
      </c>
      <c r="G49" s="51" t="s">
        <v>1668</v>
      </c>
      <c r="H49" s="51" t="s">
        <v>1777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136</v>
      </c>
      <c r="C50" s="438" t="s">
        <v>1820</v>
      </c>
      <c r="D50" s="48"/>
      <c r="E50" s="38" t="s">
        <v>1655</v>
      </c>
      <c r="F50" s="154" t="s">
        <v>16</v>
      </c>
      <c r="G50" s="48" t="s">
        <v>1669</v>
      </c>
      <c r="H50" s="48" t="s">
        <v>1778</v>
      </c>
      <c r="I50" s="48" t="s">
        <v>137</v>
      </c>
      <c r="J50" s="48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139</v>
      </c>
      <c r="C51" s="438" t="s">
        <v>1820</v>
      </c>
      <c r="D51" s="33"/>
      <c r="E51" s="151" t="s">
        <v>1655</v>
      </c>
      <c r="F51" s="154" t="s">
        <v>16</v>
      </c>
      <c r="G51" s="48" t="s">
        <v>1669</v>
      </c>
      <c r="H51" s="48" t="s">
        <v>1778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142</v>
      </c>
      <c r="C52" s="438" t="s">
        <v>1820</v>
      </c>
      <c r="D52" s="33"/>
      <c r="E52" s="154" t="s">
        <v>1655</v>
      </c>
      <c r="F52" s="154" t="s">
        <v>16</v>
      </c>
      <c r="G52" s="48" t="s">
        <v>1669</v>
      </c>
      <c r="H52" s="48" t="s">
        <v>1778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145</v>
      </c>
      <c r="C53" s="438" t="s">
        <v>1820</v>
      </c>
      <c r="D53" s="48"/>
      <c r="E53" s="38" t="s">
        <v>1655</v>
      </c>
      <c r="F53" s="154" t="s">
        <v>16</v>
      </c>
      <c r="G53" s="48" t="s">
        <v>1669</v>
      </c>
      <c r="H53" s="48" t="s">
        <v>1778</v>
      </c>
      <c r="I53" s="48" t="s">
        <v>146</v>
      </c>
      <c r="J53" s="48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148</v>
      </c>
      <c r="C54" s="438" t="s">
        <v>1820</v>
      </c>
      <c r="D54" s="48"/>
      <c r="E54" s="151" t="s">
        <v>1655</v>
      </c>
      <c r="F54" s="154" t="s">
        <v>16</v>
      </c>
      <c r="G54" s="48" t="s">
        <v>1669</v>
      </c>
      <c r="H54" s="48" t="s">
        <v>1778</v>
      </c>
      <c r="I54" s="48" t="s">
        <v>149</v>
      </c>
      <c r="J54" s="48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151</v>
      </c>
      <c r="C55" s="438" t="s">
        <v>1820</v>
      </c>
      <c r="D55" s="33"/>
      <c r="E55" s="151" t="s">
        <v>1655</v>
      </c>
      <c r="F55" s="154" t="s">
        <v>16</v>
      </c>
      <c r="G55" s="48" t="s">
        <v>1669</v>
      </c>
      <c r="H55" s="48" t="s">
        <v>1778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154</v>
      </c>
      <c r="C56" s="438" t="s">
        <v>1820</v>
      </c>
      <c r="D56" s="33"/>
      <c r="E56" s="154" t="s">
        <v>1655</v>
      </c>
      <c r="F56" s="154" t="s">
        <v>16</v>
      </c>
      <c r="G56" s="154" t="s">
        <v>1670</v>
      </c>
      <c r="H56" s="154" t="s">
        <v>1779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157</v>
      </c>
      <c r="C57" s="438" t="s">
        <v>1820</v>
      </c>
      <c r="D57" s="53"/>
      <c r="E57" s="38" t="s">
        <v>1655</v>
      </c>
      <c r="F57" s="154" t="s">
        <v>16</v>
      </c>
      <c r="G57" s="154" t="s">
        <v>1670</v>
      </c>
      <c r="H57" s="154" t="s">
        <v>1779</v>
      </c>
      <c r="I57" s="53" t="s">
        <v>158</v>
      </c>
      <c r="J57" s="53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160</v>
      </c>
      <c r="C58" s="438" t="s">
        <v>1820</v>
      </c>
      <c r="D58" s="33"/>
      <c r="E58" s="151" t="s">
        <v>1655</v>
      </c>
      <c r="F58" s="154" t="s">
        <v>16</v>
      </c>
      <c r="G58" s="154" t="s">
        <v>1670</v>
      </c>
      <c r="H58" s="154" t="s">
        <v>1779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163</v>
      </c>
      <c r="C59" s="438" t="s">
        <v>1820</v>
      </c>
      <c r="D59" s="33"/>
      <c r="E59" s="151" t="s">
        <v>1655</v>
      </c>
      <c r="F59" s="154" t="s">
        <v>16</v>
      </c>
      <c r="G59" s="154" t="s">
        <v>1670</v>
      </c>
      <c r="H59" s="154" t="s">
        <v>1779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166</v>
      </c>
      <c r="C60" s="438" t="s">
        <v>1820</v>
      </c>
      <c r="D60" s="33"/>
      <c r="E60" s="154" t="s">
        <v>1655</v>
      </c>
      <c r="F60" s="154" t="s">
        <v>16</v>
      </c>
      <c r="G60" s="154" t="s">
        <v>1670</v>
      </c>
      <c r="H60" s="154" t="s">
        <v>1779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169</v>
      </c>
      <c r="C61" s="438" t="s">
        <v>1820</v>
      </c>
      <c r="D61" s="33"/>
      <c r="E61" s="38" t="s">
        <v>1655</v>
      </c>
      <c r="F61" s="154" t="s">
        <v>16</v>
      </c>
      <c r="G61" s="154" t="s">
        <v>1670</v>
      </c>
      <c r="H61" s="154" t="s">
        <v>1779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172</v>
      </c>
      <c r="C62" s="438" t="s">
        <v>1818</v>
      </c>
      <c r="D62" s="33"/>
      <c r="E62" s="151" t="s">
        <v>1655</v>
      </c>
      <c r="F62" s="154" t="s">
        <v>16</v>
      </c>
      <c r="G62" s="154" t="s">
        <v>1671</v>
      </c>
      <c r="H62" s="154" t="s">
        <v>1780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175</v>
      </c>
      <c r="C63" s="438" t="s">
        <v>1818</v>
      </c>
      <c r="D63" s="33"/>
      <c r="E63" s="151" t="s">
        <v>1655</v>
      </c>
      <c r="F63" s="154" t="s">
        <v>16</v>
      </c>
      <c r="G63" s="154" t="s">
        <v>1671</v>
      </c>
      <c r="H63" s="154" t="s">
        <v>1780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178</v>
      </c>
      <c r="C64" s="438" t="s">
        <v>1818</v>
      </c>
      <c r="D64" s="33"/>
      <c r="E64" s="154" t="s">
        <v>1655</v>
      </c>
      <c r="F64" s="154" t="s">
        <v>16</v>
      </c>
      <c r="G64" s="154" t="s">
        <v>1671</v>
      </c>
      <c r="H64" s="154" t="s">
        <v>1780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181</v>
      </c>
      <c r="C65" s="438" t="s">
        <v>1818</v>
      </c>
      <c r="D65" s="33"/>
      <c r="E65" s="38" t="s">
        <v>1655</v>
      </c>
      <c r="F65" s="154" t="s">
        <v>16</v>
      </c>
      <c r="G65" s="154" t="s">
        <v>1671</v>
      </c>
      <c r="H65" s="154" t="s">
        <v>1780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184</v>
      </c>
      <c r="C66" s="438" t="s">
        <v>1818</v>
      </c>
      <c r="D66" s="33"/>
      <c r="E66" s="151" t="s">
        <v>1655</v>
      </c>
      <c r="F66" s="154" t="s">
        <v>16</v>
      </c>
      <c r="G66" s="154" t="s">
        <v>1671</v>
      </c>
      <c r="H66" s="154" t="s">
        <v>1780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187</v>
      </c>
      <c r="C67" s="438" t="s">
        <v>1818</v>
      </c>
      <c r="D67" s="38"/>
      <c r="E67" s="154" t="s">
        <v>1655</v>
      </c>
      <c r="F67" s="154" t="s">
        <v>16</v>
      </c>
      <c r="G67" s="48" t="s">
        <v>1672</v>
      </c>
      <c r="H67" s="48" t="s">
        <v>1781</v>
      </c>
      <c r="I67" s="54" t="s">
        <v>188</v>
      </c>
      <c r="J67" s="48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190</v>
      </c>
      <c r="C68" s="438" t="s">
        <v>1818</v>
      </c>
      <c r="D68" s="38"/>
      <c r="E68" s="38" t="s">
        <v>1655</v>
      </c>
      <c r="F68" s="154" t="s">
        <v>16</v>
      </c>
      <c r="G68" s="48" t="s">
        <v>1672</v>
      </c>
      <c r="H68" s="48" t="s">
        <v>1781</v>
      </c>
      <c r="I68" s="54" t="s">
        <v>191</v>
      </c>
      <c r="J68" s="48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193</v>
      </c>
      <c r="C69" s="438" t="s">
        <v>1818</v>
      </c>
      <c r="D69" s="38"/>
      <c r="E69" s="151" t="s">
        <v>1655</v>
      </c>
      <c r="F69" s="154" t="s">
        <v>16</v>
      </c>
      <c r="G69" s="48" t="s">
        <v>1672</v>
      </c>
      <c r="H69" s="48" t="s">
        <v>1781</v>
      </c>
      <c r="I69" s="54" t="s">
        <v>194</v>
      </c>
      <c r="J69" s="54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196</v>
      </c>
      <c r="C70" s="438" t="s">
        <v>1818</v>
      </c>
      <c r="D70" s="56"/>
      <c r="E70" s="151" t="s">
        <v>1655</v>
      </c>
      <c r="F70" s="154" t="s">
        <v>16</v>
      </c>
      <c r="G70" s="48" t="s">
        <v>1672</v>
      </c>
      <c r="H70" s="48" t="s">
        <v>1781</v>
      </c>
      <c r="I70" s="57" t="s">
        <v>197</v>
      </c>
      <c r="J70" s="57" t="s">
        <v>198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199</v>
      </c>
      <c r="C71" s="438" t="s">
        <v>1818</v>
      </c>
      <c r="D71" s="34"/>
      <c r="E71" s="154" t="s">
        <v>1655</v>
      </c>
      <c r="F71" s="154" t="s">
        <v>16</v>
      </c>
      <c r="G71" s="48" t="s">
        <v>1672</v>
      </c>
      <c r="H71" s="48" t="s">
        <v>1781</v>
      </c>
      <c r="I71" s="59" t="s">
        <v>200</v>
      </c>
      <c r="J71" s="59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202</v>
      </c>
      <c r="J72" s="61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204</v>
      </c>
      <c r="C73" s="438" t="s">
        <v>1819</v>
      </c>
      <c r="D73" s="33"/>
      <c r="E73" s="154" t="s">
        <v>1655</v>
      </c>
      <c r="F73" s="154" t="s">
        <v>203</v>
      </c>
      <c r="G73" s="154" t="s">
        <v>1673</v>
      </c>
      <c r="H73" s="154" t="s">
        <v>1782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207</v>
      </c>
      <c r="C74" s="438" t="s">
        <v>1819</v>
      </c>
      <c r="D74" s="33"/>
      <c r="E74" s="154" t="s">
        <v>1655</v>
      </c>
      <c r="F74" s="154" t="s">
        <v>203</v>
      </c>
      <c r="G74" s="154" t="s">
        <v>1673</v>
      </c>
      <c r="H74" s="154" t="s">
        <v>1782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210</v>
      </c>
      <c r="C75" s="438" t="s">
        <v>1819</v>
      </c>
      <c r="D75" s="33" t="s">
        <v>211</v>
      </c>
      <c r="E75" s="154" t="s">
        <v>1655</v>
      </c>
      <c r="F75" s="154" t="s">
        <v>203</v>
      </c>
      <c r="G75" s="154" t="s">
        <v>1673</v>
      </c>
      <c r="H75" s="154" t="s">
        <v>1782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214</v>
      </c>
      <c r="C76" s="438" t="s">
        <v>1819</v>
      </c>
      <c r="D76" s="33"/>
      <c r="E76" s="154" t="s">
        <v>1655</v>
      </c>
      <c r="F76" s="154" t="s">
        <v>203</v>
      </c>
      <c r="G76" s="154" t="s">
        <v>1673</v>
      </c>
      <c r="H76" s="154" t="s">
        <v>1782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217</v>
      </c>
      <c r="C77" s="438" t="s">
        <v>1819</v>
      </c>
      <c r="D77" s="33"/>
      <c r="E77" s="154" t="s">
        <v>1655</v>
      </c>
      <c r="F77" s="154" t="s">
        <v>203</v>
      </c>
      <c r="G77" s="154" t="s">
        <v>1673</v>
      </c>
      <c r="H77" s="154" t="s">
        <v>1782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220</v>
      </c>
      <c r="C78" s="438" t="s">
        <v>1818</v>
      </c>
      <c r="D78" s="33" t="s">
        <v>211</v>
      </c>
      <c r="E78" s="154" t="s">
        <v>1655</v>
      </c>
      <c r="F78" s="154" t="s">
        <v>203</v>
      </c>
      <c r="G78" s="154" t="s">
        <v>1673</v>
      </c>
      <c r="H78" s="154" t="s">
        <v>1782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223</v>
      </c>
      <c r="C79" s="438" t="s">
        <v>1818</v>
      </c>
      <c r="D79" s="33"/>
      <c r="E79" s="154" t="s">
        <v>1655</v>
      </c>
      <c r="F79" s="154" t="s">
        <v>203</v>
      </c>
      <c r="G79" s="154" t="s">
        <v>225</v>
      </c>
      <c r="H79" s="154" t="s">
        <v>1782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226</v>
      </c>
      <c r="C80" s="438" t="s">
        <v>1646</v>
      </c>
      <c r="D80" s="33"/>
      <c r="E80" s="154" t="s">
        <v>1655</v>
      </c>
      <c r="F80" s="154" t="s">
        <v>203</v>
      </c>
      <c r="G80" s="154" t="s">
        <v>1674</v>
      </c>
      <c r="H80" s="154" t="s">
        <v>1674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229</v>
      </c>
      <c r="C81" s="438" t="s">
        <v>1646</v>
      </c>
      <c r="D81" s="33"/>
      <c r="E81" s="154" t="s">
        <v>1655</v>
      </c>
      <c r="F81" s="154" t="s">
        <v>203</v>
      </c>
      <c r="G81" s="154" t="s">
        <v>1674</v>
      </c>
      <c r="H81" s="154" t="s">
        <v>1674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232</v>
      </c>
      <c r="C82" s="438" t="s">
        <v>1646</v>
      </c>
      <c r="D82" s="33"/>
      <c r="E82" s="154" t="s">
        <v>1655</v>
      </c>
      <c r="F82" s="154" t="s">
        <v>203</v>
      </c>
      <c r="G82" s="154" t="s">
        <v>1674</v>
      </c>
      <c r="H82" s="154" t="s">
        <v>1674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235</v>
      </c>
      <c r="C83" s="438" t="s">
        <v>1646</v>
      </c>
      <c r="D83" s="33"/>
      <c r="E83" s="154" t="s">
        <v>1655</v>
      </c>
      <c r="F83" s="154" t="s">
        <v>203</v>
      </c>
      <c r="G83" s="154" t="s">
        <v>1674</v>
      </c>
      <c r="H83" s="154" t="s">
        <v>1674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238</v>
      </c>
      <c r="C84" s="438" t="s">
        <v>1646</v>
      </c>
      <c r="D84" s="33"/>
      <c r="E84" s="154" t="s">
        <v>1655</v>
      </c>
      <c r="F84" s="154" t="s">
        <v>203</v>
      </c>
      <c r="G84" s="154" t="s">
        <v>1674</v>
      </c>
      <c r="H84" s="154" t="s">
        <v>1674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241</v>
      </c>
      <c r="C85" s="438" t="s">
        <v>1646</v>
      </c>
      <c r="D85" s="33"/>
      <c r="E85" s="154" t="s">
        <v>1655</v>
      </c>
      <c r="F85" s="154" t="s">
        <v>203</v>
      </c>
      <c r="G85" s="154" t="s">
        <v>1674</v>
      </c>
      <c r="H85" s="154" t="s">
        <v>1674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244</v>
      </c>
      <c r="C86" s="438" t="s">
        <v>1819</v>
      </c>
      <c r="D86" s="33"/>
      <c r="E86" s="154" t="s">
        <v>1655</v>
      </c>
      <c r="F86" s="154" t="s">
        <v>203</v>
      </c>
      <c r="G86" s="154" t="s">
        <v>1675</v>
      </c>
      <c r="H86" s="154" t="s">
        <v>1783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247</v>
      </c>
      <c r="C87" s="438" t="s">
        <v>1819</v>
      </c>
      <c r="D87" s="63"/>
      <c r="E87" s="154" t="s">
        <v>1655</v>
      </c>
      <c r="F87" s="154" t="s">
        <v>203</v>
      </c>
      <c r="G87" s="154" t="s">
        <v>1675</v>
      </c>
      <c r="H87" s="154" t="s">
        <v>1783</v>
      </c>
      <c r="I87" s="63" t="s">
        <v>248</v>
      </c>
      <c r="J87" s="63" t="s">
        <v>249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250</v>
      </c>
      <c r="C88" s="438" t="s">
        <v>1819</v>
      </c>
      <c r="D88" s="33"/>
      <c r="E88" s="154" t="s">
        <v>1655</v>
      </c>
      <c r="F88" s="154" t="s">
        <v>203</v>
      </c>
      <c r="G88" s="154" t="s">
        <v>1675</v>
      </c>
      <c r="H88" s="154" t="s">
        <v>1783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253</v>
      </c>
      <c r="C89" s="438" t="s">
        <v>1819</v>
      </c>
      <c r="D89" s="33"/>
      <c r="E89" s="154" t="s">
        <v>1655</v>
      </c>
      <c r="F89" s="154" t="s">
        <v>203</v>
      </c>
      <c r="G89" s="154" t="s">
        <v>1675</v>
      </c>
      <c r="H89" s="154" t="s">
        <v>1783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256</v>
      </c>
      <c r="C90" s="438" t="s">
        <v>1819</v>
      </c>
      <c r="D90" s="33"/>
      <c r="E90" s="154" t="s">
        <v>1655</v>
      </c>
      <c r="F90" s="154" t="s">
        <v>203</v>
      </c>
      <c r="G90" s="154" t="s">
        <v>1675</v>
      </c>
      <c r="H90" s="154" t="s">
        <v>1783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259</v>
      </c>
      <c r="C91" s="438" t="s">
        <v>1820</v>
      </c>
      <c r="D91" s="33"/>
      <c r="E91" s="154" t="s">
        <v>1655</v>
      </c>
      <c r="F91" s="154" t="s">
        <v>203</v>
      </c>
      <c r="G91" s="154" t="s">
        <v>1676</v>
      </c>
      <c r="H91" s="154" t="s">
        <v>1785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262</v>
      </c>
      <c r="C92" s="438" t="s">
        <v>1820</v>
      </c>
      <c r="D92" s="33"/>
      <c r="E92" s="154" t="s">
        <v>1655</v>
      </c>
      <c r="F92" s="154" t="s">
        <v>203</v>
      </c>
      <c r="G92" s="154" t="s">
        <v>1676</v>
      </c>
      <c r="H92" s="154" t="s">
        <v>1785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265</v>
      </c>
      <c r="C93" s="438" t="s">
        <v>1820</v>
      </c>
      <c r="D93" s="33"/>
      <c r="E93" s="154" t="s">
        <v>1655</v>
      </c>
      <c r="F93" s="154" t="s">
        <v>203</v>
      </c>
      <c r="G93" s="154" t="s">
        <v>1676</v>
      </c>
      <c r="H93" s="154" t="s">
        <v>1785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268</v>
      </c>
      <c r="C94" s="438" t="s">
        <v>1820</v>
      </c>
      <c r="D94" s="33"/>
      <c r="E94" s="154" t="s">
        <v>1655</v>
      </c>
      <c r="F94" s="154" t="s">
        <v>203</v>
      </c>
      <c r="G94" s="154" t="s">
        <v>1676</v>
      </c>
      <c r="H94" s="154" t="s">
        <v>1785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271</v>
      </c>
      <c r="C95" s="438" t="s">
        <v>1819</v>
      </c>
      <c r="D95" s="33"/>
      <c r="E95" s="154" t="s">
        <v>1655</v>
      </c>
      <c r="F95" s="154" t="s">
        <v>203</v>
      </c>
      <c r="G95" s="154" t="s">
        <v>1677</v>
      </c>
      <c r="H95" s="154" t="s">
        <v>1782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273</v>
      </c>
      <c r="C96" s="438" t="s">
        <v>1819</v>
      </c>
      <c r="D96" s="33"/>
      <c r="E96" s="154" t="s">
        <v>1655</v>
      </c>
      <c r="F96" s="154" t="s">
        <v>203</v>
      </c>
      <c r="G96" s="154" t="s">
        <v>1677</v>
      </c>
      <c r="H96" s="154" t="s">
        <v>1782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275</v>
      </c>
      <c r="C97" s="438" t="s">
        <v>1819</v>
      </c>
      <c r="D97" s="31"/>
      <c r="E97" s="154" t="s">
        <v>1655</v>
      </c>
      <c r="F97" s="154" t="s">
        <v>203</v>
      </c>
      <c r="G97" s="154" t="s">
        <v>1678</v>
      </c>
      <c r="H97" s="154" t="s">
        <v>1784</v>
      </c>
      <c r="I97" s="31" t="s">
        <v>276</v>
      </c>
      <c r="J97" s="154" t="s">
        <v>277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278</v>
      </c>
      <c r="C98" s="438" t="s">
        <v>1819</v>
      </c>
      <c r="D98" s="33"/>
      <c r="E98" s="154" t="s">
        <v>1655</v>
      </c>
      <c r="F98" s="154" t="s">
        <v>203</v>
      </c>
      <c r="G98" s="154" t="s">
        <v>1678</v>
      </c>
      <c r="H98" s="154" t="s">
        <v>1784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281</v>
      </c>
      <c r="C99" s="438" t="s">
        <v>1819</v>
      </c>
      <c r="D99" s="33"/>
      <c r="E99" s="154" t="s">
        <v>1655</v>
      </c>
      <c r="F99" s="154" t="s">
        <v>203</v>
      </c>
      <c r="G99" s="154" t="s">
        <v>1678</v>
      </c>
      <c r="H99" s="154" t="s">
        <v>1784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284</v>
      </c>
      <c r="C100" s="438" t="s">
        <v>1819</v>
      </c>
      <c r="D100" s="33"/>
      <c r="E100" s="154" t="s">
        <v>1655</v>
      </c>
      <c r="F100" s="154" t="s">
        <v>203</v>
      </c>
      <c r="G100" s="154" t="s">
        <v>1678</v>
      </c>
      <c r="H100" s="154" t="s">
        <v>1784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287</v>
      </c>
      <c r="C101" s="438" t="s">
        <v>1820</v>
      </c>
      <c r="D101" s="33"/>
      <c r="E101" s="154" t="s">
        <v>1655</v>
      </c>
      <c r="F101" s="154" t="s">
        <v>203</v>
      </c>
      <c r="G101" s="154" t="s">
        <v>1678</v>
      </c>
      <c r="H101" s="154" t="s">
        <v>1784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290</v>
      </c>
      <c r="C102" s="438" t="s">
        <v>1820</v>
      </c>
      <c r="D102" s="33"/>
      <c r="E102" s="154" t="s">
        <v>1655</v>
      </c>
      <c r="F102" s="154" t="s">
        <v>203</v>
      </c>
      <c r="G102" s="154" t="s">
        <v>1678</v>
      </c>
      <c r="H102" s="154" t="s">
        <v>1784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293</v>
      </c>
      <c r="C103" s="438" t="s">
        <v>1820</v>
      </c>
      <c r="D103" s="33"/>
      <c r="E103" s="154" t="s">
        <v>1655</v>
      </c>
      <c r="F103" s="154" t="s">
        <v>203</v>
      </c>
      <c r="G103" s="154" t="s">
        <v>1679</v>
      </c>
      <c r="H103" s="154" t="s">
        <v>1786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296</v>
      </c>
      <c r="C104" s="438" t="s">
        <v>1820</v>
      </c>
      <c r="D104" s="33"/>
      <c r="E104" s="154" t="s">
        <v>1655</v>
      </c>
      <c r="F104" s="154" t="s">
        <v>203</v>
      </c>
      <c r="G104" s="154" t="s">
        <v>1679</v>
      </c>
      <c r="H104" s="154" t="s">
        <v>1786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299</v>
      </c>
      <c r="C105" s="438" t="s">
        <v>1820</v>
      </c>
      <c r="D105" s="33"/>
      <c r="E105" s="154" t="s">
        <v>1655</v>
      </c>
      <c r="F105" s="154" t="s">
        <v>203</v>
      </c>
      <c r="G105" s="154" t="s">
        <v>1679</v>
      </c>
      <c r="H105" s="154" t="s">
        <v>1786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302</v>
      </c>
      <c r="C106" s="438" t="s">
        <v>1820</v>
      </c>
      <c r="D106" s="33"/>
      <c r="E106" s="154" t="s">
        <v>1655</v>
      </c>
      <c r="F106" s="154" t="s">
        <v>203</v>
      </c>
      <c r="G106" s="154" t="s">
        <v>1680</v>
      </c>
      <c r="H106" s="154" t="s">
        <v>1787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305</v>
      </c>
      <c r="C107" s="438" t="s">
        <v>1820</v>
      </c>
      <c r="D107" s="33"/>
      <c r="E107" s="154" t="s">
        <v>1655</v>
      </c>
      <c r="F107" s="154" t="s">
        <v>203</v>
      </c>
      <c r="G107" s="154" t="s">
        <v>1680</v>
      </c>
      <c r="H107" s="154" t="s">
        <v>1787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308</v>
      </c>
      <c r="C108" s="438" t="s">
        <v>1820</v>
      </c>
      <c r="D108" s="33"/>
      <c r="E108" s="154" t="s">
        <v>1655</v>
      </c>
      <c r="F108" s="154" t="s">
        <v>203</v>
      </c>
      <c r="G108" s="154" t="s">
        <v>1680</v>
      </c>
      <c r="H108" s="154" t="s">
        <v>1787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311</v>
      </c>
      <c r="J109" s="66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312</v>
      </c>
      <c r="C110" s="438" t="s">
        <v>1820</v>
      </c>
      <c r="D110" s="33"/>
      <c r="E110" s="154" t="s">
        <v>1655</v>
      </c>
      <c r="F110" s="154" t="s">
        <v>311</v>
      </c>
      <c r="G110" s="154" t="s">
        <v>1681</v>
      </c>
      <c r="H110" s="154" t="s">
        <v>1788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315</v>
      </c>
      <c r="C111" s="438" t="s">
        <v>1820</v>
      </c>
      <c r="D111" s="33"/>
      <c r="E111" s="154" t="s">
        <v>1655</v>
      </c>
      <c r="F111" s="154" t="s">
        <v>311</v>
      </c>
      <c r="G111" s="154" t="s">
        <v>1681</v>
      </c>
      <c r="H111" s="154" t="s">
        <v>1788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318</v>
      </c>
      <c r="C112" s="438" t="s">
        <v>1820</v>
      </c>
      <c r="D112" s="33"/>
      <c r="E112" s="154" t="s">
        <v>1655</v>
      </c>
      <c r="F112" s="154" t="s">
        <v>311</v>
      </c>
      <c r="G112" s="154" t="s">
        <v>1681</v>
      </c>
      <c r="H112" s="154" t="s">
        <v>1788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321</v>
      </c>
      <c r="C113" s="438" t="s">
        <v>1820</v>
      </c>
      <c r="D113" s="33"/>
      <c r="E113" s="154" t="s">
        <v>1655</v>
      </c>
      <c r="F113" s="154" t="s">
        <v>311</v>
      </c>
      <c r="G113" s="154" t="s">
        <v>1681</v>
      </c>
      <c r="H113" s="154" t="s">
        <v>1788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324</v>
      </c>
      <c r="C114" s="438" t="s">
        <v>1820</v>
      </c>
      <c r="D114" s="33"/>
      <c r="E114" s="154" t="s">
        <v>1655</v>
      </c>
      <c r="F114" s="154" t="s">
        <v>311</v>
      </c>
      <c r="G114" s="154" t="s">
        <v>1682</v>
      </c>
      <c r="H114" s="154" t="s">
        <v>1789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327</v>
      </c>
      <c r="C115" s="438" t="s">
        <v>1820</v>
      </c>
      <c r="D115" s="33"/>
      <c r="E115" s="154" t="s">
        <v>1655</v>
      </c>
      <c r="F115" s="154" t="s">
        <v>311</v>
      </c>
      <c r="G115" s="154" t="s">
        <v>1682</v>
      </c>
      <c r="H115" s="154" t="s">
        <v>1789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330</v>
      </c>
      <c r="C116" s="438" t="s">
        <v>1820</v>
      </c>
      <c r="D116" s="33"/>
      <c r="E116" s="154" t="s">
        <v>1655</v>
      </c>
      <c r="F116" s="154" t="s">
        <v>311</v>
      </c>
      <c r="G116" s="154" t="s">
        <v>1683</v>
      </c>
      <c r="H116" s="154" t="s">
        <v>1790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333</v>
      </c>
      <c r="C117" s="438" t="s">
        <v>1820</v>
      </c>
      <c r="D117" s="33"/>
      <c r="E117" s="154" t="s">
        <v>1655</v>
      </c>
      <c r="F117" s="154" t="s">
        <v>311</v>
      </c>
      <c r="G117" s="154" t="s">
        <v>1683</v>
      </c>
      <c r="H117" s="154" t="s">
        <v>1790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336</v>
      </c>
      <c r="C118" s="438" t="s">
        <v>1820</v>
      </c>
      <c r="D118" s="33"/>
      <c r="E118" s="154" t="s">
        <v>1655</v>
      </c>
      <c r="F118" s="154" t="s">
        <v>311</v>
      </c>
      <c r="G118" s="154" t="s">
        <v>1683</v>
      </c>
      <c r="H118" s="154" t="s">
        <v>1790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339</v>
      </c>
      <c r="C119" s="438" t="s">
        <v>1820</v>
      </c>
      <c r="D119" s="33"/>
      <c r="E119" s="154" t="s">
        <v>1655</v>
      </c>
      <c r="F119" s="154" t="s">
        <v>311</v>
      </c>
      <c r="G119" s="154" t="s">
        <v>1684</v>
      </c>
      <c r="H119" s="154" t="s">
        <v>1791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342</v>
      </c>
      <c r="C120" s="438" t="s">
        <v>1820</v>
      </c>
      <c r="D120" s="33"/>
      <c r="E120" s="154" t="s">
        <v>1655</v>
      </c>
      <c r="F120" s="154" t="s">
        <v>311</v>
      </c>
      <c r="G120" s="154" t="s">
        <v>1684</v>
      </c>
      <c r="H120" s="154" t="s">
        <v>1791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345</v>
      </c>
      <c r="C121" s="438" t="s">
        <v>1820</v>
      </c>
      <c r="D121" s="33"/>
      <c r="E121" s="154" t="s">
        <v>1655</v>
      </c>
      <c r="F121" s="154" t="s">
        <v>311</v>
      </c>
      <c r="G121" s="154" t="s">
        <v>1684</v>
      </c>
      <c r="H121" s="154" t="s">
        <v>1791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348</v>
      </c>
      <c r="C122" s="438" t="s">
        <v>1820</v>
      </c>
      <c r="D122" s="33"/>
      <c r="E122" s="154" t="s">
        <v>1655</v>
      </c>
      <c r="F122" s="154" t="s">
        <v>311</v>
      </c>
      <c r="G122" s="154" t="s">
        <v>1685</v>
      </c>
      <c r="H122" s="154" t="s">
        <v>1794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351</v>
      </c>
      <c r="C123" s="438" t="s">
        <v>1820</v>
      </c>
      <c r="D123" s="33"/>
      <c r="E123" s="154" t="s">
        <v>1655</v>
      </c>
      <c r="F123" s="154" t="s">
        <v>311</v>
      </c>
      <c r="G123" s="154" t="s">
        <v>1685</v>
      </c>
      <c r="H123" s="154" t="s">
        <v>1794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354</v>
      </c>
      <c r="C124" s="438" t="s">
        <v>1820</v>
      </c>
      <c r="D124" s="33"/>
      <c r="E124" s="154" t="s">
        <v>1655</v>
      </c>
      <c r="F124" s="154" t="s">
        <v>311</v>
      </c>
      <c r="G124" s="154" t="s">
        <v>1685</v>
      </c>
      <c r="H124" s="154" t="s">
        <v>1794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357</v>
      </c>
      <c r="C125" s="438" t="s">
        <v>1820</v>
      </c>
      <c r="D125" s="33"/>
      <c r="E125" s="154" t="s">
        <v>1655</v>
      </c>
      <c r="F125" s="154" t="s">
        <v>311</v>
      </c>
      <c r="G125" s="154" t="s">
        <v>1685</v>
      </c>
      <c r="H125" s="154" t="s">
        <v>1794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360</v>
      </c>
      <c r="C126" s="438" t="s">
        <v>1646</v>
      </c>
      <c r="D126" s="33"/>
      <c r="E126" s="154" t="s">
        <v>1655</v>
      </c>
      <c r="F126" s="154" t="s">
        <v>311</v>
      </c>
      <c r="G126" s="154" t="s">
        <v>1686</v>
      </c>
      <c r="H126" s="154" t="s">
        <v>1792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363</v>
      </c>
      <c r="C127" s="438" t="s">
        <v>1646</v>
      </c>
      <c r="D127" s="33"/>
      <c r="E127" s="154" t="s">
        <v>1655</v>
      </c>
      <c r="F127" s="154" t="s">
        <v>311</v>
      </c>
      <c r="G127" s="154" t="s">
        <v>1686</v>
      </c>
      <c r="H127" s="154" t="s">
        <v>1792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366</v>
      </c>
      <c r="C128" s="438" t="s">
        <v>1646</v>
      </c>
      <c r="D128" s="33"/>
      <c r="E128" s="154" t="s">
        <v>1655</v>
      </c>
      <c r="F128" s="154" t="s">
        <v>311</v>
      </c>
      <c r="G128" s="154" t="s">
        <v>1686</v>
      </c>
      <c r="H128" s="154" t="s">
        <v>1792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369</v>
      </c>
      <c r="C129" s="438" t="s">
        <v>1646</v>
      </c>
      <c r="D129" s="33"/>
      <c r="E129" s="154" t="s">
        <v>1655</v>
      </c>
      <c r="F129" s="154" t="s">
        <v>311</v>
      </c>
      <c r="G129" s="154" t="s">
        <v>1686</v>
      </c>
      <c r="H129" s="154" t="s">
        <v>1792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372</v>
      </c>
      <c r="C130" s="438" t="s">
        <v>1820</v>
      </c>
      <c r="D130" s="33"/>
      <c r="E130" s="154" t="s">
        <v>1655</v>
      </c>
      <c r="F130" s="154" t="s">
        <v>311</v>
      </c>
      <c r="G130" s="154" t="s">
        <v>1687</v>
      </c>
      <c r="H130" s="154" t="s">
        <v>1793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375</v>
      </c>
      <c r="C131" s="438" t="s">
        <v>1820</v>
      </c>
      <c r="D131" s="33"/>
      <c r="E131" s="154" t="s">
        <v>1655</v>
      </c>
      <c r="F131" s="154" t="s">
        <v>311</v>
      </c>
      <c r="G131" s="154" t="s">
        <v>1687</v>
      </c>
      <c r="H131" s="154" t="s">
        <v>1793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378</v>
      </c>
      <c r="C132" s="438" t="s">
        <v>1820</v>
      </c>
      <c r="D132" s="33"/>
      <c r="E132" s="154" t="s">
        <v>1655</v>
      </c>
      <c r="F132" s="154" t="s">
        <v>311</v>
      </c>
      <c r="G132" s="154" t="s">
        <v>1687</v>
      </c>
      <c r="H132" s="154" t="s">
        <v>1793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381</v>
      </c>
      <c r="C133" s="438" t="s">
        <v>1819</v>
      </c>
      <c r="D133" s="33"/>
      <c r="E133" s="154" t="s">
        <v>1655</v>
      </c>
      <c r="F133" s="154" t="s">
        <v>311</v>
      </c>
      <c r="G133" s="154" t="s">
        <v>1688</v>
      </c>
      <c r="H133" s="154" t="s">
        <v>1795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384</v>
      </c>
      <c r="C134" s="438" t="s">
        <v>1819</v>
      </c>
      <c r="D134" s="33"/>
      <c r="E134" s="154" t="s">
        <v>1655</v>
      </c>
      <c r="F134" s="154" t="s">
        <v>311</v>
      </c>
      <c r="G134" s="154" t="s">
        <v>1688</v>
      </c>
      <c r="H134" s="154" t="s">
        <v>1795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387</v>
      </c>
      <c r="C135" s="438" t="s">
        <v>1819</v>
      </c>
      <c r="D135" s="33"/>
      <c r="E135" s="154" t="s">
        <v>1655</v>
      </c>
      <c r="F135" s="154" t="s">
        <v>311</v>
      </c>
      <c r="G135" s="154" t="s">
        <v>1688</v>
      </c>
      <c r="H135" s="154" t="s">
        <v>1795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390</v>
      </c>
      <c r="C136" s="438" t="s">
        <v>1819</v>
      </c>
      <c r="D136" s="33"/>
      <c r="E136" s="154" t="s">
        <v>1655</v>
      </c>
      <c r="F136" s="154" t="s">
        <v>311</v>
      </c>
      <c r="G136" s="154" t="s">
        <v>1688</v>
      </c>
      <c r="H136" s="154" t="s">
        <v>1795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393</v>
      </c>
      <c r="C137" s="438" t="s">
        <v>1819</v>
      </c>
      <c r="D137" s="33"/>
      <c r="E137" s="154" t="s">
        <v>1655</v>
      </c>
      <c r="F137" s="154" t="s">
        <v>311</v>
      </c>
      <c r="G137" s="154" t="s">
        <v>1689</v>
      </c>
      <c r="H137" s="154" t="s">
        <v>1796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396</v>
      </c>
      <c r="C138" s="438" t="s">
        <v>1819</v>
      </c>
      <c r="D138" s="33"/>
      <c r="E138" s="154" t="s">
        <v>1655</v>
      </c>
      <c r="F138" s="154" t="s">
        <v>311</v>
      </c>
      <c r="G138" s="154" t="s">
        <v>1689</v>
      </c>
      <c r="H138" s="154" t="s">
        <v>1796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399</v>
      </c>
      <c r="C139" s="438" t="s">
        <v>1819</v>
      </c>
      <c r="D139" s="33"/>
      <c r="E139" s="154" t="s">
        <v>1655</v>
      </c>
      <c r="F139" s="154" t="s">
        <v>311</v>
      </c>
      <c r="G139" s="154" t="s">
        <v>1689</v>
      </c>
      <c r="H139" s="154" t="s">
        <v>1796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402</v>
      </c>
      <c r="C140" s="438" t="s">
        <v>1819</v>
      </c>
      <c r="D140" s="33"/>
      <c r="E140" s="154" t="s">
        <v>1655</v>
      </c>
      <c r="F140" s="154" t="s">
        <v>311</v>
      </c>
      <c r="G140" s="154" t="s">
        <v>1689</v>
      </c>
      <c r="H140" s="154" t="s">
        <v>1796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405</v>
      </c>
      <c r="C141" s="438" t="s">
        <v>1819</v>
      </c>
      <c r="D141" s="33"/>
      <c r="E141" s="154" t="s">
        <v>1655</v>
      </c>
      <c r="F141" s="154" t="s">
        <v>311</v>
      </c>
      <c r="G141" s="154" t="s">
        <v>1689</v>
      </c>
      <c r="H141" s="154" t="s">
        <v>1796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408</v>
      </c>
      <c r="C142" s="438" t="s">
        <v>1819</v>
      </c>
      <c r="D142" s="33"/>
      <c r="E142" s="154" t="s">
        <v>1655</v>
      </c>
      <c r="F142" s="154" t="s">
        <v>311</v>
      </c>
      <c r="G142" s="154" t="s">
        <v>1690</v>
      </c>
      <c r="H142" s="154" t="s">
        <v>1797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411</v>
      </c>
      <c r="C143" s="438" t="s">
        <v>1819</v>
      </c>
      <c r="D143" s="33"/>
      <c r="E143" s="154" t="s">
        <v>1655</v>
      </c>
      <c r="F143" s="154" t="s">
        <v>311</v>
      </c>
      <c r="G143" s="154" t="s">
        <v>1690</v>
      </c>
      <c r="H143" s="154" t="s">
        <v>1797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414</v>
      </c>
      <c r="C144" s="438" t="s">
        <v>1819</v>
      </c>
      <c r="D144" s="33"/>
      <c r="E144" s="154" t="s">
        <v>1655</v>
      </c>
      <c r="F144" s="154" t="s">
        <v>311</v>
      </c>
      <c r="G144" s="154" t="s">
        <v>1690</v>
      </c>
      <c r="H144" s="154" t="s">
        <v>1797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417</v>
      </c>
      <c r="C145" s="438" t="s">
        <v>1819</v>
      </c>
      <c r="D145" s="33" t="s">
        <v>418</v>
      </c>
      <c r="E145" s="154" t="s">
        <v>1655</v>
      </c>
      <c r="F145" s="154" t="s">
        <v>311</v>
      </c>
      <c r="G145" s="154" t="s">
        <v>1690</v>
      </c>
      <c r="H145" s="154" t="s">
        <v>1797</v>
      </c>
      <c r="I145" s="118" t="s">
        <v>419</v>
      </c>
      <c r="J145" s="118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421</v>
      </c>
      <c r="C146" s="438" t="s">
        <v>1820</v>
      </c>
      <c r="D146" s="33"/>
      <c r="E146" s="154" t="s">
        <v>1655</v>
      </c>
      <c r="F146" s="154" t="s">
        <v>311</v>
      </c>
      <c r="G146" s="154" t="s">
        <v>423</v>
      </c>
      <c r="H146" s="154" t="s">
        <v>1799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424</v>
      </c>
      <c r="C147" s="438" t="s">
        <v>1820</v>
      </c>
      <c r="D147" s="33"/>
      <c r="E147" s="154" t="s">
        <v>1655</v>
      </c>
      <c r="F147" s="154" t="s">
        <v>311</v>
      </c>
      <c r="G147" s="154" t="s">
        <v>1691</v>
      </c>
      <c r="H147" s="154" t="s">
        <v>1798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427</v>
      </c>
      <c r="C148" s="438" t="s">
        <v>1820</v>
      </c>
      <c r="D148" s="33"/>
      <c r="E148" s="154" t="s">
        <v>1655</v>
      </c>
      <c r="F148" s="154" t="s">
        <v>311</v>
      </c>
      <c r="G148" s="154" t="s">
        <v>1691</v>
      </c>
      <c r="H148" s="154" t="s">
        <v>1798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430</v>
      </c>
      <c r="C149" s="438" t="s">
        <v>1820</v>
      </c>
      <c r="D149" s="33"/>
      <c r="E149" s="154" t="s">
        <v>1655</v>
      </c>
      <c r="F149" s="154" t="s">
        <v>311</v>
      </c>
      <c r="G149" s="154" t="s">
        <v>1691</v>
      </c>
      <c r="H149" s="154" t="s">
        <v>1798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433</v>
      </c>
      <c r="C150" s="438" t="s">
        <v>1820</v>
      </c>
      <c r="D150" s="33" t="s">
        <v>434</v>
      </c>
      <c r="E150" s="154" t="s">
        <v>1655</v>
      </c>
      <c r="F150" s="154" t="s">
        <v>311</v>
      </c>
      <c r="G150" s="154" t="s">
        <v>1691</v>
      </c>
      <c r="H150" s="154" t="s">
        <v>1798</v>
      </c>
      <c r="I150" s="96" t="s">
        <v>1087</v>
      </c>
      <c r="J150" s="96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436</v>
      </c>
      <c r="C151" s="438" t="s">
        <v>1820</v>
      </c>
      <c r="D151" s="33" t="s">
        <v>437</v>
      </c>
      <c r="E151" s="154" t="s">
        <v>1655</v>
      </c>
      <c r="F151" s="154" t="s">
        <v>311</v>
      </c>
      <c r="G151" s="154" t="s">
        <v>1691</v>
      </c>
      <c r="H151" s="154" t="s">
        <v>1798</v>
      </c>
      <c r="I151" s="96" t="s">
        <v>438</v>
      </c>
      <c r="J151" s="96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440</v>
      </c>
      <c r="C152" s="438" t="s">
        <v>1818</v>
      </c>
      <c r="D152" s="33"/>
      <c r="E152" s="154" t="s">
        <v>1655</v>
      </c>
      <c r="F152" s="154" t="s">
        <v>311</v>
      </c>
      <c r="G152" s="154" t="s">
        <v>1692</v>
      </c>
      <c r="H152" s="154" t="s">
        <v>1800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443</v>
      </c>
      <c r="C153" s="438" t="s">
        <v>1820</v>
      </c>
      <c r="D153" s="68" t="s">
        <v>444</v>
      </c>
      <c r="E153" s="154" t="s">
        <v>1655</v>
      </c>
      <c r="F153" s="154" t="s">
        <v>311</v>
      </c>
      <c r="G153" s="154" t="s">
        <v>1685</v>
      </c>
      <c r="H153" s="154" t="s">
        <v>1794</v>
      </c>
      <c r="I153" s="67" t="s">
        <v>445</v>
      </c>
      <c r="J153" s="67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447</v>
      </c>
      <c r="C154" s="438" t="s">
        <v>1820</v>
      </c>
      <c r="D154" s="68" t="s">
        <v>444</v>
      </c>
      <c r="E154" s="154" t="s">
        <v>1655</v>
      </c>
      <c r="F154" s="154" t="s">
        <v>311</v>
      </c>
      <c r="G154" s="154" t="s">
        <v>1685</v>
      </c>
      <c r="H154" s="154" t="s">
        <v>1794</v>
      </c>
      <c r="I154" s="67" t="s">
        <v>448</v>
      </c>
      <c r="J154" s="67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450</v>
      </c>
      <c r="C155" s="438" t="s">
        <v>1820</v>
      </c>
      <c r="D155" s="68" t="s">
        <v>451</v>
      </c>
      <c r="E155" s="154" t="s">
        <v>1655</v>
      </c>
      <c r="F155" s="154" t="s">
        <v>311</v>
      </c>
      <c r="G155" s="154" t="s">
        <v>1685</v>
      </c>
      <c r="H155" s="154" t="s">
        <v>1794</v>
      </c>
      <c r="I155" s="67" t="s">
        <v>452</v>
      </c>
      <c r="J155" s="67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454</v>
      </c>
      <c r="C156" s="438" t="s">
        <v>1820</v>
      </c>
      <c r="D156" s="68" t="s">
        <v>451</v>
      </c>
      <c r="E156" s="154" t="s">
        <v>1655</v>
      </c>
      <c r="F156" s="154" t="s">
        <v>311</v>
      </c>
      <c r="G156" s="154" t="s">
        <v>1685</v>
      </c>
      <c r="H156" s="154" t="s">
        <v>1794</v>
      </c>
      <c r="I156" s="67" t="s">
        <v>455</v>
      </c>
      <c r="J156" s="67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458</v>
      </c>
      <c r="C158" s="438" t="s">
        <v>1820</v>
      </c>
      <c r="D158" s="33"/>
      <c r="E158" s="154" t="s">
        <v>1655</v>
      </c>
      <c r="F158" s="154" t="s">
        <v>1652</v>
      </c>
      <c r="G158" s="154" t="s">
        <v>1693</v>
      </c>
      <c r="H158" s="154" t="s">
        <v>1801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461</v>
      </c>
      <c r="C159" s="438" t="s">
        <v>1820</v>
      </c>
      <c r="D159" s="33"/>
      <c r="E159" s="154" t="s">
        <v>1655</v>
      </c>
      <c r="F159" s="154" t="s">
        <v>1652</v>
      </c>
      <c r="G159" s="154" t="s">
        <v>1693</v>
      </c>
      <c r="H159" s="154" t="s">
        <v>1801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464</v>
      </c>
      <c r="C160" s="438" t="s">
        <v>1820</v>
      </c>
      <c r="D160" s="33"/>
      <c r="E160" s="154" t="s">
        <v>1655</v>
      </c>
      <c r="F160" s="154" t="s">
        <v>1652</v>
      </c>
      <c r="G160" s="154" t="s">
        <v>1693</v>
      </c>
      <c r="H160" s="154" t="s">
        <v>1801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467</v>
      </c>
      <c r="C161" s="438" t="s">
        <v>1820</v>
      </c>
      <c r="D161" s="33"/>
      <c r="E161" s="154" t="s">
        <v>1655</v>
      </c>
      <c r="F161" s="154" t="s">
        <v>1652</v>
      </c>
      <c r="G161" s="154" t="s">
        <v>1693</v>
      </c>
      <c r="H161" s="154" t="s">
        <v>1801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470</v>
      </c>
      <c r="C162" s="438" t="s">
        <v>1819</v>
      </c>
      <c r="D162" s="33"/>
      <c r="E162" s="154" t="s">
        <v>1655</v>
      </c>
      <c r="F162" s="154" t="s">
        <v>1652</v>
      </c>
      <c r="G162" s="154" t="s">
        <v>1694</v>
      </c>
      <c r="H162" s="154" t="s">
        <v>1802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473</v>
      </c>
      <c r="C163" s="438" t="s">
        <v>1819</v>
      </c>
      <c r="D163" s="33"/>
      <c r="E163" s="154" t="s">
        <v>1655</v>
      </c>
      <c r="F163" s="154" t="s">
        <v>1652</v>
      </c>
      <c r="G163" s="154" t="s">
        <v>1694</v>
      </c>
      <c r="H163" s="154" t="s">
        <v>1802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476</v>
      </c>
      <c r="C164" s="438" t="s">
        <v>1819</v>
      </c>
      <c r="D164" s="33"/>
      <c r="E164" s="154" t="s">
        <v>1655</v>
      </c>
      <c r="F164" s="154" t="s">
        <v>1652</v>
      </c>
      <c r="G164" s="154" t="s">
        <v>1694</v>
      </c>
      <c r="H164" s="154" t="s">
        <v>1802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479</v>
      </c>
      <c r="C165" s="438" t="s">
        <v>1819</v>
      </c>
      <c r="D165" s="33"/>
      <c r="E165" s="154" t="s">
        <v>1655</v>
      </c>
      <c r="F165" s="154" t="s">
        <v>1652</v>
      </c>
      <c r="G165" s="154" t="s">
        <v>1694</v>
      </c>
      <c r="H165" s="154" t="s">
        <v>1802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482</v>
      </c>
      <c r="C166" s="438" t="s">
        <v>1819</v>
      </c>
      <c r="D166" s="33"/>
      <c r="E166" s="154" t="s">
        <v>1655</v>
      </c>
      <c r="F166" s="154" t="s">
        <v>1652</v>
      </c>
      <c r="G166" s="154" t="s">
        <v>1694</v>
      </c>
      <c r="H166" s="154" t="s">
        <v>1802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485</v>
      </c>
      <c r="C167" s="438" t="s">
        <v>1646</v>
      </c>
      <c r="D167" s="33"/>
      <c r="E167" s="154" t="s">
        <v>1655</v>
      </c>
      <c r="F167" s="154" t="s">
        <v>1652</v>
      </c>
      <c r="G167" s="154" t="s">
        <v>487</v>
      </c>
      <c r="H167" s="154" t="s">
        <v>1803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488</v>
      </c>
      <c r="C168" s="438" t="s">
        <v>1819</v>
      </c>
      <c r="D168" s="33"/>
      <c r="E168" s="154" t="s">
        <v>1655</v>
      </c>
      <c r="F168" s="154" t="s">
        <v>1652</v>
      </c>
      <c r="G168" s="154" t="s">
        <v>1695</v>
      </c>
      <c r="H168" s="154" t="s">
        <v>1804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491</v>
      </c>
      <c r="C169" s="438" t="s">
        <v>1819</v>
      </c>
      <c r="D169" s="33"/>
      <c r="E169" s="154" t="s">
        <v>1655</v>
      </c>
      <c r="F169" s="154" t="s">
        <v>1652</v>
      </c>
      <c r="G169" s="154" t="s">
        <v>1695</v>
      </c>
      <c r="H169" s="154" t="s">
        <v>1804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494</v>
      </c>
      <c r="C170" s="438" t="s">
        <v>1819</v>
      </c>
      <c r="D170" s="33"/>
      <c r="E170" s="154" t="s">
        <v>1655</v>
      </c>
      <c r="F170" s="154" t="s">
        <v>1652</v>
      </c>
      <c r="G170" s="154" t="s">
        <v>1695</v>
      </c>
      <c r="H170" s="154" t="s">
        <v>1804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497</v>
      </c>
      <c r="C171" s="438" t="s">
        <v>1819</v>
      </c>
      <c r="D171" s="33"/>
      <c r="E171" s="154" t="s">
        <v>1655</v>
      </c>
      <c r="F171" s="154" t="s">
        <v>1652</v>
      </c>
      <c r="G171" s="154" t="s">
        <v>1695</v>
      </c>
      <c r="H171" s="154" t="s">
        <v>1804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500</v>
      </c>
      <c r="C172" s="438" t="s">
        <v>1819</v>
      </c>
      <c r="D172" s="33"/>
      <c r="E172" s="154" t="s">
        <v>1655</v>
      </c>
      <c r="F172" s="154" t="s">
        <v>1652</v>
      </c>
      <c r="G172" s="154" t="s">
        <v>1695</v>
      </c>
      <c r="H172" s="154" t="s">
        <v>1804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505</v>
      </c>
      <c r="C174" s="438" t="s">
        <v>1819</v>
      </c>
      <c r="D174" s="33"/>
      <c r="E174" s="154" t="s">
        <v>1655</v>
      </c>
      <c r="F174" s="154" t="s">
        <v>504</v>
      </c>
      <c r="G174" s="154" t="s">
        <v>1696</v>
      </c>
      <c r="H174" s="154" t="s">
        <v>1805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508</v>
      </c>
      <c r="C175" s="438" t="s">
        <v>1819</v>
      </c>
      <c r="D175" s="33"/>
      <c r="E175" s="154" t="s">
        <v>1655</v>
      </c>
      <c r="F175" s="154" t="s">
        <v>504</v>
      </c>
      <c r="G175" s="154" t="s">
        <v>1696</v>
      </c>
      <c r="H175" s="154" t="s">
        <v>1805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511</v>
      </c>
      <c r="C176" s="438" t="s">
        <v>1819</v>
      </c>
      <c r="D176" s="33"/>
      <c r="E176" s="154" t="s">
        <v>1655</v>
      </c>
      <c r="F176" s="154" t="s">
        <v>504</v>
      </c>
      <c r="G176" s="154" t="s">
        <v>1696</v>
      </c>
      <c r="H176" s="154" t="s">
        <v>1805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514</v>
      </c>
      <c r="C177" s="438" t="s">
        <v>1819</v>
      </c>
      <c r="D177" s="33"/>
      <c r="E177" s="154" t="s">
        <v>1655</v>
      </c>
      <c r="F177" s="154" t="s">
        <v>504</v>
      </c>
      <c r="G177" s="154" t="s">
        <v>1696</v>
      </c>
      <c r="H177" s="154" t="s">
        <v>1805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517</v>
      </c>
      <c r="C178" s="438" t="s">
        <v>1819</v>
      </c>
      <c r="D178" s="33"/>
      <c r="E178" s="154" t="s">
        <v>1655</v>
      </c>
      <c r="F178" s="154" t="s">
        <v>504</v>
      </c>
      <c r="G178" s="154" t="s">
        <v>1697</v>
      </c>
      <c r="H178" s="154" t="s">
        <v>1806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520</v>
      </c>
      <c r="C179" s="438" t="s">
        <v>1819</v>
      </c>
      <c r="D179" s="33"/>
      <c r="E179" s="154" t="s">
        <v>1655</v>
      </c>
      <c r="F179" s="154" t="s">
        <v>504</v>
      </c>
      <c r="G179" s="154" t="s">
        <v>1697</v>
      </c>
      <c r="H179" s="154" t="s">
        <v>1806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523</v>
      </c>
      <c r="C180" s="438" t="s">
        <v>1819</v>
      </c>
      <c r="D180" s="33" t="s">
        <v>524</v>
      </c>
      <c r="E180" s="154" t="s">
        <v>1655</v>
      </c>
      <c r="F180" s="154" t="s">
        <v>504</v>
      </c>
      <c r="G180" s="154" t="s">
        <v>1697</v>
      </c>
      <c r="H180" s="154" t="s">
        <v>1806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527</v>
      </c>
      <c r="C181" s="438" t="s">
        <v>1820</v>
      </c>
      <c r="D181" s="33"/>
      <c r="E181" s="154" t="s">
        <v>1655</v>
      </c>
      <c r="F181" s="154" t="s">
        <v>504</v>
      </c>
      <c r="G181" s="154" t="s">
        <v>1698</v>
      </c>
      <c r="H181" s="154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530</v>
      </c>
      <c r="C182" s="438" t="s">
        <v>1820</v>
      </c>
      <c r="D182" s="33"/>
      <c r="E182" s="154" t="s">
        <v>1655</v>
      </c>
      <c r="F182" s="154" t="s">
        <v>504</v>
      </c>
      <c r="G182" s="154" t="s">
        <v>1698</v>
      </c>
      <c r="H182" s="154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533</v>
      </c>
      <c r="C183" s="438" t="s">
        <v>1820</v>
      </c>
      <c r="D183" s="33"/>
      <c r="E183" s="154" t="s">
        <v>1655</v>
      </c>
      <c r="F183" s="154" t="s">
        <v>504</v>
      </c>
      <c r="G183" s="154" t="s">
        <v>1698</v>
      </c>
      <c r="H183" s="154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536</v>
      </c>
      <c r="C184" s="438" t="s">
        <v>1820</v>
      </c>
      <c r="D184" s="33"/>
      <c r="E184" s="154" t="s">
        <v>1655</v>
      </c>
      <c r="F184" s="154" t="s">
        <v>504</v>
      </c>
      <c r="G184" s="154" t="s">
        <v>1701</v>
      </c>
      <c r="H184" s="154" t="s">
        <v>1807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539</v>
      </c>
      <c r="C185" s="438" t="s">
        <v>1820</v>
      </c>
      <c r="D185" s="33"/>
      <c r="E185" s="154" t="s">
        <v>1655</v>
      </c>
      <c r="F185" s="154" t="s">
        <v>504</v>
      </c>
      <c r="G185" s="154" t="s">
        <v>1699</v>
      </c>
      <c r="H185" s="154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542</v>
      </c>
      <c r="C186" s="438" t="s">
        <v>1820</v>
      </c>
      <c r="D186" s="33"/>
      <c r="E186" s="154" t="s">
        <v>1655</v>
      </c>
      <c r="F186" s="154" t="s">
        <v>504</v>
      </c>
      <c r="G186" s="154" t="s">
        <v>1702</v>
      </c>
      <c r="H186" s="154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545</v>
      </c>
      <c r="C187" s="438" t="s">
        <v>1820</v>
      </c>
      <c r="D187" s="33"/>
      <c r="E187" s="154" t="s">
        <v>1655</v>
      </c>
      <c r="F187" s="154" t="s">
        <v>504</v>
      </c>
      <c r="G187" s="154" t="s">
        <v>1702</v>
      </c>
      <c r="H187" s="154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548</v>
      </c>
      <c r="C188" s="438" t="s">
        <v>1820</v>
      </c>
      <c r="D188" s="33"/>
      <c r="E188" s="154" t="s">
        <v>1655</v>
      </c>
      <c r="F188" s="154" t="s">
        <v>504</v>
      </c>
      <c r="G188" s="154" t="s">
        <v>1700</v>
      </c>
      <c r="H188" s="154" t="s">
        <v>1808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551</v>
      </c>
      <c r="C189" s="438" t="s">
        <v>1820</v>
      </c>
      <c r="D189" s="33" t="s">
        <v>552</v>
      </c>
      <c r="E189" s="154" t="s">
        <v>1655</v>
      </c>
      <c r="F189" s="154" t="s">
        <v>504</v>
      </c>
      <c r="G189" s="154" t="s">
        <v>1700</v>
      </c>
      <c r="H189" s="154" t="s">
        <v>1808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555</v>
      </c>
      <c r="C190" s="438" t="s">
        <v>1820</v>
      </c>
      <c r="D190" s="33"/>
      <c r="E190" s="154" t="s">
        <v>1655</v>
      </c>
      <c r="F190" s="154" t="s">
        <v>504</v>
      </c>
      <c r="G190" s="154" t="s">
        <v>1700</v>
      </c>
      <c r="H190" s="154" t="s">
        <v>1808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558</v>
      </c>
      <c r="C191" s="438" t="s">
        <v>1820</v>
      </c>
      <c r="D191" s="33" t="s">
        <v>559</v>
      </c>
      <c r="E191" s="154" t="s">
        <v>1655</v>
      </c>
      <c r="F191" s="154" t="s">
        <v>504</v>
      </c>
      <c r="G191" s="154" t="s">
        <v>1700</v>
      </c>
      <c r="H191" s="154" t="s">
        <v>1808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562</v>
      </c>
      <c r="C192" s="438" t="s">
        <v>1820</v>
      </c>
      <c r="D192" s="33"/>
      <c r="E192" s="154" t="s">
        <v>1655</v>
      </c>
      <c r="F192" s="154" t="s">
        <v>504</v>
      </c>
      <c r="G192" s="154" t="s">
        <v>1700</v>
      </c>
      <c r="H192" s="154" t="s">
        <v>1808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565</v>
      </c>
      <c r="C193" s="438" t="s">
        <v>1819</v>
      </c>
      <c r="D193" s="33"/>
      <c r="E193" s="154" t="s">
        <v>1655</v>
      </c>
      <c r="F193" s="154" t="s">
        <v>504</v>
      </c>
      <c r="G193" s="154" t="s">
        <v>1703</v>
      </c>
      <c r="H193" s="154" t="s">
        <v>1809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568</v>
      </c>
      <c r="C194" s="438" t="s">
        <v>1819</v>
      </c>
      <c r="D194" s="33"/>
      <c r="E194" s="154" t="s">
        <v>1655</v>
      </c>
      <c r="F194" s="154" t="s">
        <v>504</v>
      </c>
      <c r="G194" s="154" t="s">
        <v>1703</v>
      </c>
      <c r="H194" s="154" t="s">
        <v>1809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571</v>
      </c>
      <c r="C195" s="438" t="s">
        <v>1819</v>
      </c>
      <c r="D195" s="33" t="s">
        <v>572</v>
      </c>
      <c r="E195" s="154" t="s">
        <v>1655</v>
      </c>
      <c r="F195" s="154" t="s">
        <v>504</v>
      </c>
      <c r="G195" s="154" t="s">
        <v>1703</v>
      </c>
      <c r="H195" s="154" t="s">
        <v>1809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574</v>
      </c>
      <c r="J196" s="25" t="s">
        <v>575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576</v>
      </c>
      <c r="C197" s="438" t="s">
        <v>1818</v>
      </c>
      <c r="D197" s="33" t="s">
        <v>577</v>
      </c>
      <c r="E197" s="154" t="s">
        <v>1655</v>
      </c>
      <c r="F197" s="154" t="s">
        <v>575</v>
      </c>
      <c r="G197" s="154" t="s">
        <v>1704</v>
      </c>
      <c r="H197" s="154" t="s">
        <v>1810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580</v>
      </c>
      <c r="C198" s="438" t="s">
        <v>1818</v>
      </c>
      <c r="D198" s="33" t="s">
        <v>577</v>
      </c>
      <c r="E198" s="154" t="s">
        <v>1655</v>
      </c>
      <c r="F198" s="154" t="s">
        <v>575</v>
      </c>
      <c r="G198" s="154" t="s">
        <v>1704</v>
      </c>
      <c r="H198" s="154" t="s">
        <v>1810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583</v>
      </c>
      <c r="C199" s="438" t="s">
        <v>1818</v>
      </c>
      <c r="D199" s="33" t="s">
        <v>584</v>
      </c>
      <c r="E199" s="154" t="s">
        <v>1655</v>
      </c>
      <c r="F199" s="154" t="s">
        <v>575</v>
      </c>
      <c r="G199" s="154" t="s">
        <v>1704</v>
      </c>
      <c r="H199" s="154" t="s">
        <v>1810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587</v>
      </c>
      <c r="C200" s="438" t="s">
        <v>1818</v>
      </c>
      <c r="D200" s="33" t="s">
        <v>584</v>
      </c>
      <c r="E200" s="154" t="s">
        <v>1655</v>
      </c>
      <c r="F200" s="154" t="s">
        <v>575</v>
      </c>
      <c r="G200" s="154" t="s">
        <v>1704</v>
      </c>
      <c r="H200" s="154" t="s">
        <v>1810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590</v>
      </c>
      <c r="C201" s="438" t="s">
        <v>1818</v>
      </c>
      <c r="D201" s="33" t="s">
        <v>591</v>
      </c>
      <c r="E201" s="154" t="s">
        <v>1655</v>
      </c>
      <c r="F201" s="154" t="s">
        <v>575</v>
      </c>
      <c r="G201" s="154" t="s">
        <v>1704</v>
      </c>
      <c r="H201" s="154" t="s">
        <v>1810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594</v>
      </c>
      <c r="C202" s="438" t="s">
        <v>1818</v>
      </c>
      <c r="D202" s="33" t="s">
        <v>591</v>
      </c>
      <c r="E202" s="154" t="s">
        <v>1655</v>
      </c>
      <c r="F202" s="154" t="s">
        <v>575</v>
      </c>
      <c r="G202" s="154" t="s">
        <v>1704</v>
      </c>
      <c r="H202" s="154" t="s">
        <v>1810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596</v>
      </c>
      <c r="C203" s="438" t="s">
        <v>1818</v>
      </c>
      <c r="D203" s="33"/>
      <c r="E203" s="154" t="s">
        <v>1655</v>
      </c>
      <c r="F203" s="154" t="s">
        <v>575</v>
      </c>
      <c r="G203" s="154" t="s">
        <v>1704</v>
      </c>
      <c r="H203" s="154" t="s">
        <v>1810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599</v>
      </c>
      <c r="C204" s="438" t="s">
        <v>1818</v>
      </c>
      <c r="D204" s="33"/>
      <c r="E204" s="154" t="s">
        <v>1655</v>
      </c>
      <c r="F204" s="154" t="s">
        <v>575</v>
      </c>
      <c r="G204" s="154" t="s">
        <v>1704</v>
      </c>
      <c r="H204" s="154" t="s">
        <v>1810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601</v>
      </c>
      <c r="C205" s="438" t="s">
        <v>1818</v>
      </c>
      <c r="D205" s="33"/>
      <c r="E205" s="154" t="s">
        <v>1655</v>
      </c>
      <c r="F205" s="154" t="s">
        <v>575</v>
      </c>
      <c r="G205" s="154" t="s">
        <v>603</v>
      </c>
      <c r="H205" s="154" t="s">
        <v>1812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604</v>
      </c>
      <c r="C206" s="438" t="s">
        <v>1646</v>
      </c>
      <c r="D206" s="33" t="s">
        <v>605</v>
      </c>
      <c r="E206" s="154" t="s">
        <v>1655</v>
      </c>
      <c r="F206" s="154" t="s">
        <v>575</v>
      </c>
      <c r="G206" s="154" t="s">
        <v>1533</v>
      </c>
      <c r="H206" s="154" t="s">
        <v>1813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608</v>
      </c>
      <c r="C207" s="438" t="s">
        <v>1646</v>
      </c>
      <c r="D207" s="33" t="s">
        <v>609</v>
      </c>
      <c r="E207" s="154" t="s">
        <v>1655</v>
      </c>
      <c r="F207" s="154" t="s">
        <v>575</v>
      </c>
      <c r="G207" s="154" t="s">
        <v>1533</v>
      </c>
      <c r="H207" s="154" t="s">
        <v>1813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612</v>
      </c>
      <c r="C208" s="438" t="s">
        <v>1646</v>
      </c>
      <c r="D208" s="33" t="s">
        <v>613</v>
      </c>
      <c r="E208" s="154" t="s">
        <v>1655</v>
      </c>
      <c r="F208" s="154" t="s">
        <v>575</v>
      </c>
      <c r="G208" s="154" t="s">
        <v>1533</v>
      </c>
      <c r="H208" s="154" t="s">
        <v>1813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616</v>
      </c>
      <c r="C209" s="438" t="s">
        <v>1646</v>
      </c>
      <c r="D209" s="33"/>
      <c r="E209" s="154" t="s">
        <v>1655</v>
      </c>
      <c r="F209" s="154" t="s">
        <v>575</v>
      </c>
      <c r="G209" s="154" t="s">
        <v>1705</v>
      </c>
      <c r="H209" s="154" t="s">
        <v>1811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619</v>
      </c>
      <c r="C210" s="438" t="s">
        <v>1646</v>
      </c>
      <c r="D210" s="33"/>
      <c r="E210" s="154" t="s">
        <v>1655</v>
      </c>
      <c r="F210" s="154" t="s">
        <v>575</v>
      </c>
      <c r="G210" s="154" t="s">
        <v>1705</v>
      </c>
      <c r="H210" s="154" t="s">
        <v>1811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621</v>
      </c>
      <c r="C211" s="438" t="s">
        <v>1646</v>
      </c>
      <c r="D211" s="33"/>
      <c r="E211" s="154" t="s">
        <v>1655</v>
      </c>
      <c r="F211" s="154" t="s">
        <v>575</v>
      </c>
      <c r="G211" s="154" t="s">
        <v>1705</v>
      </c>
      <c r="H211" s="154" t="s">
        <v>1811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623</v>
      </c>
      <c r="C212" s="438" t="s">
        <v>1646</v>
      </c>
      <c r="D212" s="33"/>
      <c r="E212" s="154" t="s">
        <v>1655</v>
      </c>
      <c r="F212" s="154" t="s">
        <v>575</v>
      </c>
      <c r="G212" s="154" t="s">
        <v>1705</v>
      </c>
      <c r="H212" s="154" t="s">
        <v>1811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625</v>
      </c>
      <c r="C213" s="438" t="s">
        <v>1646</v>
      </c>
      <c r="D213" s="33"/>
      <c r="E213" s="154" t="s">
        <v>1655</v>
      </c>
      <c r="F213" s="154" t="s">
        <v>575</v>
      </c>
      <c r="G213" s="154" t="s">
        <v>1705</v>
      </c>
      <c r="H213" s="154" t="s">
        <v>1811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627</v>
      </c>
      <c r="C214" s="438" t="s">
        <v>1646</v>
      </c>
      <c r="D214" s="72"/>
      <c r="E214" s="154" t="s">
        <v>1655</v>
      </c>
      <c r="F214" s="154" t="s">
        <v>575</v>
      </c>
      <c r="G214" s="154" t="s">
        <v>1705</v>
      </c>
      <c r="H214" s="154" t="s">
        <v>1811</v>
      </c>
      <c r="I214" s="72" t="s">
        <v>628</v>
      </c>
      <c r="J214" s="72" t="s">
        <v>618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629</v>
      </c>
      <c r="C215" s="438" t="s">
        <v>1646</v>
      </c>
      <c r="D215" s="33"/>
      <c r="E215" s="154" t="s">
        <v>1655</v>
      </c>
      <c r="F215" s="154" t="s">
        <v>575</v>
      </c>
      <c r="G215" s="154" t="s">
        <v>631</v>
      </c>
      <c r="H215" s="154" t="s">
        <v>1811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632</v>
      </c>
      <c r="C216" s="438" t="s">
        <v>1646</v>
      </c>
      <c r="D216" s="33"/>
      <c r="E216" s="154" t="s">
        <v>1655</v>
      </c>
      <c r="F216" s="154" t="s">
        <v>575</v>
      </c>
      <c r="G216" s="154" t="s">
        <v>631</v>
      </c>
      <c r="H216" s="154" t="s">
        <v>1811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634</v>
      </c>
      <c r="C217" s="438" t="s">
        <v>1646</v>
      </c>
      <c r="D217" s="33"/>
      <c r="E217" s="154" t="s">
        <v>1655</v>
      </c>
      <c r="F217" s="154" t="s">
        <v>575</v>
      </c>
      <c r="G217" s="154" t="s">
        <v>631</v>
      </c>
      <c r="H217" s="154" t="s">
        <v>1811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636</v>
      </c>
      <c r="C218" s="438" t="s">
        <v>1646</v>
      </c>
      <c r="D218" s="33"/>
      <c r="E218" s="154" t="s">
        <v>1655</v>
      </c>
      <c r="F218" s="154" t="s">
        <v>575</v>
      </c>
      <c r="G218" s="154" t="s">
        <v>631</v>
      </c>
      <c r="H218" s="154" t="s">
        <v>1811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638</v>
      </c>
      <c r="C219" s="438" t="s">
        <v>1646</v>
      </c>
      <c r="D219" s="33"/>
      <c r="E219" s="154" t="s">
        <v>1655</v>
      </c>
      <c r="F219" s="154" t="s">
        <v>575</v>
      </c>
      <c r="G219" s="154" t="s">
        <v>640</v>
      </c>
      <c r="H219" s="154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>
        <v>17.899999999999999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642</v>
      </c>
      <c r="C220" s="438" t="s">
        <v>1646</v>
      </c>
      <c r="D220" s="33"/>
      <c r="E220" s="154" t="s">
        <v>1655</v>
      </c>
      <c r="F220" s="154" t="s">
        <v>575</v>
      </c>
      <c r="G220" s="154" t="s">
        <v>643</v>
      </c>
      <c r="H220" s="154"/>
      <c r="I220" s="33" t="s">
        <v>639</v>
      </c>
      <c r="J220" s="33" t="s">
        <v>643</v>
      </c>
      <c r="K220" s="35" t="s">
        <v>644</v>
      </c>
      <c r="L220" s="35" t="s">
        <v>644</v>
      </c>
      <c r="M220" s="35" t="s">
        <v>645</v>
      </c>
      <c r="N220" s="35" t="s">
        <v>646</v>
      </c>
      <c r="O220" s="35">
        <v>8.3800000000000008</v>
      </c>
      <c r="P220" s="36">
        <v>26.5</v>
      </c>
      <c r="Q220" s="36">
        <v>26.5</v>
      </c>
      <c r="R220" s="36">
        <v>30.5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647</v>
      </c>
      <c r="C221" s="438" t="s">
        <v>1646</v>
      </c>
      <c r="D221" s="75"/>
      <c r="E221" s="154" t="s">
        <v>1655</v>
      </c>
      <c r="F221" s="154" t="s">
        <v>575</v>
      </c>
      <c r="G221" s="154" t="s">
        <v>648</v>
      </c>
      <c r="H221" s="154"/>
      <c r="I221" s="98" t="s">
        <v>639</v>
      </c>
      <c r="J221" s="97" t="s">
        <v>648</v>
      </c>
      <c r="K221" s="76">
        <v>9.25</v>
      </c>
      <c r="L221" s="76">
        <v>9.25</v>
      </c>
      <c r="M221" s="99" t="s">
        <v>649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>
        <v>13.5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650</v>
      </c>
      <c r="C222" s="438" t="s">
        <v>1646</v>
      </c>
      <c r="D222" s="33"/>
      <c r="E222" s="154" t="s">
        <v>1655</v>
      </c>
      <c r="F222" s="154" t="s">
        <v>575</v>
      </c>
      <c r="G222" s="154" t="s">
        <v>663</v>
      </c>
      <c r="H222" s="154" t="s">
        <v>1814</v>
      </c>
      <c r="I222" s="33" t="s">
        <v>651</v>
      </c>
      <c r="J222" s="33" t="s">
        <v>652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653</v>
      </c>
      <c r="C223" s="438" t="s">
        <v>1818</v>
      </c>
      <c r="D223" s="33" t="s">
        <v>654</v>
      </c>
      <c r="E223" s="154" t="s">
        <v>1655</v>
      </c>
      <c r="F223" s="154" t="s">
        <v>575</v>
      </c>
      <c r="G223" s="154" t="s">
        <v>663</v>
      </c>
      <c r="H223" s="154" t="s">
        <v>1814</v>
      </c>
      <c r="I223" s="33" t="s">
        <v>655</v>
      </c>
      <c r="J223" s="33" t="s">
        <v>656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657</v>
      </c>
      <c r="C224" s="438" t="s">
        <v>1818</v>
      </c>
      <c r="D224" s="33" t="s">
        <v>654</v>
      </c>
      <c r="E224" s="154" t="s">
        <v>1655</v>
      </c>
      <c r="F224" s="154" t="s">
        <v>575</v>
      </c>
      <c r="G224" s="154" t="s">
        <v>663</v>
      </c>
      <c r="H224" s="154" t="s">
        <v>1814</v>
      </c>
      <c r="I224" s="33" t="s">
        <v>658</v>
      </c>
      <c r="J224" s="33" t="s">
        <v>659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660</v>
      </c>
      <c r="C225" s="438" t="s">
        <v>1818</v>
      </c>
      <c r="D225" s="33" t="s">
        <v>661</v>
      </c>
      <c r="E225" s="154" t="s">
        <v>1655</v>
      </c>
      <c r="F225" s="154" t="s">
        <v>575</v>
      </c>
      <c r="G225" s="154" t="s">
        <v>663</v>
      </c>
      <c r="H225" s="154" t="s">
        <v>1814</v>
      </c>
      <c r="I225" s="33" t="s">
        <v>662</v>
      </c>
      <c r="J225" s="33" t="s">
        <v>663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664</v>
      </c>
      <c r="C226" s="439" t="s">
        <v>1821</v>
      </c>
      <c r="D226" s="33"/>
      <c r="E226" s="154" t="s">
        <v>1655</v>
      </c>
      <c r="F226" s="154" t="s">
        <v>575</v>
      </c>
      <c r="G226" s="154" t="s">
        <v>666</v>
      </c>
      <c r="H226" s="154" t="s">
        <v>665</v>
      </c>
      <c r="I226" s="33" t="s">
        <v>665</v>
      </c>
      <c r="J226" s="33" t="s">
        <v>666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667</v>
      </c>
      <c r="C227" s="439" t="s">
        <v>1821</v>
      </c>
      <c r="D227" s="33"/>
      <c r="E227" s="154" t="s">
        <v>1655</v>
      </c>
      <c r="F227" s="154" t="s">
        <v>575</v>
      </c>
      <c r="G227" s="154" t="s">
        <v>666</v>
      </c>
      <c r="H227" s="154" t="s">
        <v>665</v>
      </c>
      <c r="I227" s="33" t="s">
        <v>665</v>
      </c>
      <c r="J227" s="33" t="s">
        <v>666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668</v>
      </c>
      <c r="C228" s="439" t="s">
        <v>1821</v>
      </c>
      <c r="D228" s="33"/>
      <c r="E228" s="154" t="s">
        <v>1655</v>
      </c>
      <c r="F228" s="154" t="s">
        <v>575</v>
      </c>
      <c r="G228" s="154" t="s">
        <v>666</v>
      </c>
      <c r="H228" s="154" t="s">
        <v>665</v>
      </c>
      <c r="I228" s="33" t="s">
        <v>669</v>
      </c>
      <c r="J228" s="33" t="s">
        <v>670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671</v>
      </c>
      <c r="C229" s="439" t="s">
        <v>1821</v>
      </c>
      <c r="D229" s="33"/>
      <c r="E229" s="154" t="s">
        <v>1655</v>
      </c>
      <c r="F229" s="154" t="s">
        <v>575</v>
      </c>
      <c r="G229" s="154" t="s">
        <v>666</v>
      </c>
      <c r="H229" s="154" t="s">
        <v>665</v>
      </c>
      <c r="I229" s="33" t="s">
        <v>672</v>
      </c>
      <c r="J229" s="33" t="s">
        <v>673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674</v>
      </c>
      <c r="C230" s="439" t="s">
        <v>1821</v>
      </c>
      <c r="D230" s="33"/>
      <c r="E230" s="154" t="s">
        <v>1655</v>
      </c>
      <c r="F230" s="154" t="s">
        <v>575</v>
      </c>
      <c r="G230" s="154" t="s">
        <v>666</v>
      </c>
      <c r="H230" s="154" t="s">
        <v>665</v>
      </c>
      <c r="I230" s="33" t="s">
        <v>675</v>
      </c>
      <c r="J230" s="33" t="s">
        <v>676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677</v>
      </c>
      <c r="C231" s="439" t="s">
        <v>1821</v>
      </c>
      <c r="D231" s="33"/>
      <c r="E231" s="154" t="s">
        <v>1655</v>
      </c>
      <c r="F231" s="154" t="s">
        <v>575</v>
      </c>
      <c r="G231" s="154" t="s">
        <v>666</v>
      </c>
      <c r="H231" s="154" t="s">
        <v>665</v>
      </c>
      <c r="I231" s="33" t="s">
        <v>665</v>
      </c>
      <c r="J231" s="33" t="s">
        <v>666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678</v>
      </c>
      <c r="C232" s="439" t="s">
        <v>1821</v>
      </c>
      <c r="D232" s="33"/>
      <c r="E232" s="154" t="s">
        <v>1655</v>
      </c>
      <c r="F232" s="154" t="s">
        <v>575</v>
      </c>
      <c r="G232" s="154" t="s">
        <v>1708</v>
      </c>
      <c r="H232" s="154" t="s">
        <v>1815</v>
      </c>
      <c r="I232" s="33" t="s">
        <v>679</v>
      </c>
      <c r="J232" s="33" t="s">
        <v>680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681</v>
      </c>
      <c r="C233" s="439" t="s">
        <v>1822</v>
      </c>
      <c r="D233" s="33"/>
      <c r="E233" s="154" t="s">
        <v>1655</v>
      </c>
      <c r="F233" s="154" t="s">
        <v>575</v>
      </c>
      <c r="G233" s="154" t="s">
        <v>1708</v>
      </c>
      <c r="H233" s="154" t="s">
        <v>1815</v>
      </c>
      <c r="I233" s="33" t="s">
        <v>682</v>
      </c>
      <c r="J233" s="33" t="s">
        <v>683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684</v>
      </c>
      <c r="C234" s="439" t="s">
        <v>1822</v>
      </c>
      <c r="D234" s="33"/>
      <c r="E234" s="154" t="s">
        <v>1655</v>
      </c>
      <c r="F234" s="154" t="s">
        <v>575</v>
      </c>
      <c r="G234" s="154" t="s">
        <v>685</v>
      </c>
      <c r="H234" s="154"/>
      <c r="I234" s="33"/>
      <c r="J234" s="33" t="s">
        <v>685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686</v>
      </c>
      <c r="C235" s="439" t="s">
        <v>1821</v>
      </c>
      <c r="D235" s="33"/>
      <c r="E235" s="154" t="s">
        <v>1655</v>
      </c>
      <c r="F235" s="154" t="s">
        <v>575</v>
      </c>
      <c r="G235" s="154" t="s">
        <v>1706</v>
      </c>
      <c r="H235" s="154" t="s">
        <v>690</v>
      </c>
      <c r="I235" s="33" t="s">
        <v>687</v>
      </c>
      <c r="J235" s="33" t="s">
        <v>688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689</v>
      </c>
      <c r="C236" s="439" t="s">
        <v>1823</v>
      </c>
      <c r="D236" s="33"/>
      <c r="E236" s="154" t="s">
        <v>1655</v>
      </c>
      <c r="F236" s="154" t="s">
        <v>575</v>
      </c>
      <c r="G236" s="154" t="s">
        <v>1706</v>
      </c>
      <c r="H236" s="154" t="s">
        <v>690</v>
      </c>
      <c r="I236" s="33" t="s">
        <v>690</v>
      </c>
      <c r="J236" s="33" t="s">
        <v>691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692</v>
      </c>
      <c r="C237" s="439" t="s">
        <v>1823</v>
      </c>
      <c r="D237" s="33"/>
      <c r="E237" s="154" t="s">
        <v>1655</v>
      </c>
      <c r="F237" s="154" t="s">
        <v>575</v>
      </c>
      <c r="G237" s="154" t="s">
        <v>694</v>
      </c>
      <c r="H237" s="154" t="s">
        <v>693</v>
      </c>
      <c r="I237" s="33" t="s">
        <v>693</v>
      </c>
      <c r="J237" s="33" t="s">
        <v>694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695</v>
      </c>
      <c r="C238" s="438" t="s">
        <v>1646</v>
      </c>
      <c r="D238" s="33"/>
      <c r="E238" s="154" t="s">
        <v>1655</v>
      </c>
      <c r="F238" s="154" t="s">
        <v>575</v>
      </c>
      <c r="G238" s="154" t="s">
        <v>697</v>
      </c>
      <c r="H238" s="154" t="s">
        <v>696</v>
      </c>
      <c r="I238" s="33" t="s">
        <v>696</v>
      </c>
      <c r="J238" s="33" t="s">
        <v>697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698</v>
      </c>
      <c r="J239" s="66" t="s">
        <v>699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700</v>
      </c>
      <c r="C240" s="438" t="s">
        <v>1818</v>
      </c>
      <c r="D240" s="33"/>
      <c r="E240" s="154" t="s">
        <v>1655</v>
      </c>
      <c r="F240" s="154" t="s">
        <v>699</v>
      </c>
      <c r="G240" s="154" t="s">
        <v>1707</v>
      </c>
      <c r="H240" s="154"/>
      <c r="I240" s="33" t="s">
        <v>701</v>
      </c>
      <c r="J240" s="33" t="s">
        <v>702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703</v>
      </c>
      <c r="C241" s="438" t="s">
        <v>1818</v>
      </c>
      <c r="D241" s="33"/>
      <c r="E241" s="154" t="s">
        <v>1655</v>
      </c>
      <c r="F241" s="154" t="s">
        <v>699</v>
      </c>
      <c r="G241" s="154" t="s">
        <v>1707</v>
      </c>
      <c r="H241" s="154"/>
      <c r="I241" s="33" t="s">
        <v>704</v>
      </c>
      <c r="J241" s="33" t="s">
        <v>705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706</v>
      </c>
      <c r="C242" s="438" t="s">
        <v>1818</v>
      </c>
      <c r="D242" s="33"/>
      <c r="E242" s="154" t="s">
        <v>1655</v>
      </c>
      <c r="F242" s="154" t="s">
        <v>699</v>
      </c>
      <c r="G242" s="154" t="s">
        <v>1707</v>
      </c>
      <c r="H242" s="154"/>
      <c r="I242" s="33" t="s">
        <v>707</v>
      </c>
      <c r="J242" s="33" t="s">
        <v>708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709</v>
      </c>
      <c r="C243" s="438" t="s">
        <v>1818</v>
      </c>
      <c r="D243" s="33"/>
      <c r="E243" s="154" t="s">
        <v>1655</v>
      </c>
      <c r="F243" s="154" t="s">
        <v>699</v>
      </c>
      <c r="G243" s="154" t="s">
        <v>710</v>
      </c>
      <c r="H243" s="154"/>
      <c r="I243" s="33" t="s">
        <v>710</v>
      </c>
      <c r="J243" s="33" t="s">
        <v>710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711</v>
      </c>
      <c r="C244" s="438" t="s">
        <v>1818</v>
      </c>
      <c r="D244" s="33"/>
      <c r="E244" s="154" t="s">
        <v>1655</v>
      </c>
      <c r="F244" s="154" t="s">
        <v>699</v>
      </c>
      <c r="G244" s="154" t="s">
        <v>713</v>
      </c>
      <c r="H244" s="154"/>
      <c r="I244" s="33" t="s">
        <v>712</v>
      </c>
      <c r="J244" s="33" t="s">
        <v>713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714</v>
      </c>
      <c r="C245" s="438" t="s">
        <v>1818</v>
      </c>
      <c r="D245" s="33"/>
      <c r="E245" s="154" t="s">
        <v>1655</v>
      </c>
      <c r="F245" s="154" t="s">
        <v>699</v>
      </c>
      <c r="G245" s="154" t="s">
        <v>716</v>
      </c>
      <c r="H245" s="154"/>
      <c r="I245" s="33" t="s">
        <v>715</v>
      </c>
      <c r="J245" s="33" t="s">
        <v>716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1818</v>
      </c>
      <c r="D246" s="33"/>
      <c r="E246" s="154" t="s">
        <v>1655</v>
      </c>
      <c r="F246" s="154" t="s">
        <v>699</v>
      </c>
      <c r="G246" s="154" t="s">
        <v>717</v>
      </c>
      <c r="H246" s="154"/>
      <c r="I246" s="33"/>
      <c r="J246" s="33" t="s">
        <v>717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718</v>
      </c>
      <c r="C247" s="438" t="s">
        <v>1818</v>
      </c>
      <c r="D247" s="33"/>
      <c r="E247" s="154" t="s">
        <v>1655</v>
      </c>
      <c r="F247" s="154" t="s">
        <v>699</v>
      </c>
      <c r="G247" s="154" t="s">
        <v>720</v>
      </c>
      <c r="H247" s="154"/>
      <c r="I247" s="33" t="s">
        <v>719</v>
      </c>
      <c r="J247" s="33" t="s">
        <v>720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721</v>
      </c>
      <c r="C248" s="438" t="s">
        <v>1818</v>
      </c>
      <c r="D248" s="33"/>
      <c r="E248" s="154" t="s">
        <v>1655</v>
      </c>
      <c r="F248" s="154" t="s">
        <v>699</v>
      </c>
      <c r="G248" s="154" t="s">
        <v>723</v>
      </c>
      <c r="H248" s="154"/>
      <c r="I248" s="33" t="s">
        <v>722</v>
      </c>
      <c r="J248" s="33" t="s">
        <v>723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724</v>
      </c>
      <c r="C249" s="438" t="s">
        <v>1819</v>
      </c>
      <c r="D249" s="33"/>
      <c r="E249" s="154" t="s">
        <v>1655</v>
      </c>
      <c r="F249" s="154" t="s">
        <v>699</v>
      </c>
      <c r="G249" s="154" t="s">
        <v>1709</v>
      </c>
      <c r="H249" s="154"/>
      <c r="I249" s="33" t="s">
        <v>725</v>
      </c>
      <c r="J249" s="33" t="s">
        <v>726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727</v>
      </c>
      <c r="J250" s="25" t="s">
        <v>727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728</v>
      </c>
      <c r="C251" s="438" t="s">
        <v>1818</v>
      </c>
      <c r="D251" s="33"/>
      <c r="E251" s="154" t="s">
        <v>1655</v>
      </c>
      <c r="F251" s="154" t="s">
        <v>727</v>
      </c>
      <c r="G251" s="154" t="s">
        <v>1711</v>
      </c>
      <c r="H251" s="154"/>
      <c r="I251" s="33" t="s">
        <v>729</v>
      </c>
      <c r="J251" s="33" t="s">
        <v>730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731</v>
      </c>
      <c r="C252" s="438" t="s">
        <v>1818</v>
      </c>
      <c r="D252" s="33"/>
      <c r="E252" s="154" t="s">
        <v>1655</v>
      </c>
      <c r="F252" s="154" t="s">
        <v>727</v>
      </c>
      <c r="G252" s="154" t="s">
        <v>1711</v>
      </c>
      <c r="H252" s="154"/>
      <c r="I252" s="33" t="s">
        <v>732</v>
      </c>
      <c r="J252" s="33" t="s">
        <v>733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734</v>
      </c>
      <c r="C253" s="438" t="s">
        <v>1818</v>
      </c>
      <c r="D253" s="33"/>
      <c r="E253" s="154" t="s">
        <v>1655</v>
      </c>
      <c r="F253" s="154" t="s">
        <v>727</v>
      </c>
      <c r="G253" s="154" t="s">
        <v>1711</v>
      </c>
      <c r="H253" s="154"/>
      <c r="I253" s="33" t="s">
        <v>735</v>
      </c>
      <c r="J253" s="33" t="s">
        <v>736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737</v>
      </c>
      <c r="C254" s="438" t="s">
        <v>1818</v>
      </c>
      <c r="D254" s="33"/>
      <c r="E254" s="154" t="s">
        <v>1655</v>
      </c>
      <c r="F254" s="154" t="s">
        <v>727</v>
      </c>
      <c r="G254" s="154" t="s">
        <v>1711</v>
      </c>
      <c r="H254" s="154"/>
      <c r="I254" s="33" t="s">
        <v>738</v>
      </c>
      <c r="J254" s="33" t="s">
        <v>739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740</v>
      </c>
      <c r="C255" s="438" t="s">
        <v>1818</v>
      </c>
      <c r="D255" s="33"/>
      <c r="E255" s="154" t="s">
        <v>1655</v>
      </c>
      <c r="F255" s="154" t="s">
        <v>727</v>
      </c>
      <c r="G255" s="154" t="s">
        <v>1711</v>
      </c>
      <c r="H255" s="154"/>
      <c r="I255" s="33" t="s">
        <v>741</v>
      </c>
      <c r="J255" s="33" t="s">
        <v>742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743</v>
      </c>
      <c r="C256" s="438" t="s">
        <v>1646</v>
      </c>
      <c r="D256" s="33"/>
      <c r="E256" s="154" t="s">
        <v>1655</v>
      </c>
      <c r="F256" s="154" t="s">
        <v>727</v>
      </c>
      <c r="G256" s="154" t="s">
        <v>1712</v>
      </c>
      <c r="H256" s="154"/>
      <c r="I256" s="33" t="s">
        <v>744</v>
      </c>
      <c r="J256" s="33" t="s">
        <v>745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746</v>
      </c>
      <c r="C257" s="438" t="s">
        <v>1646</v>
      </c>
      <c r="D257" s="33"/>
      <c r="E257" s="154" t="s">
        <v>1655</v>
      </c>
      <c r="F257" s="154" t="s">
        <v>727</v>
      </c>
      <c r="G257" s="154" t="s">
        <v>1712</v>
      </c>
      <c r="H257" s="154"/>
      <c r="I257" s="33" t="s">
        <v>747</v>
      </c>
      <c r="J257" s="33" t="s">
        <v>748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749</v>
      </c>
      <c r="C258" s="438" t="s">
        <v>1646</v>
      </c>
      <c r="D258" s="33"/>
      <c r="E258" s="154" t="s">
        <v>1655</v>
      </c>
      <c r="F258" s="154" t="s">
        <v>727</v>
      </c>
      <c r="G258" s="154" t="s">
        <v>1712</v>
      </c>
      <c r="H258" s="154"/>
      <c r="I258" s="33" t="s">
        <v>750</v>
      </c>
      <c r="J258" s="33" t="s">
        <v>751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752</v>
      </c>
      <c r="C259" s="438" t="s">
        <v>1646</v>
      </c>
      <c r="D259" s="33"/>
      <c r="E259" s="154" t="s">
        <v>1655</v>
      </c>
      <c r="F259" s="154" t="s">
        <v>727</v>
      </c>
      <c r="G259" s="154" t="s">
        <v>1712</v>
      </c>
      <c r="H259" s="154"/>
      <c r="I259" s="33" t="s">
        <v>753</v>
      </c>
      <c r="J259" s="33" t="s">
        <v>754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755</v>
      </c>
      <c r="C260" s="438" t="s">
        <v>1646</v>
      </c>
      <c r="D260" s="33"/>
      <c r="E260" s="154" t="s">
        <v>1655</v>
      </c>
      <c r="F260" s="154" t="s">
        <v>727</v>
      </c>
      <c r="G260" s="154" t="s">
        <v>1712</v>
      </c>
      <c r="H260" s="154"/>
      <c r="I260" s="33" t="s">
        <v>756</v>
      </c>
      <c r="J260" s="33" t="s">
        <v>757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758</v>
      </c>
      <c r="C261" s="438" t="s">
        <v>1646</v>
      </c>
      <c r="D261" s="33"/>
      <c r="E261" s="154" t="s">
        <v>1655</v>
      </c>
      <c r="F261" s="154" t="s">
        <v>727</v>
      </c>
      <c r="G261" s="154" t="s">
        <v>1712</v>
      </c>
      <c r="H261" s="154"/>
      <c r="I261" s="33" t="s">
        <v>759</v>
      </c>
      <c r="J261" s="33" t="s">
        <v>760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761</v>
      </c>
      <c r="C262" s="438" t="s">
        <v>1646</v>
      </c>
      <c r="D262" s="33"/>
      <c r="E262" s="154" t="s">
        <v>1655</v>
      </c>
      <c r="F262" s="154" t="s">
        <v>727</v>
      </c>
      <c r="G262" s="154" t="s">
        <v>1712</v>
      </c>
      <c r="H262" s="154"/>
      <c r="I262" s="33" t="s">
        <v>762</v>
      </c>
      <c r="J262" s="33" t="s">
        <v>763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764</v>
      </c>
      <c r="C263" s="438" t="s">
        <v>1820</v>
      </c>
      <c r="D263" s="33"/>
      <c r="E263" s="154" t="s">
        <v>1655</v>
      </c>
      <c r="F263" s="154" t="s">
        <v>727</v>
      </c>
      <c r="G263" s="154" t="s">
        <v>1710</v>
      </c>
      <c r="H263" s="154"/>
      <c r="I263" s="33" t="s">
        <v>765</v>
      </c>
      <c r="J263" s="33" t="s">
        <v>766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767</v>
      </c>
      <c r="C264" s="438" t="s">
        <v>1820</v>
      </c>
      <c r="D264" s="33"/>
      <c r="E264" s="154" t="s">
        <v>1655</v>
      </c>
      <c r="F264" s="154" t="s">
        <v>727</v>
      </c>
      <c r="G264" s="154" t="s">
        <v>1710</v>
      </c>
      <c r="H264" s="154"/>
      <c r="I264" s="33" t="s">
        <v>768</v>
      </c>
      <c r="J264" s="33" t="s">
        <v>769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770</v>
      </c>
      <c r="C265" s="438" t="s">
        <v>1820</v>
      </c>
      <c r="D265" s="33"/>
      <c r="E265" s="154" t="s">
        <v>1655</v>
      </c>
      <c r="F265" s="154" t="s">
        <v>727</v>
      </c>
      <c r="G265" s="154" t="s">
        <v>1710</v>
      </c>
      <c r="H265" s="154"/>
      <c r="I265" s="33" t="s">
        <v>771</v>
      </c>
      <c r="J265" s="33" t="s">
        <v>772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773</v>
      </c>
      <c r="C266" s="438" t="s">
        <v>1820</v>
      </c>
      <c r="D266" s="33"/>
      <c r="E266" s="154" t="s">
        <v>1655</v>
      </c>
      <c r="F266" s="154" t="s">
        <v>727</v>
      </c>
      <c r="G266" s="154" t="s">
        <v>1710</v>
      </c>
      <c r="H266" s="154"/>
      <c r="I266" s="33" t="s">
        <v>774</v>
      </c>
      <c r="J266" s="33" t="s">
        <v>775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776</v>
      </c>
      <c r="J267" s="66" t="s">
        <v>776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777</v>
      </c>
      <c r="C268" s="438" t="s">
        <v>1646</v>
      </c>
      <c r="D268" s="33"/>
      <c r="E268" s="154" t="s">
        <v>1655</v>
      </c>
      <c r="F268" s="154" t="s">
        <v>776</v>
      </c>
      <c r="G268" s="154" t="s">
        <v>1717</v>
      </c>
      <c r="H268" s="154"/>
      <c r="I268" s="33" t="s">
        <v>778</v>
      </c>
      <c r="J268" s="33" t="s">
        <v>1716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779</v>
      </c>
      <c r="C269" s="438" t="s">
        <v>1646</v>
      </c>
      <c r="D269" s="33"/>
      <c r="E269" s="154" t="s">
        <v>1655</v>
      </c>
      <c r="F269" s="154" t="s">
        <v>776</v>
      </c>
      <c r="G269" s="154" t="s">
        <v>1713</v>
      </c>
      <c r="H269" s="154"/>
      <c r="I269" s="33" t="s">
        <v>780</v>
      </c>
      <c r="J269" s="33" t="s">
        <v>781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782</v>
      </c>
      <c r="C270" s="438" t="s">
        <v>1646</v>
      </c>
      <c r="D270" s="33"/>
      <c r="E270" s="154" t="s">
        <v>1655</v>
      </c>
      <c r="F270" s="154" t="s">
        <v>776</v>
      </c>
      <c r="G270" s="154" t="s">
        <v>1714</v>
      </c>
      <c r="H270" s="154"/>
      <c r="I270" s="33" t="s">
        <v>783</v>
      </c>
      <c r="J270" s="33" t="s">
        <v>784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785</v>
      </c>
      <c r="C271" s="438" t="s">
        <v>1646</v>
      </c>
      <c r="D271" s="33"/>
      <c r="E271" s="154" t="s">
        <v>1655</v>
      </c>
      <c r="F271" s="154" t="s">
        <v>776</v>
      </c>
      <c r="G271" s="154" t="s">
        <v>1714</v>
      </c>
      <c r="H271" s="154"/>
      <c r="I271" s="33" t="s">
        <v>786</v>
      </c>
      <c r="J271" s="33" t="s">
        <v>787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788</v>
      </c>
      <c r="C272" s="438" t="s">
        <v>1646</v>
      </c>
      <c r="D272" s="33"/>
      <c r="E272" s="154" t="s">
        <v>1655</v>
      </c>
      <c r="F272" s="154" t="s">
        <v>776</v>
      </c>
      <c r="G272" s="154" t="s">
        <v>1714</v>
      </c>
      <c r="H272" s="154"/>
      <c r="I272" s="33" t="s">
        <v>789</v>
      </c>
      <c r="J272" s="33" t="s">
        <v>790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791</v>
      </c>
      <c r="C273" s="438" t="s">
        <v>1646</v>
      </c>
      <c r="D273" s="33"/>
      <c r="E273" s="154" t="s">
        <v>1655</v>
      </c>
      <c r="F273" s="154" t="s">
        <v>776</v>
      </c>
      <c r="G273" s="154" t="s">
        <v>1715</v>
      </c>
      <c r="H273" s="154"/>
      <c r="I273" s="33" t="s">
        <v>792</v>
      </c>
      <c r="J273" s="33" t="s">
        <v>793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794</v>
      </c>
      <c r="C274" s="438" t="s">
        <v>1646</v>
      </c>
      <c r="D274" s="33"/>
      <c r="E274" s="154" t="s">
        <v>1655</v>
      </c>
      <c r="F274" s="154" t="s">
        <v>776</v>
      </c>
      <c r="G274" s="154" t="s">
        <v>1715</v>
      </c>
      <c r="H274" s="154"/>
      <c r="I274" s="33" t="s">
        <v>795</v>
      </c>
      <c r="J274" s="33" t="s">
        <v>796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797</v>
      </c>
      <c r="C275" s="438" t="s">
        <v>1646</v>
      </c>
      <c r="D275" s="33"/>
      <c r="E275" s="154" t="s">
        <v>1655</v>
      </c>
      <c r="F275" s="154" t="s">
        <v>776</v>
      </c>
      <c r="G275" s="154" t="s">
        <v>1715</v>
      </c>
      <c r="H275" s="154"/>
      <c r="I275" s="33" t="s">
        <v>798</v>
      </c>
      <c r="J275" s="33" t="s">
        <v>799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800</v>
      </c>
      <c r="C276" s="438" t="s">
        <v>1646</v>
      </c>
      <c r="D276" s="33"/>
      <c r="E276" s="154" t="s">
        <v>1655</v>
      </c>
      <c r="F276" s="154" t="s">
        <v>776</v>
      </c>
      <c r="G276" s="154" t="s">
        <v>1718</v>
      </c>
      <c r="H276" s="154"/>
      <c r="I276" s="33" t="s">
        <v>801</v>
      </c>
      <c r="J276" s="33" t="s">
        <v>802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803</v>
      </c>
      <c r="C277" s="438" t="s">
        <v>1646</v>
      </c>
      <c r="D277" s="33"/>
      <c r="E277" s="154" t="s">
        <v>1655</v>
      </c>
      <c r="F277" s="154" t="s">
        <v>776</v>
      </c>
      <c r="G277" s="154" t="s">
        <v>1718</v>
      </c>
      <c r="H277" s="154"/>
      <c r="I277" s="33" t="s">
        <v>806</v>
      </c>
      <c r="J277" s="33" t="s">
        <v>804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805</v>
      </c>
      <c r="C278" s="438" t="s">
        <v>1646</v>
      </c>
      <c r="D278" s="33"/>
      <c r="E278" s="154" t="s">
        <v>1655</v>
      </c>
      <c r="F278" s="154" t="s">
        <v>776</v>
      </c>
      <c r="G278" s="154" t="s">
        <v>1718</v>
      </c>
      <c r="H278" s="154"/>
      <c r="I278" s="33" t="s">
        <v>1721</v>
      </c>
      <c r="J278" s="33" t="s">
        <v>807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808</v>
      </c>
      <c r="C279" s="438" t="s">
        <v>1820</v>
      </c>
      <c r="D279" s="33"/>
      <c r="E279" s="154" t="s">
        <v>1655</v>
      </c>
      <c r="F279" s="154" t="s">
        <v>776</v>
      </c>
      <c r="G279" s="154" t="s">
        <v>1719</v>
      </c>
      <c r="H279" s="154"/>
      <c r="I279" s="33" t="s">
        <v>809</v>
      </c>
      <c r="J279" s="33" t="s">
        <v>810</v>
      </c>
      <c r="K279" s="35">
        <v>39.964486999999998</v>
      </c>
      <c r="L279" s="35">
        <v>14.271625</v>
      </c>
      <c r="M279" s="35" t="s">
        <v>811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>
        <v>8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812</v>
      </c>
      <c r="C280" s="438" t="s">
        <v>1820</v>
      </c>
      <c r="D280" s="33"/>
      <c r="E280" s="154" t="s">
        <v>1655</v>
      </c>
      <c r="F280" s="154" t="s">
        <v>776</v>
      </c>
      <c r="G280" s="154" t="s">
        <v>1719</v>
      </c>
      <c r="H280" s="154"/>
      <c r="I280" s="33" t="s">
        <v>813</v>
      </c>
      <c r="J280" s="33" t="s">
        <v>814</v>
      </c>
      <c r="K280" s="35">
        <v>30.511749999999999</v>
      </c>
      <c r="L280" s="35">
        <v>10.039350000000001</v>
      </c>
      <c r="M280" s="35" t="s">
        <v>815</v>
      </c>
      <c r="N280" s="35" t="s">
        <v>816</v>
      </c>
      <c r="O280" s="35">
        <v>5.4012700000000002</v>
      </c>
      <c r="P280" s="36">
        <v>77.5</v>
      </c>
      <c r="Q280" s="36">
        <v>25.5</v>
      </c>
      <c r="R280" s="36">
        <v>6</v>
      </c>
      <c r="S280" s="36">
        <v>0.8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817</v>
      </c>
      <c r="C281" s="438" t="s">
        <v>1820</v>
      </c>
      <c r="D281" s="33"/>
      <c r="E281" s="154" t="s">
        <v>1655</v>
      </c>
      <c r="F281" s="154" t="s">
        <v>776</v>
      </c>
      <c r="G281" s="154" t="s">
        <v>1719</v>
      </c>
      <c r="H281" s="154"/>
      <c r="I281" s="33" t="s">
        <v>818</v>
      </c>
      <c r="J281" s="33" t="s">
        <v>819</v>
      </c>
      <c r="K281" s="35">
        <v>20.669249999999998</v>
      </c>
      <c r="L281" s="35">
        <v>7.4763629999999992</v>
      </c>
      <c r="M281" s="35" t="s">
        <v>820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1840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821</v>
      </c>
      <c r="C282" s="438" t="s">
        <v>1820</v>
      </c>
      <c r="D282" s="33"/>
      <c r="E282" s="154" t="s">
        <v>1655</v>
      </c>
      <c r="F282" s="154" t="s">
        <v>776</v>
      </c>
      <c r="G282" s="154" t="s">
        <v>1720</v>
      </c>
      <c r="H282" s="154"/>
      <c r="I282" s="33" t="s">
        <v>822</v>
      </c>
      <c r="J282" s="33" t="s">
        <v>823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824</v>
      </c>
      <c r="C283" s="438" t="s">
        <v>1820</v>
      </c>
      <c r="D283" s="33"/>
      <c r="E283" s="154" t="s">
        <v>1655</v>
      </c>
      <c r="F283" s="154" t="s">
        <v>776</v>
      </c>
      <c r="G283" s="154" t="s">
        <v>1720</v>
      </c>
      <c r="H283" s="154"/>
      <c r="I283" s="33" t="s">
        <v>825</v>
      </c>
      <c r="J283" s="33" t="s">
        <v>826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827</v>
      </c>
      <c r="C284" s="438" t="s">
        <v>1820</v>
      </c>
      <c r="D284" s="33"/>
      <c r="E284" s="154" t="s">
        <v>1655</v>
      </c>
      <c r="F284" s="154" t="s">
        <v>776</v>
      </c>
      <c r="G284" s="154" t="s">
        <v>1720</v>
      </c>
      <c r="H284" s="154"/>
      <c r="I284" s="33" t="s">
        <v>828</v>
      </c>
      <c r="J284" s="33" t="s">
        <v>829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830</v>
      </c>
      <c r="C285" s="438" t="s">
        <v>1820</v>
      </c>
      <c r="D285" s="33"/>
      <c r="E285" s="154" t="s">
        <v>1655</v>
      </c>
      <c r="F285" s="154" t="s">
        <v>776</v>
      </c>
      <c r="G285" s="154" t="s">
        <v>832</v>
      </c>
      <c r="H285" s="154"/>
      <c r="I285" s="33" t="s">
        <v>831</v>
      </c>
      <c r="J285" s="33" t="s">
        <v>832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833</v>
      </c>
      <c r="C286" s="438" t="s">
        <v>1820</v>
      </c>
      <c r="D286" s="33"/>
      <c r="E286" s="154" t="s">
        <v>1655</v>
      </c>
      <c r="F286" s="154" t="s">
        <v>776</v>
      </c>
      <c r="G286" s="154" t="s">
        <v>835</v>
      </c>
      <c r="H286" s="154"/>
      <c r="I286" s="33" t="s">
        <v>834</v>
      </c>
      <c r="J286" s="33" t="s">
        <v>835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836</v>
      </c>
      <c r="C287" s="438" t="s">
        <v>1820</v>
      </c>
      <c r="D287" s="33"/>
      <c r="E287" s="154" t="s">
        <v>1655</v>
      </c>
      <c r="F287" s="154" t="s">
        <v>776</v>
      </c>
      <c r="G287" s="154" t="s">
        <v>838</v>
      </c>
      <c r="H287" s="154"/>
      <c r="I287" s="33" t="s">
        <v>837</v>
      </c>
      <c r="J287" s="33" t="s">
        <v>838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839</v>
      </c>
      <c r="C288" s="438" t="s">
        <v>1820</v>
      </c>
      <c r="D288" s="33"/>
      <c r="E288" s="154" t="s">
        <v>1655</v>
      </c>
      <c r="F288" s="154" t="s">
        <v>776</v>
      </c>
      <c r="G288" s="154" t="s">
        <v>841</v>
      </c>
      <c r="H288" s="154"/>
      <c r="I288" s="33" t="s">
        <v>840</v>
      </c>
      <c r="J288" s="33" t="s">
        <v>841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842</v>
      </c>
      <c r="J289" s="25" t="s">
        <v>843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844</v>
      </c>
      <c r="C290" s="438" t="s">
        <v>1818</v>
      </c>
      <c r="D290" s="33"/>
      <c r="E290" s="154" t="s">
        <v>1655</v>
      </c>
      <c r="F290" s="154" t="s">
        <v>1653</v>
      </c>
      <c r="G290" s="154" t="s">
        <v>1722</v>
      </c>
      <c r="H290" s="154"/>
      <c r="I290" s="33" t="s">
        <v>845</v>
      </c>
      <c r="J290" s="33" t="s">
        <v>846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847</v>
      </c>
      <c r="C291" s="438" t="s">
        <v>1818</v>
      </c>
      <c r="D291" s="33"/>
      <c r="E291" s="154" t="s">
        <v>1655</v>
      </c>
      <c r="F291" s="154" t="s">
        <v>1653</v>
      </c>
      <c r="G291" s="154" t="s">
        <v>1722</v>
      </c>
      <c r="H291" s="154"/>
      <c r="I291" s="33" t="s">
        <v>848</v>
      </c>
      <c r="J291" s="33" t="s">
        <v>849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850</v>
      </c>
      <c r="C292" s="438" t="s">
        <v>1818</v>
      </c>
      <c r="D292" s="33"/>
      <c r="E292" s="154" t="s">
        <v>1655</v>
      </c>
      <c r="F292" s="154" t="s">
        <v>1653</v>
      </c>
      <c r="G292" s="154" t="s">
        <v>1722</v>
      </c>
      <c r="H292" s="154"/>
      <c r="I292" s="33" t="s">
        <v>851</v>
      </c>
      <c r="J292" s="33" t="s">
        <v>852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853</v>
      </c>
      <c r="C293" s="438" t="s">
        <v>1818</v>
      </c>
      <c r="D293" s="33"/>
      <c r="E293" s="154" t="s">
        <v>1655</v>
      </c>
      <c r="F293" s="154" t="s">
        <v>1653</v>
      </c>
      <c r="G293" s="154" t="s">
        <v>1722</v>
      </c>
      <c r="H293" s="154"/>
      <c r="I293" s="33" t="s">
        <v>854</v>
      </c>
      <c r="J293" s="33" t="s">
        <v>855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856</v>
      </c>
      <c r="C294" s="438" t="s">
        <v>1818</v>
      </c>
      <c r="D294" s="33"/>
      <c r="E294" s="154" t="s">
        <v>1655</v>
      </c>
      <c r="F294" s="154" t="s">
        <v>1653</v>
      </c>
      <c r="G294" s="154" t="s">
        <v>1723</v>
      </c>
      <c r="H294" s="154"/>
      <c r="I294" s="33" t="s">
        <v>857</v>
      </c>
      <c r="J294" s="33" t="s">
        <v>858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859</v>
      </c>
      <c r="C295" s="438" t="s">
        <v>1818</v>
      </c>
      <c r="D295" s="33"/>
      <c r="E295" s="154" t="s">
        <v>1655</v>
      </c>
      <c r="F295" s="154" t="s">
        <v>1653</v>
      </c>
      <c r="G295" s="154" t="s">
        <v>1723</v>
      </c>
      <c r="H295" s="154"/>
      <c r="I295" s="33" t="s">
        <v>860</v>
      </c>
      <c r="J295" s="33" t="s">
        <v>861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862</v>
      </c>
      <c r="C296" s="438" t="s">
        <v>1818</v>
      </c>
      <c r="D296" s="33"/>
      <c r="E296" s="154" t="s">
        <v>1655</v>
      </c>
      <c r="F296" s="154" t="s">
        <v>1653</v>
      </c>
      <c r="G296" s="154" t="s">
        <v>1724</v>
      </c>
      <c r="H296" s="154"/>
      <c r="I296" s="33" t="s">
        <v>863</v>
      </c>
      <c r="J296" s="33" t="s">
        <v>864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865</v>
      </c>
      <c r="C297" s="438" t="s">
        <v>1818</v>
      </c>
      <c r="D297" s="33"/>
      <c r="E297" s="154" t="s">
        <v>1655</v>
      </c>
      <c r="F297" s="154" t="s">
        <v>1653</v>
      </c>
      <c r="G297" s="154" t="s">
        <v>1724</v>
      </c>
      <c r="H297" s="154"/>
      <c r="I297" s="33" t="s">
        <v>866</v>
      </c>
      <c r="J297" s="33" t="s">
        <v>867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868</v>
      </c>
      <c r="C298" s="438" t="s">
        <v>1818</v>
      </c>
      <c r="D298" s="33"/>
      <c r="E298" s="154" t="s">
        <v>1655</v>
      </c>
      <c r="F298" s="154" t="s">
        <v>1653</v>
      </c>
      <c r="G298" s="154" t="s">
        <v>1725</v>
      </c>
      <c r="H298" s="154"/>
      <c r="I298" s="33" t="s">
        <v>869</v>
      </c>
      <c r="J298" s="33" t="s">
        <v>870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871</v>
      </c>
      <c r="C299" s="438" t="s">
        <v>1818</v>
      </c>
      <c r="D299" s="33"/>
      <c r="E299" s="154" t="s">
        <v>1655</v>
      </c>
      <c r="F299" s="154" t="s">
        <v>1653</v>
      </c>
      <c r="G299" s="154" t="s">
        <v>1725</v>
      </c>
      <c r="H299" s="154"/>
      <c r="I299" s="33" t="s">
        <v>872</v>
      </c>
      <c r="J299" s="33" t="s">
        <v>873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874</v>
      </c>
      <c r="C300" s="438" t="s">
        <v>1818</v>
      </c>
      <c r="D300" s="33"/>
      <c r="E300" s="154" t="s">
        <v>1655</v>
      </c>
      <c r="F300" s="154" t="s">
        <v>1653</v>
      </c>
      <c r="G300" s="154" t="s">
        <v>1726</v>
      </c>
      <c r="H300" s="154"/>
      <c r="I300" s="33" t="s">
        <v>875</v>
      </c>
      <c r="J300" s="33" t="s">
        <v>876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877</v>
      </c>
      <c r="C301" s="438" t="s">
        <v>1818</v>
      </c>
      <c r="D301" s="33"/>
      <c r="E301" s="154" t="s">
        <v>1655</v>
      </c>
      <c r="F301" s="154" t="s">
        <v>1653</v>
      </c>
      <c r="G301" s="154" t="s">
        <v>1726</v>
      </c>
      <c r="H301" s="154"/>
      <c r="I301" s="33" t="s">
        <v>878</v>
      </c>
      <c r="J301" s="33" t="s">
        <v>879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880</v>
      </c>
      <c r="C302" s="438" t="s">
        <v>1818</v>
      </c>
      <c r="D302" s="33"/>
      <c r="E302" s="154" t="s">
        <v>1655</v>
      </c>
      <c r="F302" s="154" t="s">
        <v>1653</v>
      </c>
      <c r="G302" s="154" t="s">
        <v>1727</v>
      </c>
      <c r="H302" s="154"/>
      <c r="I302" s="33" t="s">
        <v>881</v>
      </c>
      <c r="J302" s="33" t="s">
        <v>882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883</v>
      </c>
      <c r="C303" s="438" t="s">
        <v>1818</v>
      </c>
      <c r="D303" s="33"/>
      <c r="E303" s="154" t="s">
        <v>1655</v>
      </c>
      <c r="F303" s="154" t="s">
        <v>1653</v>
      </c>
      <c r="G303" s="154" t="s">
        <v>1727</v>
      </c>
      <c r="H303" s="154"/>
      <c r="I303" s="33" t="s">
        <v>884</v>
      </c>
      <c r="J303" s="33" t="s">
        <v>885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886</v>
      </c>
      <c r="C304" s="438" t="s">
        <v>1818</v>
      </c>
      <c r="D304" s="33"/>
      <c r="E304" s="154" t="s">
        <v>1655</v>
      </c>
      <c r="F304" s="154" t="s">
        <v>1653</v>
      </c>
      <c r="G304" s="154" t="s">
        <v>1728</v>
      </c>
      <c r="H304" s="154"/>
      <c r="I304" s="33" t="s">
        <v>887</v>
      </c>
      <c r="J304" s="33" t="s">
        <v>888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889</v>
      </c>
      <c r="C305" s="438" t="s">
        <v>1818</v>
      </c>
      <c r="D305" s="33"/>
      <c r="E305" s="154" t="s">
        <v>1655</v>
      </c>
      <c r="F305" s="154" t="s">
        <v>1653</v>
      </c>
      <c r="G305" s="154" t="s">
        <v>1729</v>
      </c>
      <c r="H305" s="154"/>
      <c r="I305" s="33" t="s">
        <v>890</v>
      </c>
      <c r="J305" s="33" t="s">
        <v>891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892</v>
      </c>
      <c r="C306" s="438" t="s">
        <v>1818</v>
      </c>
      <c r="D306" s="33"/>
      <c r="E306" s="154" t="s">
        <v>1655</v>
      </c>
      <c r="F306" s="154" t="s">
        <v>1653</v>
      </c>
      <c r="G306" s="154" t="s">
        <v>1729</v>
      </c>
      <c r="H306" s="154"/>
      <c r="I306" s="33" t="s">
        <v>893</v>
      </c>
      <c r="J306" s="33" t="s">
        <v>894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895</v>
      </c>
      <c r="C307" s="438" t="s">
        <v>1818</v>
      </c>
      <c r="D307" s="33"/>
      <c r="E307" s="154" t="s">
        <v>1655</v>
      </c>
      <c r="F307" s="154" t="s">
        <v>1653</v>
      </c>
      <c r="G307" s="154" t="s">
        <v>1729</v>
      </c>
      <c r="H307" s="154"/>
      <c r="I307" s="33" t="s">
        <v>896</v>
      </c>
      <c r="J307" s="33" t="s">
        <v>897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898</v>
      </c>
      <c r="C308" s="438" t="s">
        <v>1818</v>
      </c>
      <c r="D308" s="33"/>
      <c r="E308" s="154" t="s">
        <v>1655</v>
      </c>
      <c r="F308" s="154" t="s">
        <v>1653</v>
      </c>
      <c r="G308" s="154" t="s">
        <v>1729</v>
      </c>
      <c r="H308" s="154"/>
      <c r="I308" s="33" t="s">
        <v>899</v>
      </c>
      <c r="J308" s="33" t="s">
        <v>900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901</v>
      </c>
      <c r="C309" s="438" t="s">
        <v>1646</v>
      </c>
      <c r="D309" s="33"/>
      <c r="E309" s="154" t="s">
        <v>1655</v>
      </c>
      <c r="F309" s="154" t="s">
        <v>1653</v>
      </c>
      <c r="G309" s="154" t="s">
        <v>903</v>
      </c>
      <c r="H309" s="154"/>
      <c r="I309" s="33" t="s">
        <v>902</v>
      </c>
      <c r="J309" s="33" t="s">
        <v>903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904</v>
      </c>
      <c r="C310" s="438" t="s">
        <v>1646</v>
      </c>
      <c r="D310" s="33"/>
      <c r="E310" s="154" t="s">
        <v>1655</v>
      </c>
      <c r="F310" s="154" t="s">
        <v>1653</v>
      </c>
      <c r="G310" s="154" t="s">
        <v>906</v>
      </c>
      <c r="H310" s="154"/>
      <c r="I310" s="33" t="s">
        <v>905</v>
      </c>
      <c r="J310" s="33" t="s">
        <v>906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907</v>
      </c>
      <c r="C311" s="438" t="s">
        <v>1646</v>
      </c>
      <c r="D311" s="33"/>
      <c r="E311" s="154" t="s">
        <v>1655</v>
      </c>
      <c r="F311" s="154" t="s">
        <v>1653</v>
      </c>
      <c r="G311" s="154" t="s">
        <v>909</v>
      </c>
      <c r="H311" s="154"/>
      <c r="I311" s="33" t="s">
        <v>908</v>
      </c>
      <c r="J311" s="33" t="s">
        <v>909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910</v>
      </c>
      <c r="J312" s="25" t="s">
        <v>911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912</v>
      </c>
      <c r="C313" s="439" t="s">
        <v>1824</v>
      </c>
      <c r="D313" s="33"/>
      <c r="E313" s="154" t="s">
        <v>1655</v>
      </c>
      <c r="F313" s="154" t="s">
        <v>1654</v>
      </c>
      <c r="G313" s="154" t="s">
        <v>1730</v>
      </c>
      <c r="H313" s="154" t="s">
        <v>1816</v>
      </c>
      <c r="I313" s="33" t="s">
        <v>913</v>
      </c>
      <c r="J313" s="33" t="s">
        <v>914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915</v>
      </c>
      <c r="C314" s="439" t="s">
        <v>1824</v>
      </c>
      <c r="D314" s="33"/>
      <c r="E314" s="154" t="s">
        <v>1655</v>
      </c>
      <c r="F314" s="154" t="s">
        <v>1654</v>
      </c>
      <c r="G314" s="154" t="s">
        <v>1730</v>
      </c>
      <c r="H314" s="154" t="s">
        <v>1816</v>
      </c>
      <c r="I314" s="33" t="s">
        <v>916</v>
      </c>
      <c r="J314" s="33" t="s">
        <v>917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918</v>
      </c>
      <c r="C315" s="439" t="s">
        <v>1824</v>
      </c>
      <c r="D315" s="33"/>
      <c r="E315" s="154" t="s">
        <v>1655</v>
      </c>
      <c r="F315" s="154" t="s">
        <v>1654</v>
      </c>
      <c r="G315" s="154" t="s">
        <v>1730</v>
      </c>
      <c r="H315" s="154" t="s">
        <v>1816</v>
      </c>
      <c r="I315" s="33" t="s">
        <v>919</v>
      </c>
      <c r="J315" s="33" t="s">
        <v>920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921</v>
      </c>
      <c r="C316" s="439" t="s">
        <v>1824</v>
      </c>
      <c r="D316" s="33"/>
      <c r="E316" s="154" t="s">
        <v>1655</v>
      </c>
      <c r="F316" s="154" t="s">
        <v>1654</v>
      </c>
      <c r="G316" s="154" t="s">
        <v>1730</v>
      </c>
      <c r="H316" s="154" t="s">
        <v>1816</v>
      </c>
      <c r="I316" s="33" t="s">
        <v>922</v>
      </c>
      <c r="J316" s="33" t="s">
        <v>923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924</v>
      </c>
      <c r="C317" s="439" t="s">
        <v>1824</v>
      </c>
      <c r="D317" s="33"/>
      <c r="E317" s="154" t="s">
        <v>1655</v>
      </c>
      <c r="F317" s="154" t="s">
        <v>1654</v>
      </c>
      <c r="G317" s="154" t="s">
        <v>1730</v>
      </c>
      <c r="H317" s="154" t="s">
        <v>1816</v>
      </c>
      <c r="I317" s="33" t="s">
        <v>925</v>
      </c>
      <c r="J317" s="33" t="s">
        <v>926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927</v>
      </c>
      <c r="C318" s="439" t="s">
        <v>1824</v>
      </c>
      <c r="D318" s="33"/>
      <c r="E318" s="154" t="s">
        <v>1655</v>
      </c>
      <c r="F318" s="154" t="s">
        <v>1654</v>
      </c>
      <c r="G318" s="154" t="s">
        <v>1730</v>
      </c>
      <c r="H318" s="154" t="s">
        <v>1816</v>
      </c>
      <c r="I318" s="33" t="s">
        <v>928</v>
      </c>
      <c r="J318" s="33" t="s">
        <v>929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930</v>
      </c>
      <c r="C319" s="439" t="s">
        <v>1824</v>
      </c>
      <c r="D319" s="33"/>
      <c r="E319" s="154" t="s">
        <v>1655</v>
      </c>
      <c r="F319" s="154" t="s">
        <v>1654</v>
      </c>
      <c r="G319" s="154" t="s">
        <v>1730</v>
      </c>
      <c r="H319" s="154" t="s">
        <v>1816</v>
      </c>
      <c r="I319" s="33" t="s">
        <v>931</v>
      </c>
      <c r="J319" s="33" t="s">
        <v>932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933</v>
      </c>
      <c r="C320" s="439" t="s">
        <v>1824</v>
      </c>
      <c r="D320" s="33"/>
      <c r="E320" s="154" t="s">
        <v>1655</v>
      </c>
      <c r="F320" s="154" t="s">
        <v>1654</v>
      </c>
      <c r="G320" s="154" t="s">
        <v>1730</v>
      </c>
      <c r="H320" s="154" t="s">
        <v>1816</v>
      </c>
      <c r="I320" s="33" t="s">
        <v>934</v>
      </c>
      <c r="J320" s="33" t="s">
        <v>935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936</v>
      </c>
      <c r="C321" s="439" t="s">
        <v>1824</v>
      </c>
      <c r="D321" s="33"/>
      <c r="E321" s="154" t="s">
        <v>1655</v>
      </c>
      <c r="F321" s="154" t="s">
        <v>1654</v>
      </c>
      <c r="G321" s="154" t="s">
        <v>1731</v>
      </c>
      <c r="H321" s="154"/>
      <c r="I321" s="33" t="s">
        <v>937</v>
      </c>
      <c r="J321" s="33" t="s">
        <v>938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939</v>
      </c>
      <c r="C322" s="439" t="s">
        <v>1824</v>
      </c>
      <c r="D322" s="33"/>
      <c r="E322" s="154" t="s">
        <v>1655</v>
      </c>
      <c r="F322" s="154" t="s">
        <v>1654</v>
      </c>
      <c r="G322" s="154" t="s">
        <v>1730</v>
      </c>
      <c r="H322" s="154"/>
      <c r="I322" s="33" t="s">
        <v>940</v>
      </c>
      <c r="J322" s="33" t="s">
        <v>941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942</v>
      </c>
      <c r="C323" s="439" t="s">
        <v>1824</v>
      </c>
      <c r="D323" s="33"/>
      <c r="E323" s="154" t="s">
        <v>1655</v>
      </c>
      <c r="F323" s="154" t="s">
        <v>1654</v>
      </c>
      <c r="G323" s="154" t="s">
        <v>1733</v>
      </c>
      <c r="H323" s="154"/>
      <c r="I323" s="33" t="s">
        <v>943</v>
      </c>
      <c r="J323" s="33" t="s">
        <v>944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945</v>
      </c>
      <c r="C324" s="439" t="s">
        <v>1824</v>
      </c>
      <c r="D324" s="33"/>
      <c r="E324" s="154" t="s">
        <v>1655</v>
      </c>
      <c r="F324" s="154" t="s">
        <v>1654</v>
      </c>
      <c r="G324" s="154" t="s">
        <v>1733</v>
      </c>
      <c r="H324" s="154"/>
      <c r="I324" s="33" t="s">
        <v>946</v>
      </c>
      <c r="J324" s="33" t="s">
        <v>947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948</v>
      </c>
      <c r="C325" s="439" t="s">
        <v>1824</v>
      </c>
      <c r="D325" s="33"/>
      <c r="E325" s="154" t="s">
        <v>1655</v>
      </c>
      <c r="F325" s="154" t="s">
        <v>1654</v>
      </c>
      <c r="G325" s="154" t="s">
        <v>1734</v>
      </c>
      <c r="H325" s="154"/>
      <c r="I325" s="33" t="s">
        <v>949</v>
      </c>
      <c r="J325" s="33" t="s">
        <v>950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951</v>
      </c>
      <c r="C326" s="439" t="s">
        <v>1824</v>
      </c>
      <c r="D326" s="33"/>
      <c r="E326" s="154" t="s">
        <v>1655</v>
      </c>
      <c r="F326" s="154" t="s">
        <v>1654</v>
      </c>
      <c r="G326" s="154" t="s">
        <v>1730</v>
      </c>
      <c r="H326" s="154" t="s">
        <v>1816</v>
      </c>
      <c r="I326" s="33" t="s">
        <v>952</v>
      </c>
      <c r="J326" s="33" t="s">
        <v>953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954</v>
      </c>
      <c r="C327" s="439" t="s">
        <v>1824</v>
      </c>
      <c r="D327" s="33"/>
      <c r="E327" s="154" t="s">
        <v>1655</v>
      </c>
      <c r="F327" s="154" t="s">
        <v>1654</v>
      </c>
      <c r="G327" s="154" t="s">
        <v>1730</v>
      </c>
      <c r="H327" s="154" t="s">
        <v>1816</v>
      </c>
      <c r="I327" s="33" t="s">
        <v>955</v>
      </c>
      <c r="J327" s="33" t="s">
        <v>956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957</v>
      </c>
      <c r="C328" s="439" t="s">
        <v>1824</v>
      </c>
      <c r="D328" s="33"/>
      <c r="E328" s="154" t="s">
        <v>1655</v>
      </c>
      <c r="F328" s="154" t="s">
        <v>1654</v>
      </c>
      <c r="G328" s="154" t="s">
        <v>1730</v>
      </c>
      <c r="H328" s="154" t="s">
        <v>1816</v>
      </c>
      <c r="I328" s="33" t="s">
        <v>958</v>
      </c>
      <c r="J328" s="33" t="s">
        <v>959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960</v>
      </c>
      <c r="C329" s="439" t="s">
        <v>1824</v>
      </c>
      <c r="D329" s="33"/>
      <c r="E329" s="154" t="s">
        <v>1655</v>
      </c>
      <c r="F329" s="154" t="s">
        <v>1654</v>
      </c>
      <c r="G329" s="154" t="s">
        <v>1730</v>
      </c>
      <c r="H329" s="154" t="s">
        <v>1816</v>
      </c>
      <c r="I329" s="33" t="s">
        <v>961</v>
      </c>
      <c r="J329" s="33" t="s">
        <v>962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963</v>
      </c>
      <c r="C330" s="439" t="s">
        <v>1824</v>
      </c>
      <c r="D330" s="33"/>
      <c r="E330" s="154" t="s">
        <v>1655</v>
      </c>
      <c r="F330" s="154" t="s">
        <v>1654</v>
      </c>
      <c r="G330" s="154" t="s">
        <v>1730</v>
      </c>
      <c r="H330" s="154" t="s">
        <v>1816</v>
      </c>
      <c r="I330" s="33" t="s">
        <v>964</v>
      </c>
      <c r="J330" s="33" t="s">
        <v>965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966</v>
      </c>
      <c r="C331" s="439" t="s">
        <v>1824</v>
      </c>
      <c r="D331" s="33"/>
      <c r="E331" s="154" t="s">
        <v>1655</v>
      </c>
      <c r="F331" s="154" t="s">
        <v>1654</v>
      </c>
      <c r="G331" s="154" t="s">
        <v>1730</v>
      </c>
      <c r="H331" s="154" t="s">
        <v>1816</v>
      </c>
      <c r="I331" s="33" t="s">
        <v>967</v>
      </c>
      <c r="J331" s="33" t="s">
        <v>968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969</v>
      </c>
      <c r="C332" s="439" t="s">
        <v>1824</v>
      </c>
      <c r="D332" s="33"/>
      <c r="E332" s="154" t="s">
        <v>1655</v>
      </c>
      <c r="F332" s="154" t="s">
        <v>1654</v>
      </c>
      <c r="G332" s="154" t="s">
        <v>1730</v>
      </c>
      <c r="H332" s="154" t="s">
        <v>1816</v>
      </c>
      <c r="I332" s="33" t="s">
        <v>970</v>
      </c>
      <c r="J332" s="33" t="s">
        <v>971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972</v>
      </c>
      <c r="C333" s="439" t="s">
        <v>1824</v>
      </c>
      <c r="D333" s="33"/>
      <c r="E333" s="154" t="s">
        <v>1655</v>
      </c>
      <c r="F333" s="154" t="s">
        <v>1654</v>
      </c>
      <c r="G333" s="154" t="s">
        <v>1730</v>
      </c>
      <c r="H333" s="154" t="s">
        <v>1816</v>
      </c>
      <c r="I333" s="33" t="s">
        <v>970</v>
      </c>
      <c r="J333" s="33" t="s">
        <v>973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974</v>
      </c>
      <c r="C334" s="439" t="s">
        <v>1824</v>
      </c>
      <c r="D334" s="33"/>
      <c r="E334" s="154" t="s">
        <v>1655</v>
      </c>
      <c r="F334" s="154" t="s">
        <v>1654</v>
      </c>
      <c r="G334" s="154" t="s">
        <v>1730</v>
      </c>
      <c r="H334" s="154" t="s">
        <v>1816</v>
      </c>
      <c r="I334" s="33" t="s">
        <v>975</v>
      </c>
      <c r="J334" s="33" t="s">
        <v>976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977</v>
      </c>
      <c r="C335" s="439" t="s">
        <v>1824</v>
      </c>
      <c r="D335" s="33"/>
      <c r="E335" s="154" t="s">
        <v>1655</v>
      </c>
      <c r="F335" s="154" t="s">
        <v>1654</v>
      </c>
      <c r="G335" s="154" t="s">
        <v>1730</v>
      </c>
      <c r="H335" s="154" t="s">
        <v>1816</v>
      </c>
      <c r="I335" s="33" t="s">
        <v>978</v>
      </c>
      <c r="J335" s="33" t="s">
        <v>979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980</v>
      </c>
      <c r="J336" s="78" t="s">
        <v>981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982</v>
      </c>
      <c r="C337" s="439" t="s">
        <v>1824</v>
      </c>
      <c r="D337" s="33"/>
      <c r="E337" s="154" t="s">
        <v>1655</v>
      </c>
      <c r="F337" s="154" t="s">
        <v>1654</v>
      </c>
      <c r="G337" s="154" t="s">
        <v>1732</v>
      </c>
      <c r="H337" s="154" t="s">
        <v>1817</v>
      </c>
      <c r="I337" s="33" t="s">
        <v>983</v>
      </c>
      <c r="J337" s="33" t="s">
        <v>984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985</v>
      </c>
      <c r="C338" s="439" t="s">
        <v>1824</v>
      </c>
      <c r="D338" s="33"/>
      <c r="E338" s="154" t="s">
        <v>1655</v>
      </c>
      <c r="F338" s="154" t="s">
        <v>1654</v>
      </c>
      <c r="G338" s="154" t="s">
        <v>1732</v>
      </c>
      <c r="H338" s="154" t="s">
        <v>1817</v>
      </c>
      <c r="I338" s="33" t="s">
        <v>986</v>
      </c>
      <c r="J338" s="33" t="s">
        <v>987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988</v>
      </c>
      <c r="C339" s="439" t="s">
        <v>1824</v>
      </c>
      <c r="D339" s="33"/>
      <c r="E339" s="154" t="s">
        <v>1655</v>
      </c>
      <c r="F339" s="154" t="s">
        <v>1654</v>
      </c>
      <c r="G339" s="154" t="s">
        <v>1732</v>
      </c>
      <c r="H339" s="154" t="s">
        <v>1817</v>
      </c>
      <c r="I339" s="33" t="s">
        <v>989</v>
      </c>
      <c r="J339" s="33" t="s">
        <v>990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991</v>
      </c>
      <c r="C340" s="439" t="s">
        <v>1824</v>
      </c>
      <c r="D340" s="33"/>
      <c r="E340" s="154" t="s">
        <v>1655</v>
      </c>
      <c r="F340" s="154" t="s">
        <v>1654</v>
      </c>
      <c r="G340" s="154" t="s">
        <v>1732</v>
      </c>
      <c r="H340" s="154" t="s">
        <v>1817</v>
      </c>
      <c r="I340" s="33" t="s">
        <v>992</v>
      </c>
      <c r="J340" s="33" t="s">
        <v>993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994</v>
      </c>
      <c r="C341" s="439" t="s">
        <v>1824</v>
      </c>
      <c r="D341" s="33"/>
      <c r="E341" s="154" t="s">
        <v>1655</v>
      </c>
      <c r="F341" s="154" t="s">
        <v>1654</v>
      </c>
      <c r="G341" s="154" t="s">
        <v>1732</v>
      </c>
      <c r="H341" s="154" t="s">
        <v>1817</v>
      </c>
      <c r="I341" s="33" t="s">
        <v>995</v>
      </c>
      <c r="J341" s="33" t="s">
        <v>996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997</v>
      </c>
      <c r="C342" s="439" t="s">
        <v>1824</v>
      </c>
      <c r="D342" s="33"/>
      <c r="E342" s="154" t="s">
        <v>1655</v>
      </c>
      <c r="F342" s="154" t="s">
        <v>1654</v>
      </c>
      <c r="G342" s="154" t="s">
        <v>1732</v>
      </c>
      <c r="H342" s="154" t="s">
        <v>1817</v>
      </c>
      <c r="I342" s="33" t="s">
        <v>998</v>
      </c>
      <c r="J342" s="33" t="s">
        <v>999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1000</v>
      </c>
      <c r="C343" s="439" t="s">
        <v>1824</v>
      </c>
      <c r="D343" s="33"/>
      <c r="E343" s="154" t="s">
        <v>1655</v>
      </c>
      <c r="F343" s="154" t="s">
        <v>1654</v>
      </c>
      <c r="G343" s="154" t="s">
        <v>1732</v>
      </c>
      <c r="H343" s="154" t="s">
        <v>1817</v>
      </c>
      <c r="I343" s="33" t="s">
        <v>1001</v>
      </c>
      <c r="J343" s="33" t="s">
        <v>1002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1003</v>
      </c>
      <c r="C344" s="439" t="s">
        <v>1824</v>
      </c>
      <c r="D344" s="33"/>
      <c r="E344" s="154" t="s">
        <v>1655</v>
      </c>
      <c r="F344" s="154" t="s">
        <v>1654</v>
      </c>
      <c r="G344" s="154" t="s">
        <v>1732</v>
      </c>
      <c r="H344" s="154" t="s">
        <v>1817</v>
      </c>
      <c r="I344" s="33" t="s">
        <v>1004</v>
      </c>
      <c r="J344" s="33" t="s">
        <v>1005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1006</v>
      </c>
      <c r="C345" s="439" t="s">
        <v>1824</v>
      </c>
      <c r="D345" s="33"/>
      <c r="E345" s="154" t="s">
        <v>1655</v>
      </c>
      <c r="F345" s="154" t="s">
        <v>1654</v>
      </c>
      <c r="G345" s="154" t="s">
        <v>1735</v>
      </c>
      <c r="H345" s="154"/>
      <c r="I345" s="33" t="s">
        <v>1007</v>
      </c>
      <c r="J345" s="33" t="s">
        <v>1008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1009</v>
      </c>
      <c r="C346" s="439" t="s">
        <v>1824</v>
      </c>
      <c r="D346" s="33"/>
      <c r="E346" s="154" t="s">
        <v>1655</v>
      </c>
      <c r="F346" s="154" t="s">
        <v>1654</v>
      </c>
      <c r="G346" s="154" t="s">
        <v>1732</v>
      </c>
      <c r="H346" s="154"/>
      <c r="I346" s="33" t="s">
        <v>1010</v>
      </c>
      <c r="J346" s="33" t="s">
        <v>1011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1012</v>
      </c>
      <c r="C347" s="439" t="s">
        <v>1824</v>
      </c>
      <c r="D347" s="33"/>
      <c r="E347" s="154" t="s">
        <v>1655</v>
      </c>
      <c r="F347" s="154" t="s">
        <v>1654</v>
      </c>
      <c r="G347" s="154" t="s">
        <v>1736</v>
      </c>
      <c r="H347" s="154"/>
      <c r="I347" s="33" t="s">
        <v>1013</v>
      </c>
      <c r="J347" s="33" t="s">
        <v>1014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1015</v>
      </c>
      <c r="C348" s="439" t="s">
        <v>1824</v>
      </c>
      <c r="D348" s="33"/>
      <c r="E348" s="154" t="s">
        <v>1655</v>
      </c>
      <c r="F348" s="154" t="s">
        <v>1654</v>
      </c>
      <c r="G348" s="154" t="s">
        <v>1736</v>
      </c>
      <c r="H348" s="154"/>
      <c r="I348" s="33" t="s">
        <v>1016</v>
      </c>
      <c r="J348" s="33" t="s">
        <v>1017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1018</v>
      </c>
      <c r="C349" s="439" t="s">
        <v>1824</v>
      </c>
      <c r="D349" s="33"/>
      <c r="E349" s="154" t="s">
        <v>1655</v>
      </c>
      <c r="F349" s="154" t="s">
        <v>1654</v>
      </c>
      <c r="G349" s="154" t="s">
        <v>1737</v>
      </c>
      <c r="H349" s="154"/>
      <c r="I349" s="33" t="s">
        <v>1019</v>
      </c>
      <c r="J349" s="33" t="s">
        <v>1020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1021</v>
      </c>
      <c r="C350" s="439" t="s">
        <v>1824</v>
      </c>
      <c r="D350" s="33"/>
      <c r="E350" s="154" t="s">
        <v>1655</v>
      </c>
      <c r="F350" s="154" t="s">
        <v>1654</v>
      </c>
      <c r="G350" s="154" t="s">
        <v>1732</v>
      </c>
      <c r="H350" s="154" t="s">
        <v>1817</v>
      </c>
      <c r="I350" s="33" t="s">
        <v>1022</v>
      </c>
      <c r="J350" s="33" t="s">
        <v>1023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1024</v>
      </c>
      <c r="C351" s="439" t="s">
        <v>1824</v>
      </c>
      <c r="D351" s="33"/>
      <c r="E351" s="154" t="s">
        <v>1655</v>
      </c>
      <c r="F351" s="154" t="s">
        <v>1654</v>
      </c>
      <c r="G351" s="154" t="s">
        <v>1732</v>
      </c>
      <c r="H351" s="154" t="s">
        <v>1817</v>
      </c>
      <c r="I351" s="33" t="s">
        <v>1025</v>
      </c>
      <c r="J351" s="33" t="s">
        <v>1026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1027</v>
      </c>
      <c r="C352" s="439" t="s">
        <v>1824</v>
      </c>
      <c r="D352" s="33"/>
      <c r="E352" s="154" t="s">
        <v>1655</v>
      </c>
      <c r="F352" s="154" t="s">
        <v>1654</v>
      </c>
      <c r="G352" s="154" t="s">
        <v>1732</v>
      </c>
      <c r="H352" s="154" t="s">
        <v>1817</v>
      </c>
      <c r="I352" s="33" t="s">
        <v>1028</v>
      </c>
      <c r="J352" s="33" t="s">
        <v>1029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1030</v>
      </c>
      <c r="C353" s="439" t="s">
        <v>1824</v>
      </c>
      <c r="D353" s="33"/>
      <c r="E353" s="154" t="s">
        <v>1655</v>
      </c>
      <c r="F353" s="154" t="s">
        <v>1654</v>
      </c>
      <c r="G353" s="154" t="s">
        <v>1732</v>
      </c>
      <c r="H353" s="154" t="s">
        <v>1817</v>
      </c>
      <c r="I353" s="33" t="s">
        <v>1031</v>
      </c>
      <c r="J353" s="33" t="s">
        <v>1032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1033</v>
      </c>
      <c r="C354" s="439" t="s">
        <v>1824</v>
      </c>
      <c r="D354" s="33"/>
      <c r="E354" s="154" t="s">
        <v>1655</v>
      </c>
      <c r="F354" s="154" t="s">
        <v>1654</v>
      </c>
      <c r="G354" s="154" t="s">
        <v>1732</v>
      </c>
      <c r="H354" s="154" t="s">
        <v>1817</v>
      </c>
      <c r="I354" s="33" t="s">
        <v>1034</v>
      </c>
      <c r="J354" s="33" t="s">
        <v>1035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1036</v>
      </c>
      <c r="C355" s="439" t="s">
        <v>1824</v>
      </c>
      <c r="D355" s="33"/>
      <c r="E355" s="154" t="s">
        <v>1655</v>
      </c>
      <c r="F355" s="154" t="s">
        <v>1654</v>
      </c>
      <c r="G355" s="154" t="s">
        <v>1732</v>
      </c>
      <c r="H355" s="154" t="s">
        <v>1817</v>
      </c>
      <c r="I355" s="33" t="s">
        <v>1037</v>
      </c>
      <c r="J355" s="33" t="s">
        <v>1038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1039</v>
      </c>
      <c r="C356" s="439" t="s">
        <v>1824</v>
      </c>
      <c r="D356" s="33"/>
      <c r="E356" s="154" t="s">
        <v>1655</v>
      </c>
      <c r="F356" s="154" t="s">
        <v>1654</v>
      </c>
      <c r="G356" s="154" t="s">
        <v>1732</v>
      </c>
      <c r="H356" s="154" t="s">
        <v>1817</v>
      </c>
      <c r="I356" s="33" t="s">
        <v>1040</v>
      </c>
      <c r="J356" s="33" t="s">
        <v>1041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1042</v>
      </c>
      <c r="C357" s="439" t="s">
        <v>1824</v>
      </c>
      <c r="D357" s="33"/>
      <c r="E357" s="154" t="s">
        <v>1655</v>
      </c>
      <c r="F357" s="154" t="s">
        <v>1654</v>
      </c>
      <c r="G357" s="154" t="s">
        <v>1732</v>
      </c>
      <c r="H357" s="154" t="s">
        <v>1817</v>
      </c>
      <c r="I357" s="33" t="s">
        <v>1043</v>
      </c>
      <c r="J357" s="33" t="s">
        <v>1044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1045</v>
      </c>
      <c r="C358" s="439" t="s">
        <v>1824</v>
      </c>
      <c r="D358" s="33"/>
      <c r="E358" s="154" t="s">
        <v>1655</v>
      </c>
      <c r="F358" s="154" t="s">
        <v>1654</v>
      </c>
      <c r="G358" s="154" t="s">
        <v>1732</v>
      </c>
      <c r="H358" s="154" t="s">
        <v>1817</v>
      </c>
      <c r="I358" s="33" t="s">
        <v>1046</v>
      </c>
      <c r="J358" s="33" t="s">
        <v>1047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1048</v>
      </c>
      <c r="C359" s="439" t="s">
        <v>1824</v>
      </c>
      <c r="D359" s="33"/>
      <c r="E359" s="154" t="s">
        <v>1655</v>
      </c>
      <c r="F359" s="154" t="s">
        <v>1654</v>
      </c>
      <c r="G359" s="154" t="s">
        <v>1732</v>
      </c>
      <c r="H359" s="154" t="s">
        <v>1817</v>
      </c>
      <c r="I359" s="33" t="s">
        <v>1049</v>
      </c>
      <c r="J359" s="51" t="s">
        <v>1050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1051</v>
      </c>
      <c r="J360" s="25" t="s">
        <v>1052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1053</v>
      </c>
      <c r="C361" s="32"/>
      <c r="D361" s="33"/>
      <c r="E361" s="154"/>
      <c r="F361" s="154" t="s">
        <v>1654</v>
      </c>
      <c r="G361" s="154"/>
      <c r="H361" s="154"/>
      <c r="I361" s="33" t="s">
        <v>1054</v>
      </c>
      <c r="J361" s="33" t="s">
        <v>1055</v>
      </c>
      <c r="K361" s="35">
        <v>21.347000000000001</v>
      </c>
      <c r="L361" s="35">
        <v>13.465</v>
      </c>
      <c r="M361" s="35" t="s">
        <v>1056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1057</v>
      </c>
      <c r="C362" s="32"/>
      <c r="D362" s="33"/>
      <c r="E362" s="154"/>
      <c r="F362" s="154" t="s">
        <v>1654</v>
      </c>
      <c r="G362" s="154"/>
      <c r="H362" s="154"/>
      <c r="I362" s="33" t="s">
        <v>1058</v>
      </c>
      <c r="J362" s="51" t="s">
        <v>1059</v>
      </c>
      <c r="K362" s="35">
        <v>20.945</v>
      </c>
      <c r="L362" s="35">
        <v>13.071</v>
      </c>
      <c r="M362" s="35" t="s">
        <v>1060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1061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59" customFormat="1" ht="28.9" customHeight="1" x14ac:dyDescent="0.25">
      <c r="A364" s="447"/>
      <c r="B364" s="448" t="s">
        <v>1062</v>
      </c>
      <c r="C364" s="449" t="s">
        <v>1646</v>
      </c>
      <c r="D364" s="450"/>
      <c r="E364" s="450"/>
      <c r="F364" s="450" t="s">
        <v>1654</v>
      </c>
      <c r="G364" s="450"/>
      <c r="H364" s="450"/>
      <c r="I364" s="450"/>
      <c r="J364" s="451" t="s">
        <v>1063</v>
      </c>
      <c r="K364" s="452"/>
      <c r="L364" s="452"/>
      <c r="M364" s="452"/>
      <c r="N364" s="452"/>
      <c r="O364" s="452"/>
      <c r="P364" s="453">
        <v>54.5</v>
      </c>
      <c r="Q364" s="453">
        <v>34</v>
      </c>
      <c r="R364" s="453">
        <v>20</v>
      </c>
      <c r="S364" s="453"/>
      <c r="T364" s="454"/>
      <c r="U364" s="455">
        <f t="shared" si="1017"/>
        <v>48.88</v>
      </c>
      <c r="V364" s="456">
        <v>97.76</v>
      </c>
      <c r="W364" s="457">
        <f t="shared" si="1111"/>
        <v>107.536</v>
      </c>
      <c r="X364" s="458">
        <f>(W364*9.1%)+W364</f>
        <v>117.321776</v>
      </c>
      <c r="Z364" s="460">
        <f t="shared" si="1112"/>
        <v>129.0539536</v>
      </c>
      <c r="AA364" s="460">
        <f t="shared" ref="AA364:AC364" si="1116">(Z364*5%)+Z364</f>
        <v>135.50665128</v>
      </c>
      <c r="AB364" s="461">
        <f t="shared" si="1116"/>
        <v>142.281983844</v>
      </c>
      <c r="AC364" s="460">
        <f t="shared" si="1116"/>
        <v>149.3960830362</v>
      </c>
      <c r="AD364" s="462">
        <f t="shared" si="990"/>
        <v>153.87796552728599</v>
      </c>
      <c r="AE364" s="460">
        <f t="shared" si="991"/>
        <v>156.88082679631361</v>
      </c>
      <c r="AF364" s="463">
        <f t="shared" si="992"/>
        <v>160.14394799367693</v>
      </c>
      <c r="AG364" s="460">
        <f t="shared" ref="AG364:AH364" si="1117">(AF364*5%)+AF364</f>
        <v>168.15114539336076</v>
      </c>
      <c r="AH364" s="460">
        <f t="shared" si="1117"/>
        <v>176.55870266302881</v>
      </c>
      <c r="AI364" s="464">
        <f t="shared" si="994"/>
        <v>188.74125314677781</v>
      </c>
      <c r="AJ364" s="460">
        <f t="shared" si="995"/>
        <v>198.15944167880201</v>
      </c>
      <c r="AK364" s="460">
        <f t="shared" ref="AK364:AM364" si="1118">(AJ364*5%)+AJ364</f>
        <v>208.06741376274212</v>
      </c>
      <c r="AL364" s="460">
        <f t="shared" si="1118"/>
        <v>218.47078445087922</v>
      </c>
      <c r="AM364" s="460">
        <f t="shared" si="1118"/>
        <v>229.39432367342317</v>
      </c>
      <c r="AN364" s="460">
        <f t="shared" si="997"/>
        <v>246.3695036252565</v>
      </c>
      <c r="AO364" s="467" t="s">
        <v>1644</v>
      </c>
    </row>
    <row r="365" spans="1:41" s="375" customFormat="1" x14ac:dyDescent="0.25">
      <c r="A365" s="379"/>
      <c r="B365" s="380" t="s">
        <v>1064</v>
      </c>
      <c r="C365" s="439" t="s">
        <v>1646</v>
      </c>
      <c r="D365" s="381"/>
      <c r="E365" s="381"/>
      <c r="F365" s="381" t="s">
        <v>1654</v>
      </c>
      <c r="G365" s="381"/>
      <c r="H365" s="381"/>
      <c r="I365" s="381"/>
      <c r="J365" s="382" t="s">
        <v>1065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67"/>
    </row>
    <row r="366" spans="1:41" s="375" customFormat="1" x14ac:dyDescent="0.25">
      <c r="A366" s="379"/>
      <c r="B366" s="380" t="s">
        <v>1066</v>
      </c>
      <c r="C366" s="439" t="s">
        <v>1646</v>
      </c>
      <c r="D366" s="381"/>
      <c r="E366" s="381"/>
      <c r="F366" s="381" t="s">
        <v>1654</v>
      </c>
      <c r="G366" s="381"/>
      <c r="H366" s="381"/>
      <c r="I366" s="381"/>
      <c r="J366" s="382" t="s">
        <v>1067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67"/>
    </row>
    <row r="367" spans="1:41" s="375" customFormat="1" x14ac:dyDescent="0.25">
      <c r="A367" s="379"/>
      <c r="B367" s="380" t="s">
        <v>1068</v>
      </c>
      <c r="C367" s="439" t="s">
        <v>1646</v>
      </c>
      <c r="D367" s="381"/>
      <c r="E367" s="381"/>
      <c r="F367" s="381" t="s">
        <v>1654</v>
      </c>
      <c r="G367" s="381"/>
      <c r="H367" s="381"/>
      <c r="I367" s="381"/>
      <c r="J367" s="382" t="s">
        <v>1069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67"/>
    </row>
    <row r="368" spans="1:41" s="375" customFormat="1" x14ac:dyDescent="0.25">
      <c r="A368" s="379"/>
      <c r="B368" s="380" t="s">
        <v>1070</v>
      </c>
      <c r="C368" s="439" t="s">
        <v>1646</v>
      </c>
      <c r="D368" s="381"/>
      <c r="E368" s="381"/>
      <c r="F368" s="381" t="s">
        <v>1654</v>
      </c>
      <c r="G368" s="381"/>
      <c r="H368" s="381"/>
      <c r="I368" s="381"/>
      <c r="J368" s="393" t="s">
        <v>1071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67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1072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67"/>
    </row>
    <row r="370" spans="1:70" s="375" customFormat="1" x14ac:dyDescent="0.25">
      <c r="A370" s="379"/>
      <c r="B370" s="404" t="s">
        <v>1073</v>
      </c>
      <c r="C370" s="404"/>
      <c r="D370" s="404"/>
      <c r="E370" s="404"/>
      <c r="F370" s="404"/>
      <c r="G370" s="404"/>
      <c r="H370" s="404"/>
      <c r="I370" s="404"/>
      <c r="J370" s="405" t="s">
        <v>1074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67"/>
    </row>
    <row r="371" spans="1:70" s="375" customFormat="1" x14ac:dyDescent="0.25">
      <c r="A371" s="379"/>
      <c r="B371" s="404" t="s">
        <v>1075</v>
      </c>
      <c r="C371" s="404"/>
      <c r="D371" s="404"/>
      <c r="E371" s="404"/>
      <c r="F371" s="404"/>
      <c r="G371" s="404"/>
      <c r="H371" s="404"/>
      <c r="I371" s="404"/>
      <c r="J371" s="381" t="s">
        <v>1076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67"/>
    </row>
    <row r="372" spans="1:70" s="375" customFormat="1" x14ac:dyDescent="0.25">
      <c r="A372" s="379"/>
      <c r="B372" s="404" t="s">
        <v>1077</v>
      </c>
      <c r="C372" s="404"/>
      <c r="D372" s="404"/>
      <c r="E372" s="404"/>
      <c r="F372" s="404"/>
      <c r="G372" s="404"/>
      <c r="H372" s="404"/>
      <c r="I372" s="404"/>
      <c r="J372" s="405" t="s">
        <v>1078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67"/>
    </row>
    <row r="373" spans="1:70" s="375" customFormat="1" x14ac:dyDescent="0.25">
      <c r="A373" s="379"/>
      <c r="B373" s="404" t="s">
        <v>1079</v>
      </c>
      <c r="C373" s="404"/>
      <c r="D373" s="404"/>
      <c r="E373" s="404"/>
      <c r="F373" s="404"/>
      <c r="G373" s="404"/>
      <c r="H373" s="404"/>
      <c r="I373" s="404"/>
      <c r="J373" s="405" t="s">
        <v>1080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67"/>
    </row>
    <row r="374" spans="1:70" s="375" customFormat="1" x14ac:dyDescent="0.25">
      <c r="A374" s="379"/>
      <c r="B374" s="404" t="s">
        <v>1081</v>
      </c>
      <c r="C374" s="404"/>
      <c r="D374" s="404"/>
      <c r="E374" s="404"/>
      <c r="F374" s="404"/>
      <c r="G374" s="404"/>
      <c r="H374" s="404"/>
      <c r="I374" s="404"/>
      <c r="J374" s="405" t="s">
        <v>1082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67"/>
    </row>
    <row r="375" spans="1:70" s="375" customFormat="1" x14ac:dyDescent="0.25">
      <c r="A375" s="379"/>
      <c r="B375" s="404" t="s">
        <v>1083</v>
      </c>
      <c r="C375" s="404"/>
      <c r="D375" s="404"/>
      <c r="E375" s="404"/>
      <c r="F375" s="404"/>
      <c r="G375" s="404"/>
      <c r="H375" s="404"/>
      <c r="I375" s="404"/>
      <c r="J375" s="405" t="s">
        <v>1084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67"/>
    </row>
    <row r="376" spans="1:70" s="162" customFormat="1" ht="13.9" customHeight="1" x14ac:dyDescent="0.25">
      <c r="A376" s="149"/>
      <c r="B376" s="252" t="s">
        <v>1582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1642</v>
      </c>
      <c r="X377" s="159" t="s">
        <v>1643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1096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65" t="s">
        <v>1097</v>
      </c>
      <c r="X379" s="465"/>
      <c r="Y379" s="465"/>
      <c r="Z379" s="465"/>
      <c r="AA379" s="465"/>
      <c r="AB379" s="465"/>
      <c r="AC379" s="465"/>
      <c r="AD379" s="465"/>
      <c r="AE379" s="465"/>
      <c r="AF379" s="465"/>
      <c r="AG379" s="465"/>
      <c r="AH379" s="465"/>
      <c r="AI379" s="465"/>
      <c r="AJ379" s="465"/>
      <c r="AK379" s="465"/>
      <c r="AL379" s="465"/>
      <c r="AM379" s="465"/>
      <c r="AN379" s="465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1098</v>
      </c>
      <c r="C383" s="179" t="s">
        <v>1646</v>
      </c>
      <c r="D383" s="180"/>
      <c r="E383" s="180" t="s">
        <v>1656</v>
      </c>
      <c r="F383" s="180" t="s">
        <v>16</v>
      </c>
      <c r="G383" s="180" t="s">
        <v>1667</v>
      </c>
      <c r="H383" s="180"/>
      <c r="I383" s="180" t="s">
        <v>1099</v>
      </c>
      <c r="J383" s="181" t="s">
        <v>1099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1100</v>
      </c>
      <c r="C384" s="179" t="s">
        <v>1646</v>
      </c>
      <c r="D384" s="186"/>
      <c r="E384" s="186" t="s">
        <v>1656</v>
      </c>
      <c r="F384" s="186" t="s">
        <v>16</v>
      </c>
      <c r="G384" s="186" t="s">
        <v>1738</v>
      </c>
      <c r="H384" s="186"/>
      <c r="I384" s="186"/>
      <c r="J384" s="186" t="s">
        <v>1101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1102</v>
      </c>
      <c r="C385" s="179" t="s">
        <v>1646</v>
      </c>
      <c r="D385" s="186"/>
      <c r="E385" s="186" t="s">
        <v>1656</v>
      </c>
      <c r="F385" s="186" t="s">
        <v>16</v>
      </c>
      <c r="G385" s="186" t="s">
        <v>1738</v>
      </c>
      <c r="H385" s="186"/>
      <c r="I385" s="186"/>
      <c r="J385" s="186" t="s">
        <v>1103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1104</v>
      </c>
      <c r="C386" s="179" t="s">
        <v>1646</v>
      </c>
      <c r="D386" s="186"/>
      <c r="E386" s="186" t="s">
        <v>1656</v>
      </c>
      <c r="F386" s="186" t="s">
        <v>16</v>
      </c>
      <c r="G386" s="186" t="s">
        <v>1738</v>
      </c>
      <c r="H386" s="186"/>
      <c r="I386" s="186"/>
      <c r="J386" s="186" t="s">
        <v>1105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1106</v>
      </c>
      <c r="C387" s="179" t="s">
        <v>1646</v>
      </c>
      <c r="D387" s="186"/>
      <c r="E387" s="180" t="s">
        <v>1656</v>
      </c>
      <c r="F387" s="186" t="s">
        <v>16</v>
      </c>
      <c r="G387" s="186" t="s">
        <v>1738</v>
      </c>
      <c r="H387" s="186"/>
      <c r="I387" s="186"/>
      <c r="J387" s="186" t="s">
        <v>1107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1108</v>
      </c>
      <c r="C388" s="179" t="s">
        <v>1646</v>
      </c>
      <c r="D388" s="186"/>
      <c r="E388" s="186" t="s">
        <v>1656</v>
      </c>
      <c r="F388" s="186" t="s">
        <v>16</v>
      </c>
      <c r="G388" s="186" t="s">
        <v>1738</v>
      </c>
      <c r="H388" s="186"/>
      <c r="I388" s="186"/>
      <c r="J388" s="186" t="s">
        <v>1109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1110</v>
      </c>
      <c r="C389" s="179" t="s">
        <v>1819</v>
      </c>
      <c r="D389" s="186"/>
      <c r="E389" s="186" t="s">
        <v>1656</v>
      </c>
      <c r="F389" s="186" t="s">
        <v>16</v>
      </c>
      <c r="G389" s="186" t="s">
        <v>1739</v>
      </c>
      <c r="H389" s="186"/>
      <c r="I389" s="186"/>
      <c r="J389" s="186" t="s">
        <v>1111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1112</v>
      </c>
      <c r="C390" s="179" t="s">
        <v>1819</v>
      </c>
      <c r="D390" s="186"/>
      <c r="E390" s="186" t="s">
        <v>1656</v>
      </c>
      <c r="F390" s="186" t="s">
        <v>16</v>
      </c>
      <c r="G390" s="186" t="s">
        <v>1739</v>
      </c>
      <c r="H390" s="186"/>
      <c r="I390" s="186"/>
      <c r="J390" s="186" t="s">
        <v>1113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1114</v>
      </c>
      <c r="C391" s="179" t="s">
        <v>1819</v>
      </c>
      <c r="D391" s="186"/>
      <c r="E391" s="180" t="s">
        <v>1656</v>
      </c>
      <c r="F391" s="186" t="s">
        <v>16</v>
      </c>
      <c r="G391" s="186" t="s">
        <v>1739</v>
      </c>
      <c r="H391" s="186"/>
      <c r="I391" s="186"/>
      <c r="J391" s="186" t="s">
        <v>1115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1116</v>
      </c>
      <c r="C392" s="179" t="s">
        <v>1819</v>
      </c>
      <c r="D392" s="186"/>
      <c r="E392" s="186" t="s">
        <v>1656</v>
      </c>
      <c r="F392" s="186" t="s">
        <v>16</v>
      </c>
      <c r="G392" s="186" t="s">
        <v>1739</v>
      </c>
      <c r="H392" s="186"/>
      <c r="I392" s="186"/>
      <c r="J392" s="186" t="s">
        <v>1117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1118</v>
      </c>
      <c r="C393" s="179" t="s">
        <v>1820</v>
      </c>
      <c r="D393" s="186"/>
      <c r="E393" s="186" t="s">
        <v>1656</v>
      </c>
      <c r="F393" s="186" t="s">
        <v>16</v>
      </c>
      <c r="G393" s="186" t="s">
        <v>1740</v>
      </c>
      <c r="H393" s="186"/>
      <c r="I393" s="186"/>
      <c r="J393" s="186" t="s">
        <v>1119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1120</v>
      </c>
      <c r="C394" s="179" t="s">
        <v>1820</v>
      </c>
      <c r="D394" s="186"/>
      <c r="E394" s="186" t="s">
        <v>1656</v>
      </c>
      <c r="F394" s="186" t="s">
        <v>16</v>
      </c>
      <c r="G394" s="186" t="s">
        <v>1740</v>
      </c>
      <c r="H394" s="186"/>
      <c r="I394" s="186"/>
      <c r="J394" s="186" t="s">
        <v>1121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1122</v>
      </c>
      <c r="C395" s="179" t="s">
        <v>1820</v>
      </c>
      <c r="D395" s="186"/>
      <c r="E395" s="180" t="s">
        <v>1656</v>
      </c>
      <c r="F395" s="186" t="s">
        <v>16</v>
      </c>
      <c r="G395" s="186" t="s">
        <v>1740</v>
      </c>
      <c r="H395" s="186"/>
      <c r="I395" s="186"/>
      <c r="J395" s="186" t="s">
        <v>1123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1124</v>
      </c>
      <c r="C396" s="179" t="s">
        <v>1820</v>
      </c>
      <c r="D396" s="186"/>
      <c r="E396" s="186" t="s">
        <v>1656</v>
      </c>
      <c r="F396" s="186" t="s">
        <v>16</v>
      </c>
      <c r="G396" s="186" t="s">
        <v>1740</v>
      </c>
      <c r="H396" s="186"/>
      <c r="I396" s="186"/>
      <c r="J396" s="186" t="s">
        <v>1125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1126</v>
      </c>
      <c r="C397" s="179" t="s">
        <v>1818</v>
      </c>
      <c r="D397" s="188"/>
      <c r="E397" s="186" t="s">
        <v>1656</v>
      </c>
      <c r="F397" s="188" t="s">
        <v>203</v>
      </c>
      <c r="G397" s="188" t="s">
        <v>1741</v>
      </c>
      <c r="H397" s="188"/>
      <c r="I397" s="188"/>
      <c r="J397" s="188" t="s">
        <v>1127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1128</v>
      </c>
      <c r="C398" s="179" t="s">
        <v>1818</v>
      </c>
      <c r="D398" s="188"/>
      <c r="E398" s="186" t="s">
        <v>1656</v>
      </c>
      <c r="F398" s="188" t="s">
        <v>203</v>
      </c>
      <c r="G398" s="188" t="s">
        <v>1741</v>
      </c>
      <c r="H398" s="188"/>
      <c r="I398" s="188"/>
      <c r="J398" s="188" t="s">
        <v>1129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1130</v>
      </c>
      <c r="C399" s="179" t="s">
        <v>1818</v>
      </c>
      <c r="D399" s="188"/>
      <c r="E399" s="180" t="s">
        <v>1656</v>
      </c>
      <c r="F399" s="188" t="s">
        <v>203</v>
      </c>
      <c r="G399" s="188" t="s">
        <v>1741</v>
      </c>
      <c r="H399" s="188"/>
      <c r="I399" s="188"/>
      <c r="J399" s="188" t="s">
        <v>1131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1132</v>
      </c>
      <c r="C400" s="179" t="s">
        <v>1818</v>
      </c>
      <c r="D400" s="188"/>
      <c r="E400" s="186" t="s">
        <v>1656</v>
      </c>
      <c r="F400" s="188" t="s">
        <v>203</v>
      </c>
      <c r="G400" s="188" t="s">
        <v>1741</v>
      </c>
      <c r="H400" s="188"/>
      <c r="I400" s="188"/>
      <c r="J400" s="188" t="s">
        <v>1133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1134</v>
      </c>
      <c r="C401" s="179" t="s">
        <v>1818</v>
      </c>
      <c r="D401" s="188"/>
      <c r="E401" s="186" t="s">
        <v>1656</v>
      </c>
      <c r="F401" s="188" t="s">
        <v>203</v>
      </c>
      <c r="G401" s="188" t="s">
        <v>1741</v>
      </c>
      <c r="H401" s="188"/>
      <c r="I401" s="188"/>
      <c r="J401" s="188" t="s">
        <v>1135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1136</v>
      </c>
      <c r="C402" s="179" t="s">
        <v>1820</v>
      </c>
      <c r="D402" s="188"/>
      <c r="E402" s="186" t="s">
        <v>1656</v>
      </c>
      <c r="F402" s="188" t="s">
        <v>203</v>
      </c>
      <c r="G402" s="188" t="s">
        <v>1742</v>
      </c>
      <c r="H402" s="188"/>
      <c r="I402" s="188"/>
      <c r="J402" s="188" t="s">
        <v>1137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1138</v>
      </c>
      <c r="C403" s="179" t="s">
        <v>1820</v>
      </c>
      <c r="D403" s="188"/>
      <c r="E403" s="180" t="s">
        <v>1656</v>
      </c>
      <c r="F403" s="188" t="s">
        <v>203</v>
      </c>
      <c r="G403" s="188" t="s">
        <v>1742</v>
      </c>
      <c r="H403" s="188"/>
      <c r="I403" s="188"/>
      <c r="J403" s="188" t="s">
        <v>1139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1140</v>
      </c>
      <c r="C404" s="179" t="s">
        <v>1820</v>
      </c>
      <c r="D404" s="188"/>
      <c r="E404" s="186" t="s">
        <v>1656</v>
      </c>
      <c r="F404" s="188" t="s">
        <v>203</v>
      </c>
      <c r="G404" s="188" t="s">
        <v>1742</v>
      </c>
      <c r="H404" s="188"/>
      <c r="I404" s="188"/>
      <c r="J404" s="188" t="s">
        <v>1141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1142</v>
      </c>
      <c r="C405" s="179" t="s">
        <v>1820</v>
      </c>
      <c r="D405" s="188"/>
      <c r="E405" s="186" t="s">
        <v>1656</v>
      </c>
      <c r="F405" s="188" t="s">
        <v>203</v>
      </c>
      <c r="G405" s="188" t="s">
        <v>1742</v>
      </c>
      <c r="H405" s="188"/>
      <c r="I405" s="188"/>
      <c r="J405" s="188" t="s">
        <v>1143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1144</v>
      </c>
      <c r="C406" s="179" t="s">
        <v>1820</v>
      </c>
      <c r="D406" s="188"/>
      <c r="E406" s="180" t="s">
        <v>1656</v>
      </c>
      <c r="F406" s="188" t="s">
        <v>203</v>
      </c>
      <c r="G406" s="188" t="s">
        <v>1743</v>
      </c>
      <c r="H406" s="188"/>
      <c r="I406" s="188"/>
      <c r="J406" s="188" t="s">
        <v>1145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1146</v>
      </c>
      <c r="C407" s="179" t="s">
        <v>1820</v>
      </c>
      <c r="D407" s="188"/>
      <c r="E407" s="186" t="s">
        <v>1656</v>
      </c>
      <c r="F407" s="188" t="s">
        <v>203</v>
      </c>
      <c r="G407" s="188" t="s">
        <v>1743</v>
      </c>
      <c r="H407" s="188"/>
      <c r="I407" s="188"/>
      <c r="J407" s="188" t="s">
        <v>1147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1148</v>
      </c>
      <c r="C408" s="179" t="s">
        <v>1820</v>
      </c>
      <c r="D408" s="188"/>
      <c r="E408" s="186" t="s">
        <v>1656</v>
      </c>
      <c r="F408" s="188" t="s">
        <v>203</v>
      </c>
      <c r="G408" s="188" t="s">
        <v>1743</v>
      </c>
      <c r="H408" s="188"/>
      <c r="I408" s="188"/>
      <c r="J408" s="188" t="s">
        <v>1149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1150</v>
      </c>
      <c r="C409" s="179" t="s">
        <v>1819</v>
      </c>
      <c r="D409" s="188"/>
      <c r="E409" s="186" t="s">
        <v>1656</v>
      </c>
      <c r="F409" s="188" t="s">
        <v>203</v>
      </c>
      <c r="G409" s="188" t="s">
        <v>1744</v>
      </c>
      <c r="H409" s="188"/>
      <c r="I409" s="188"/>
      <c r="J409" s="188" t="s">
        <v>1151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1152</v>
      </c>
      <c r="C410" s="179" t="s">
        <v>1819</v>
      </c>
      <c r="D410" s="188"/>
      <c r="E410" s="180" t="s">
        <v>1656</v>
      </c>
      <c r="F410" s="188" t="s">
        <v>203</v>
      </c>
      <c r="G410" s="188" t="s">
        <v>1744</v>
      </c>
      <c r="H410" s="188"/>
      <c r="I410" s="188"/>
      <c r="J410" s="188" t="s">
        <v>1153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1154</v>
      </c>
      <c r="C411" s="179" t="s">
        <v>1819</v>
      </c>
      <c r="D411" s="188"/>
      <c r="E411" s="186" t="s">
        <v>1656</v>
      </c>
      <c r="F411" s="188" t="s">
        <v>203</v>
      </c>
      <c r="G411" s="188" t="s">
        <v>1744</v>
      </c>
      <c r="H411" s="188"/>
      <c r="I411" s="188"/>
      <c r="J411" s="188" t="s">
        <v>1155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1156</v>
      </c>
      <c r="C412" s="179" t="s">
        <v>1819</v>
      </c>
      <c r="D412" s="188"/>
      <c r="E412" s="186" t="s">
        <v>1656</v>
      </c>
      <c r="F412" s="188" t="s">
        <v>203</v>
      </c>
      <c r="G412" s="188" t="s">
        <v>1744</v>
      </c>
      <c r="H412" s="188"/>
      <c r="I412" s="188"/>
      <c r="J412" s="188" t="s">
        <v>1157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1158</v>
      </c>
      <c r="C413" s="179" t="s">
        <v>1820</v>
      </c>
      <c r="D413" s="188"/>
      <c r="E413" s="186" t="s">
        <v>1656</v>
      </c>
      <c r="F413" s="188" t="s">
        <v>203</v>
      </c>
      <c r="G413" s="188" t="s">
        <v>1745</v>
      </c>
      <c r="H413" s="188"/>
      <c r="I413" s="188"/>
      <c r="J413" s="188" t="s">
        <v>1159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1160</v>
      </c>
      <c r="C414" s="179" t="s">
        <v>1820</v>
      </c>
      <c r="D414" s="188"/>
      <c r="E414" s="180" t="s">
        <v>1656</v>
      </c>
      <c r="F414" s="188" t="s">
        <v>203</v>
      </c>
      <c r="G414" s="188" t="s">
        <v>1745</v>
      </c>
      <c r="H414" s="188"/>
      <c r="I414" s="188"/>
      <c r="J414" s="188" t="s">
        <v>1161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1162</v>
      </c>
      <c r="C415" s="179" t="s">
        <v>1820</v>
      </c>
      <c r="D415" s="188"/>
      <c r="E415" s="186" t="s">
        <v>1656</v>
      </c>
      <c r="F415" s="188" t="s">
        <v>203</v>
      </c>
      <c r="G415" s="188" t="s">
        <v>1745</v>
      </c>
      <c r="H415" s="188"/>
      <c r="I415" s="188"/>
      <c r="J415" s="188" t="s">
        <v>1163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1164</v>
      </c>
      <c r="C416" s="179" t="s">
        <v>1820</v>
      </c>
      <c r="D416" s="191"/>
      <c r="E416" s="186" t="s">
        <v>1656</v>
      </c>
      <c r="F416" s="191" t="s">
        <v>311</v>
      </c>
      <c r="G416" s="191" t="s">
        <v>1746</v>
      </c>
      <c r="H416" s="191"/>
      <c r="I416" s="191"/>
      <c r="J416" s="191" t="s">
        <v>1165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1166</v>
      </c>
      <c r="C417" s="179" t="s">
        <v>1820</v>
      </c>
      <c r="D417" s="191"/>
      <c r="E417" s="186" t="s">
        <v>1656</v>
      </c>
      <c r="F417" s="191" t="s">
        <v>311</v>
      </c>
      <c r="G417" s="191" t="s">
        <v>1746</v>
      </c>
      <c r="H417" s="191"/>
      <c r="I417" s="191"/>
      <c r="J417" s="191" t="s">
        <v>1167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1168</v>
      </c>
      <c r="C418" s="179" t="s">
        <v>1820</v>
      </c>
      <c r="D418" s="191"/>
      <c r="E418" s="180" t="s">
        <v>1656</v>
      </c>
      <c r="F418" s="191" t="s">
        <v>311</v>
      </c>
      <c r="G418" s="191" t="s">
        <v>1746</v>
      </c>
      <c r="H418" s="191"/>
      <c r="I418" s="191"/>
      <c r="J418" s="191" t="s">
        <v>1169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1170</v>
      </c>
      <c r="C419" s="179" t="s">
        <v>1819</v>
      </c>
      <c r="D419" s="191"/>
      <c r="E419" s="186" t="s">
        <v>1656</v>
      </c>
      <c r="F419" s="191" t="s">
        <v>311</v>
      </c>
      <c r="G419" s="191" t="s">
        <v>1747</v>
      </c>
      <c r="H419" s="191"/>
      <c r="I419" s="191"/>
      <c r="J419" s="191" t="s">
        <v>1171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1172</v>
      </c>
      <c r="C420" s="179" t="s">
        <v>1819</v>
      </c>
      <c r="D420" s="191"/>
      <c r="E420" s="186" t="s">
        <v>1656</v>
      </c>
      <c r="F420" s="191" t="s">
        <v>311</v>
      </c>
      <c r="G420" s="191" t="s">
        <v>1747</v>
      </c>
      <c r="H420" s="191"/>
      <c r="I420" s="191"/>
      <c r="J420" s="191" t="s">
        <v>1173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1174</v>
      </c>
      <c r="C421" s="179" t="s">
        <v>1819</v>
      </c>
      <c r="D421" s="191"/>
      <c r="E421" s="186" t="s">
        <v>1656</v>
      </c>
      <c r="F421" s="191" t="s">
        <v>311</v>
      </c>
      <c r="G421" s="191" t="s">
        <v>1747</v>
      </c>
      <c r="H421" s="191"/>
      <c r="I421" s="191"/>
      <c r="J421" s="191" t="s">
        <v>1175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1176</v>
      </c>
      <c r="C422" s="179" t="s">
        <v>1819</v>
      </c>
      <c r="D422" s="191"/>
      <c r="E422" s="180" t="s">
        <v>1656</v>
      </c>
      <c r="F422" s="191" t="s">
        <v>311</v>
      </c>
      <c r="G422" s="191" t="s">
        <v>1747</v>
      </c>
      <c r="H422" s="191"/>
      <c r="I422" s="191"/>
      <c r="J422" s="191" t="s">
        <v>1177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1178</v>
      </c>
      <c r="C423" s="179" t="s">
        <v>1820</v>
      </c>
      <c r="D423" s="191"/>
      <c r="E423" s="180" t="s">
        <v>1656</v>
      </c>
      <c r="F423" s="191" t="s">
        <v>311</v>
      </c>
      <c r="G423" s="191" t="s">
        <v>1748</v>
      </c>
      <c r="H423" s="191"/>
      <c r="I423" s="191"/>
      <c r="J423" s="191" t="s">
        <v>1179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1180</v>
      </c>
      <c r="C424" s="179" t="s">
        <v>1820</v>
      </c>
      <c r="D424" s="191"/>
      <c r="E424" s="186" t="s">
        <v>1656</v>
      </c>
      <c r="F424" s="191" t="s">
        <v>311</v>
      </c>
      <c r="G424" s="191" t="s">
        <v>1748</v>
      </c>
      <c r="H424" s="191"/>
      <c r="I424" s="191"/>
      <c r="J424" s="191" t="s">
        <v>1181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1182</v>
      </c>
      <c r="C425" s="179" t="s">
        <v>1820</v>
      </c>
      <c r="D425" s="191"/>
      <c r="E425" s="186" t="s">
        <v>1656</v>
      </c>
      <c r="F425" s="191" t="s">
        <v>311</v>
      </c>
      <c r="G425" s="191" t="s">
        <v>1748</v>
      </c>
      <c r="H425" s="191"/>
      <c r="I425" s="191"/>
      <c r="J425" s="191" t="s">
        <v>1183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1184</v>
      </c>
      <c r="C426" s="179" t="s">
        <v>1820</v>
      </c>
      <c r="D426" s="191"/>
      <c r="E426" s="186" t="s">
        <v>1656</v>
      </c>
      <c r="F426" s="191" t="s">
        <v>311</v>
      </c>
      <c r="G426" s="191" t="s">
        <v>1749</v>
      </c>
      <c r="H426" s="191"/>
      <c r="I426" s="191"/>
      <c r="J426" s="191" t="s">
        <v>1185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1186</v>
      </c>
      <c r="C427" s="179" t="s">
        <v>1820</v>
      </c>
      <c r="D427" s="191"/>
      <c r="E427" s="180" t="s">
        <v>1656</v>
      </c>
      <c r="F427" s="191" t="s">
        <v>311</v>
      </c>
      <c r="G427" s="191" t="s">
        <v>1749</v>
      </c>
      <c r="H427" s="191"/>
      <c r="I427" s="191"/>
      <c r="J427" s="191" t="s">
        <v>1187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1188</v>
      </c>
      <c r="C428" s="179" t="s">
        <v>1820</v>
      </c>
      <c r="D428" s="191"/>
      <c r="E428" s="186" t="s">
        <v>1656</v>
      </c>
      <c r="F428" s="191" t="s">
        <v>311</v>
      </c>
      <c r="G428" s="191" t="s">
        <v>1750</v>
      </c>
      <c r="H428" s="191"/>
      <c r="I428" s="191"/>
      <c r="J428" s="191" t="s">
        <v>1189</v>
      </c>
      <c r="K428" s="184"/>
      <c r="L428" s="184"/>
      <c r="M428" s="184"/>
      <c r="N428" s="184"/>
      <c r="O428" s="183"/>
      <c r="P428" s="183">
        <v>45.1</v>
      </c>
      <c r="Q428" s="183" t="s">
        <v>1190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1191</v>
      </c>
      <c r="C429" s="179" t="s">
        <v>1820</v>
      </c>
      <c r="D429" s="191"/>
      <c r="E429" s="186" t="s">
        <v>1656</v>
      </c>
      <c r="F429" s="191" t="s">
        <v>311</v>
      </c>
      <c r="G429" s="191" t="s">
        <v>1750</v>
      </c>
      <c r="H429" s="191"/>
      <c r="I429" s="191"/>
      <c r="J429" s="191" t="s">
        <v>1192</v>
      </c>
      <c r="K429" s="184"/>
      <c r="L429" s="184"/>
      <c r="M429" s="184"/>
      <c r="N429" s="184"/>
      <c r="O429" s="183"/>
      <c r="P429" s="183">
        <v>34.9</v>
      </c>
      <c r="Q429" s="183" t="s">
        <v>1193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1194</v>
      </c>
      <c r="C430" s="179" t="s">
        <v>1820</v>
      </c>
      <c r="D430" s="191"/>
      <c r="E430" s="186" t="s">
        <v>1656</v>
      </c>
      <c r="F430" s="191" t="s">
        <v>311</v>
      </c>
      <c r="G430" s="191" t="s">
        <v>1751</v>
      </c>
      <c r="H430" s="191"/>
      <c r="I430" s="191"/>
      <c r="J430" s="191" t="s">
        <v>1195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1196</v>
      </c>
      <c r="C431" s="179" t="s">
        <v>1820</v>
      </c>
      <c r="D431" s="191"/>
      <c r="E431" s="180" t="s">
        <v>1656</v>
      </c>
      <c r="F431" s="191" t="s">
        <v>311</v>
      </c>
      <c r="G431" s="191" t="s">
        <v>1751</v>
      </c>
      <c r="H431" s="191"/>
      <c r="I431" s="191"/>
      <c r="J431" s="191" t="s">
        <v>1197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1198</v>
      </c>
      <c r="C432" s="179" t="s">
        <v>1820</v>
      </c>
      <c r="D432" s="191"/>
      <c r="E432" s="186" t="s">
        <v>1656</v>
      </c>
      <c r="F432" s="191" t="s">
        <v>311</v>
      </c>
      <c r="G432" s="191" t="s">
        <v>1751</v>
      </c>
      <c r="H432" s="191"/>
      <c r="I432" s="191"/>
      <c r="J432" s="191" t="s">
        <v>1199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1200</v>
      </c>
      <c r="C433" s="179" t="s">
        <v>1819</v>
      </c>
      <c r="D433" s="188"/>
      <c r="E433" s="186" t="s">
        <v>1656</v>
      </c>
      <c r="F433" s="188" t="s">
        <v>504</v>
      </c>
      <c r="G433" s="188" t="s">
        <v>1703</v>
      </c>
      <c r="H433" s="188"/>
      <c r="I433" s="188" t="s">
        <v>1201</v>
      </c>
      <c r="J433" s="188" t="s">
        <v>1201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1202</v>
      </c>
      <c r="C434" s="179" t="s">
        <v>1820</v>
      </c>
      <c r="D434" s="188"/>
      <c r="E434" s="186" t="s">
        <v>1656</v>
      </c>
      <c r="F434" s="188" t="s">
        <v>504</v>
      </c>
      <c r="G434" s="188" t="s">
        <v>1752</v>
      </c>
      <c r="H434" s="188"/>
      <c r="I434" s="188"/>
      <c r="J434" s="188" t="s">
        <v>1203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1204</v>
      </c>
      <c r="C435" s="179" t="s">
        <v>1820</v>
      </c>
      <c r="D435" s="188"/>
      <c r="E435" s="180" t="s">
        <v>1656</v>
      </c>
      <c r="F435" s="188" t="s">
        <v>504</v>
      </c>
      <c r="G435" s="188" t="s">
        <v>1752</v>
      </c>
      <c r="H435" s="188"/>
      <c r="I435" s="188"/>
      <c r="J435" s="188" t="s">
        <v>1205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1206</v>
      </c>
      <c r="C436" s="179" t="s">
        <v>1820</v>
      </c>
      <c r="D436" s="188"/>
      <c r="E436" s="186" t="s">
        <v>1656</v>
      </c>
      <c r="F436" s="188" t="s">
        <v>504</v>
      </c>
      <c r="G436" s="188" t="s">
        <v>1752</v>
      </c>
      <c r="H436" s="188"/>
      <c r="I436" s="188"/>
      <c r="J436" s="188" t="s">
        <v>1207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1208</v>
      </c>
      <c r="C437" s="179" t="s">
        <v>1820</v>
      </c>
      <c r="D437" s="188"/>
      <c r="E437" s="180" t="s">
        <v>1656</v>
      </c>
      <c r="F437" s="188" t="s">
        <v>504</v>
      </c>
      <c r="G437" s="188" t="s">
        <v>1752</v>
      </c>
      <c r="H437" s="188"/>
      <c r="I437" s="188"/>
      <c r="J437" s="188" t="s">
        <v>1209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1210</v>
      </c>
      <c r="C438" s="179" t="s">
        <v>1819</v>
      </c>
      <c r="D438" s="188"/>
      <c r="E438" s="186" t="s">
        <v>1656</v>
      </c>
      <c r="F438" s="188" t="s">
        <v>504</v>
      </c>
      <c r="G438" s="188" t="s">
        <v>1753</v>
      </c>
      <c r="H438" s="188"/>
      <c r="I438" s="188"/>
      <c r="J438" s="188" t="s">
        <v>1211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1212</v>
      </c>
      <c r="C439" s="179" t="s">
        <v>1819</v>
      </c>
      <c r="D439" s="188"/>
      <c r="E439" s="186" t="s">
        <v>1656</v>
      </c>
      <c r="F439" s="188" t="s">
        <v>504</v>
      </c>
      <c r="G439" s="188" t="s">
        <v>1753</v>
      </c>
      <c r="H439" s="188"/>
      <c r="I439" s="188"/>
      <c r="J439" s="188" t="s">
        <v>1213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1214</v>
      </c>
      <c r="C440" s="179" t="s">
        <v>1819</v>
      </c>
      <c r="D440" s="188"/>
      <c r="E440" s="186" t="s">
        <v>1656</v>
      </c>
      <c r="F440" s="188" t="s">
        <v>504</v>
      </c>
      <c r="G440" s="188" t="s">
        <v>1753</v>
      </c>
      <c r="H440" s="188"/>
      <c r="I440" s="188"/>
      <c r="J440" s="188" t="s">
        <v>1215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1216</v>
      </c>
      <c r="C441" s="179" t="s">
        <v>1819</v>
      </c>
      <c r="D441" s="188"/>
      <c r="E441" s="180" t="s">
        <v>1656</v>
      </c>
      <c r="F441" s="188" t="s">
        <v>504</v>
      </c>
      <c r="G441" s="188" t="s">
        <v>1753</v>
      </c>
      <c r="H441" s="188"/>
      <c r="I441" s="188"/>
      <c r="J441" s="188" t="s">
        <v>1217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1218</v>
      </c>
      <c r="C442" s="179" t="s">
        <v>1820</v>
      </c>
      <c r="D442" s="188"/>
      <c r="E442" s="186" t="s">
        <v>1656</v>
      </c>
      <c r="F442" s="188" t="s">
        <v>504</v>
      </c>
      <c r="G442" s="188" t="s">
        <v>1754</v>
      </c>
      <c r="H442" s="188"/>
      <c r="I442" s="188"/>
      <c r="J442" s="188" t="s">
        <v>1219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1220</v>
      </c>
      <c r="C443" s="179" t="s">
        <v>1820</v>
      </c>
      <c r="D443" s="188"/>
      <c r="E443" s="186" t="s">
        <v>1656</v>
      </c>
      <c r="F443" s="188" t="s">
        <v>504</v>
      </c>
      <c r="G443" s="188" t="s">
        <v>1754</v>
      </c>
      <c r="H443" s="188"/>
      <c r="I443" s="188"/>
      <c r="J443" s="188" t="s">
        <v>1221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1222</v>
      </c>
      <c r="C444" s="179" t="s">
        <v>1820</v>
      </c>
      <c r="D444" s="188"/>
      <c r="E444" s="186" t="s">
        <v>1656</v>
      </c>
      <c r="F444" s="188" t="s">
        <v>504</v>
      </c>
      <c r="G444" s="188" t="s">
        <v>1754</v>
      </c>
      <c r="H444" s="188"/>
      <c r="I444" s="188"/>
      <c r="J444" s="188" t="s">
        <v>1223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1224</v>
      </c>
      <c r="C445" s="179" t="s">
        <v>1820</v>
      </c>
      <c r="D445" s="188"/>
      <c r="E445" s="180" t="s">
        <v>1656</v>
      </c>
      <c r="F445" s="188" t="s">
        <v>504</v>
      </c>
      <c r="G445" s="188" t="s">
        <v>1754</v>
      </c>
      <c r="H445" s="188"/>
      <c r="I445" s="188"/>
      <c r="J445" s="188" t="s">
        <v>1225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1226</v>
      </c>
      <c r="C446" s="179" t="s">
        <v>1820</v>
      </c>
      <c r="D446" s="188"/>
      <c r="E446" s="186" t="s">
        <v>1656</v>
      </c>
      <c r="F446" s="188" t="s">
        <v>504</v>
      </c>
      <c r="G446" s="188" t="s">
        <v>1755</v>
      </c>
      <c r="H446" s="188"/>
      <c r="I446" s="188"/>
      <c r="J446" s="188" t="s">
        <v>1227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1228</v>
      </c>
      <c r="C447" s="179" t="s">
        <v>1820</v>
      </c>
      <c r="D447" s="188"/>
      <c r="E447" s="186" t="s">
        <v>1656</v>
      </c>
      <c r="F447" s="188" t="s">
        <v>504</v>
      </c>
      <c r="G447" s="188" t="s">
        <v>1755</v>
      </c>
      <c r="H447" s="188"/>
      <c r="I447" s="188"/>
      <c r="J447" s="188" t="s">
        <v>1229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1230</v>
      </c>
      <c r="C448" s="179" t="s">
        <v>1820</v>
      </c>
      <c r="D448" s="188"/>
      <c r="E448" s="186" t="s">
        <v>1656</v>
      </c>
      <c r="F448" s="188" t="s">
        <v>504</v>
      </c>
      <c r="G448" s="188" t="s">
        <v>1755</v>
      </c>
      <c r="H448" s="188"/>
      <c r="I448" s="188"/>
      <c r="J448" s="188" t="s">
        <v>1231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1232</v>
      </c>
      <c r="C449" s="179" t="s">
        <v>1646</v>
      </c>
      <c r="D449" s="188"/>
      <c r="E449" s="180" t="s">
        <v>1656</v>
      </c>
      <c r="F449" s="188" t="s">
        <v>504</v>
      </c>
      <c r="G449" s="188" t="s">
        <v>1756</v>
      </c>
      <c r="H449" s="188"/>
      <c r="I449" s="188"/>
      <c r="J449" s="188" t="s">
        <v>1233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1234</v>
      </c>
      <c r="C450" s="179" t="s">
        <v>1646</v>
      </c>
      <c r="D450" s="188"/>
      <c r="E450" s="180" t="s">
        <v>1656</v>
      </c>
      <c r="F450" s="188" t="s">
        <v>504</v>
      </c>
      <c r="G450" s="188" t="s">
        <v>1756</v>
      </c>
      <c r="H450" s="188"/>
      <c r="I450" s="188"/>
      <c r="J450" s="188" t="s">
        <v>1235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1236</v>
      </c>
      <c r="C451" s="179" t="s">
        <v>1646</v>
      </c>
      <c r="D451" s="188"/>
      <c r="E451" s="186" t="s">
        <v>1656</v>
      </c>
      <c r="F451" s="188" t="s">
        <v>504</v>
      </c>
      <c r="G451" s="188" t="s">
        <v>1756</v>
      </c>
      <c r="H451" s="188"/>
      <c r="I451" s="188"/>
      <c r="J451" s="188" t="s">
        <v>1237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1238</v>
      </c>
      <c r="C452" s="179" t="s">
        <v>1646</v>
      </c>
      <c r="D452" s="188"/>
      <c r="E452" s="186" t="s">
        <v>1656</v>
      </c>
      <c r="F452" s="188" t="s">
        <v>504</v>
      </c>
      <c r="G452" s="188" t="s">
        <v>1756</v>
      </c>
      <c r="H452" s="188"/>
      <c r="I452" s="188"/>
      <c r="J452" s="188" t="s">
        <v>1239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1240</v>
      </c>
      <c r="C453" s="179" t="s">
        <v>1646</v>
      </c>
      <c r="D453" s="188"/>
      <c r="E453" s="186" t="s">
        <v>1656</v>
      </c>
      <c r="F453" s="188" t="s">
        <v>504</v>
      </c>
      <c r="G453" s="188" t="s">
        <v>1756</v>
      </c>
      <c r="H453" s="188"/>
      <c r="I453" s="188"/>
      <c r="J453" s="188" t="s">
        <v>1241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1242</v>
      </c>
      <c r="C454" s="179" t="s">
        <v>1819</v>
      </c>
      <c r="D454" s="188"/>
      <c r="E454" s="180" t="s">
        <v>1656</v>
      </c>
      <c r="F454" s="188" t="s">
        <v>504</v>
      </c>
      <c r="G454" s="188" t="s">
        <v>1757</v>
      </c>
      <c r="H454" s="188"/>
      <c r="I454" s="188"/>
      <c r="J454" s="188" t="s">
        <v>1243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1244</v>
      </c>
      <c r="C455" s="179" t="s">
        <v>1819</v>
      </c>
      <c r="D455" s="188"/>
      <c r="E455" s="186" t="s">
        <v>1656</v>
      </c>
      <c r="F455" s="188" t="s">
        <v>504</v>
      </c>
      <c r="G455" s="188" t="s">
        <v>1757</v>
      </c>
      <c r="H455" s="188"/>
      <c r="I455" s="188"/>
      <c r="J455" s="188" t="s">
        <v>1245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1246</v>
      </c>
      <c r="C456" s="179" t="s">
        <v>1819</v>
      </c>
      <c r="D456" s="188"/>
      <c r="E456" s="186" t="s">
        <v>1656</v>
      </c>
      <c r="F456" s="188" t="s">
        <v>504</v>
      </c>
      <c r="G456" s="188" t="s">
        <v>1757</v>
      </c>
      <c r="H456" s="188"/>
      <c r="I456" s="188"/>
      <c r="J456" s="188" t="s">
        <v>1247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1248</v>
      </c>
      <c r="C457" s="179" t="s">
        <v>1819</v>
      </c>
      <c r="D457" s="188"/>
      <c r="E457" s="186" t="s">
        <v>1656</v>
      </c>
      <c r="F457" s="188" t="s">
        <v>504</v>
      </c>
      <c r="G457" s="188" t="s">
        <v>1757</v>
      </c>
      <c r="H457" s="188"/>
      <c r="I457" s="188"/>
      <c r="J457" s="188" t="s">
        <v>1249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1250</v>
      </c>
      <c r="C458" s="179" t="s">
        <v>1646</v>
      </c>
      <c r="D458" s="188"/>
      <c r="E458" s="180" t="s">
        <v>1656</v>
      </c>
      <c r="F458" s="188" t="s">
        <v>16</v>
      </c>
      <c r="G458" s="188" t="s">
        <v>1758</v>
      </c>
      <c r="H458" s="188"/>
      <c r="I458" s="188"/>
      <c r="J458" s="188" t="s">
        <v>1251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1252</v>
      </c>
      <c r="C459" s="179" t="s">
        <v>1646</v>
      </c>
      <c r="D459" s="188"/>
      <c r="E459" s="186" t="s">
        <v>1656</v>
      </c>
      <c r="F459" s="188" t="s">
        <v>16</v>
      </c>
      <c r="G459" s="188" t="s">
        <v>1758</v>
      </c>
      <c r="H459" s="188"/>
      <c r="I459" s="188"/>
      <c r="J459" s="188" t="s">
        <v>1253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1254</v>
      </c>
      <c r="C460" s="179" t="s">
        <v>1646</v>
      </c>
      <c r="D460" s="188"/>
      <c r="E460" s="186" t="s">
        <v>1656</v>
      </c>
      <c r="F460" s="188" t="s">
        <v>16</v>
      </c>
      <c r="G460" s="188" t="s">
        <v>1758</v>
      </c>
      <c r="H460" s="188"/>
      <c r="I460" s="188"/>
      <c r="J460" s="188" t="s">
        <v>1255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1256</v>
      </c>
      <c r="C461" s="179" t="s">
        <v>1646</v>
      </c>
      <c r="D461" s="188"/>
      <c r="E461" s="186" t="s">
        <v>1656</v>
      </c>
      <c r="F461" s="188" t="s">
        <v>16</v>
      </c>
      <c r="G461" s="188" t="s">
        <v>1758</v>
      </c>
      <c r="H461" s="188"/>
      <c r="I461" s="188"/>
      <c r="J461" s="188" t="s">
        <v>1257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1258</v>
      </c>
      <c r="C462" s="179" t="s">
        <v>1646</v>
      </c>
      <c r="D462" s="188"/>
      <c r="E462" s="180" t="s">
        <v>1656</v>
      </c>
      <c r="F462" s="188" t="s">
        <v>16</v>
      </c>
      <c r="G462" s="188" t="s">
        <v>1759</v>
      </c>
      <c r="H462" s="188"/>
      <c r="I462" s="188"/>
      <c r="J462" s="188" t="s">
        <v>1259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1260</v>
      </c>
      <c r="C463" s="179" t="s">
        <v>1646</v>
      </c>
      <c r="D463" s="188"/>
      <c r="E463" s="186" t="s">
        <v>1656</v>
      </c>
      <c r="F463" s="188" t="s">
        <v>16</v>
      </c>
      <c r="G463" s="188" t="s">
        <v>1759</v>
      </c>
      <c r="H463" s="188"/>
      <c r="I463" s="188"/>
      <c r="J463" s="188" t="s">
        <v>1261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1262</v>
      </c>
      <c r="C464" s="179" t="s">
        <v>1646</v>
      </c>
      <c r="D464" s="188"/>
      <c r="E464" s="186" t="s">
        <v>1656</v>
      </c>
      <c r="F464" s="188" t="s">
        <v>16</v>
      </c>
      <c r="G464" s="188" t="s">
        <v>1759</v>
      </c>
      <c r="H464" s="188"/>
      <c r="I464" s="188"/>
      <c r="J464" s="188" t="s">
        <v>1263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1264</v>
      </c>
      <c r="C465" s="179" t="s">
        <v>1646</v>
      </c>
      <c r="D465" s="188"/>
      <c r="E465" s="186" t="s">
        <v>1656</v>
      </c>
      <c r="F465" s="188" t="s">
        <v>16</v>
      </c>
      <c r="G465" s="188" t="s">
        <v>1759</v>
      </c>
      <c r="H465" s="188"/>
      <c r="I465" s="188"/>
      <c r="J465" s="188" t="s">
        <v>1265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1266</v>
      </c>
      <c r="C466" s="179" t="s">
        <v>1646</v>
      </c>
      <c r="D466" s="188"/>
      <c r="E466" s="180" t="s">
        <v>1656</v>
      </c>
      <c r="F466" s="188" t="s">
        <v>203</v>
      </c>
      <c r="G466" s="188" t="s">
        <v>1760</v>
      </c>
      <c r="H466" s="188"/>
      <c r="I466" s="188"/>
      <c r="J466" s="188" t="s">
        <v>1267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1268</v>
      </c>
      <c r="C467" s="179" t="s">
        <v>1646</v>
      </c>
      <c r="D467" s="188"/>
      <c r="E467" s="186" t="s">
        <v>1656</v>
      </c>
      <c r="F467" s="188" t="s">
        <v>203</v>
      </c>
      <c r="G467" s="188" t="s">
        <v>1761</v>
      </c>
      <c r="H467" s="188"/>
      <c r="I467" s="188"/>
      <c r="J467" s="188" t="s">
        <v>1269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1270</v>
      </c>
      <c r="C468" s="179" t="s">
        <v>1646</v>
      </c>
      <c r="D468" s="188"/>
      <c r="E468" s="186" t="s">
        <v>1656</v>
      </c>
      <c r="F468" s="188" t="s">
        <v>203</v>
      </c>
      <c r="G468" s="188" t="s">
        <v>1271</v>
      </c>
      <c r="H468" s="188"/>
      <c r="I468" s="188"/>
      <c r="J468" s="188" t="s">
        <v>1271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1272</v>
      </c>
      <c r="C469" s="179" t="s">
        <v>1646</v>
      </c>
      <c r="D469" s="188"/>
      <c r="E469" s="186" t="s">
        <v>1656</v>
      </c>
      <c r="F469" s="188" t="s">
        <v>203</v>
      </c>
      <c r="G469" s="188" t="s">
        <v>1271</v>
      </c>
      <c r="H469" s="188"/>
      <c r="I469" s="188"/>
      <c r="J469" s="188" t="s">
        <v>1271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1273</v>
      </c>
      <c r="C470" s="179" t="s">
        <v>1646</v>
      </c>
      <c r="D470" s="188"/>
      <c r="E470" s="186" t="s">
        <v>1656</v>
      </c>
      <c r="F470" s="188" t="s">
        <v>311</v>
      </c>
      <c r="G470" s="188" t="s">
        <v>618</v>
      </c>
      <c r="H470" s="188"/>
      <c r="I470" s="188"/>
      <c r="J470" s="188" t="s">
        <v>618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1274</v>
      </c>
      <c r="C471" s="179" t="s">
        <v>1646</v>
      </c>
      <c r="D471" s="188"/>
      <c r="E471" s="186" t="s">
        <v>1656</v>
      </c>
      <c r="F471" s="188" t="s">
        <v>311</v>
      </c>
      <c r="G471" s="188" t="s">
        <v>618</v>
      </c>
      <c r="H471" s="188"/>
      <c r="I471" s="188"/>
      <c r="J471" s="188" t="s">
        <v>618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1275</v>
      </c>
      <c r="C472" s="179" t="s">
        <v>1646</v>
      </c>
      <c r="D472" s="188"/>
      <c r="E472" s="186" t="s">
        <v>1656</v>
      </c>
      <c r="F472" s="188" t="s">
        <v>311</v>
      </c>
      <c r="G472" s="188" t="s">
        <v>618</v>
      </c>
      <c r="H472" s="188"/>
      <c r="I472" s="188"/>
      <c r="J472" s="188" t="s">
        <v>618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1276</v>
      </c>
      <c r="C473" s="179" t="s">
        <v>1646</v>
      </c>
      <c r="D473" s="188"/>
      <c r="E473" s="180" t="s">
        <v>1656</v>
      </c>
      <c r="F473" s="188" t="s">
        <v>311</v>
      </c>
      <c r="G473" s="188" t="s">
        <v>618</v>
      </c>
      <c r="H473" s="188"/>
      <c r="I473" s="188"/>
      <c r="J473" s="188" t="s">
        <v>618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1277</v>
      </c>
      <c r="C474" s="440" t="s">
        <v>18</v>
      </c>
      <c r="D474" s="188"/>
      <c r="E474" s="186" t="s">
        <v>1656</v>
      </c>
      <c r="F474" s="188" t="s">
        <v>1829</v>
      </c>
      <c r="G474" s="188" t="s">
        <v>1762</v>
      </c>
      <c r="H474" s="188"/>
      <c r="I474" s="188"/>
      <c r="J474" s="188" t="s">
        <v>1278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1279</v>
      </c>
      <c r="C475" s="440" t="s">
        <v>18</v>
      </c>
      <c r="D475" s="188"/>
      <c r="E475" s="186" t="s">
        <v>1656</v>
      </c>
      <c r="F475" s="188" t="s">
        <v>1829</v>
      </c>
      <c r="G475" s="188" t="s">
        <v>1762</v>
      </c>
      <c r="H475" s="188"/>
      <c r="I475" s="188"/>
      <c r="J475" s="188" t="s">
        <v>1280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1281</v>
      </c>
      <c r="C476" s="440" t="s">
        <v>18</v>
      </c>
      <c r="D476" s="188"/>
      <c r="E476" s="186" t="s">
        <v>1656</v>
      </c>
      <c r="F476" s="188" t="s">
        <v>1829</v>
      </c>
      <c r="G476" s="188" t="s">
        <v>1762</v>
      </c>
      <c r="H476" s="188"/>
      <c r="I476" s="188"/>
      <c r="J476" s="188" t="s">
        <v>1282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1283</v>
      </c>
      <c r="C477" s="440" t="s">
        <v>18</v>
      </c>
      <c r="D477" s="188"/>
      <c r="E477" s="180" t="s">
        <v>1656</v>
      </c>
      <c r="F477" s="188" t="s">
        <v>1829</v>
      </c>
      <c r="G477" s="188" t="s">
        <v>1764</v>
      </c>
      <c r="H477" s="188"/>
      <c r="I477" s="188"/>
      <c r="J477" s="188" t="s">
        <v>1284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1285</v>
      </c>
      <c r="C478" s="440" t="s">
        <v>18</v>
      </c>
      <c r="D478" s="188"/>
      <c r="E478" s="186" t="s">
        <v>1656</v>
      </c>
      <c r="F478" s="188" t="s">
        <v>1829</v>
      </c>
      <c r="G478" s="188" t="s">
        <v>1763</v>
      </c>
      <c r="H478" s="188"/>
      <c r="I478" s="188"/>
      <c r="J478" s="188" t="s">
        <v>1286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1287</v>
      </c>
      <c r="C479" s="440" t="s">
        <v>18</v>
      </c>
      <c r="D479" s="188"/>
      <c r="E479" s="186" t="s">
        <v>1656</v>
      </c>
      <c r="F479" s="188" t="s">
        <v>1829</v>
      </c>
      <c r="G479" s="188" t="s">
        <v>1763</v>
      </c>
      <c r="H479" s="188"/>
      <c r="I479" s="188"/>
      <c r="J479" s="188" t="s">
        <v>1288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1289</v>
      </c>
      <c r="C480" s="440" t="s">
        <v>18</v>
      </c>
      <c r="D480" s="188"/>
      <c r="E480" s="186" t="s">
        <v>1656</v>
      </c>
      <c r="F480" s="188" t="s">
        <v>1829</v>
      </c>
      <c r="G480" s="188" t="s">
        <v>1763</v>
      </c>
      <c r="H480" s="188"/>
      <c r="I480" s="188"/>
      <c r="J480" s="188" t="s">
        <v>1290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1291</v>
      </c>
      <c r="C481" s="440" t="s">
        <v>18</v>
      </c>
      <c r="D481" s="188"/>
      <c r="E481" s="180" t="s">
        <v>1656</v>
      </c>
      <c r="F481" s="188" t="s">
        <v>1829</v>
      </c>
      <c r="G481" s="188" t="s">
        <v>1763</v>
      </c>
      <c r="H481" s="188"/>
      <c r="I481" s="188"/>
      <c r="J481" s="188" t="s">
        <v>1292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1293</v>
      </c>
      <c r="C482" s="440" t="s">
        <v>18</v>
      </c>
      <c r="D482" s="188"/>
      <c r="E482" s="186" t="s">
        <v>1656</v>
      </c>
      <c r="F482" s="188" t="s">
        <v>1829</v>
      </c>
      <c r="G482" s="188" t="s">
        <v>1763</v>
      </c>
      <c r="H482" s="188"/>
      <c r="I482" s="188"/>
      <c r="J482" s="188" t="s">
        <v>1294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1295</v>
      </c>
      <c r="C483" s="440" t="s">
        <v>18</v>
      </c>
      <c r="D483" s="188"/>
      <c r="E483" s="186" t="s">
        <v>1656</v>
      </c>
      <c r="F483" s="188" t="s">
        <v>1829</v>
      </c>
      <c r="G483" s="188" t="s">
        <v>1765</v>
      </c>
      <c r="H483" s="188"/>
      <c r="I483" s="188"/>
      <c r="J483" s="188" t="s">
        <v>1296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1297</v>
      </c>
      <c r="C484" s="440" t="s">
        <v>18</v>
      </c>
      <c r="D484" s="188"/>
      <c r="E484" s="186" t="s">
        <v>1656</v>
      </c>
      <c r="F484" s="188" t="s">
        <v>1829</v>
      </c>
      <c r="G484" s="188" t="s">
        <v>1765</v>
      </c>
      <c r="H484" s="188"/>
      <c r="I484" s="188"/>
      <c r="J484" s="188" t="s">
        <v>1298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1299</v>
      </c>
      <c r="C485" s="440" t="s">
        <v>18</v>
      </c>
      <c r="D485" s="188"/>
      <c r="E485" s="180" t="s">
        <v>1656</v>
      </c>
      <c r="F485" s="188" t="s">
        <v>1829</v>
      </c>
      <c r="G485" s="188" t="s">
        <v>1765</v>
      </c>
      <c r="H485" s="188"/>
      <c r="I485" s="188"/>
      <c r="J485" s="188" t="s">
        <v>1300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1301</v>
      </c>
      <c r="C486" s="440" t="s">
        <v>18</v>
      </c>
      <c r="D486" s="188"/>
      <c r="E486" s="180" t="s">
        <v>1656</v>
      </c>
      <c r="F486" s="188" t="s">
        <v>1829</v>
      </c>
      <c r="G486" s="188" t="s">
        <v>1766</v>
      </c>
      <c r="H486" s="188"/>
      <c r="I486" s="188"/>
      <c r="J486" s="188" t="s">
        <v>1302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1303</v>
      </c>
      <c r="C487" s="440" t="s">
        <v>18</v>
      </c>
      <c r="D487" s="188"/>
      <c r="E487" s="186" t="s">
        <v>1656</v>
      </c>
      <c r="F487" s="188" t="s">
        <v>1829</v>
      </c>
      <c r="G487" s="188" t="s">
        <v>1766</v>
      </c>
      <c r="H487" s="188"/>
      <c r="I487" s="188"/>
      <c r="J487" s="188" t="s">
        <v>1304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1305</v>
      </c>
      <c r="C488" s="440"/>
      <c r="D488" s="188"/>
      <c r="E488" s="186" t="s">
        <v>1656</v>
      </c>
      <c r="F488" s="188" t="s">
        <v>1829</v>
      </c>
      <c r="G488" s="188" t="s">
        <v>1767</v>
      </c>
      <c r="H488" s="188"/>
      <c r="I488" s="188"/>
      <c r="J488" s="188" t="s">
        <v>1306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1307</v>
      </c>
      <c r="C489" s="440"/>
      <c r="D489" s="188"/>
      <c r="E489" s="186" t="s">
        <v>1656</v>
      </c>
      <c r="F489" s="188" t="s">
        <v>1829</v>
      </c>
      <c r="G489" s="188" t="s">
        <v>1767</v>
      </c>
      <c r="H489" s="188"/>
      <c r="I489" s="188"/>
      <c r="J489" s="188" t="s">
        <v>1308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1309</v>
      </c>
      <c r="C490" s="440"/>
      <c r="D490" s="188"/>
      <c r="E490" s="180" t="s">
        <v>1656</v>
      </c>
      <c r="F490" s="188" t="s">
        <v>1829</v>
      </c>
      <c r="G490" s="188" t="s">
        <v>1767</v>
      </c>
      <c r="H490" s="188"/>
      <c r="I490" s="188"/>
      <c r="J490" s="188" t="s">
        <v>1310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1311</v>
      </c>
      <c r="C491" s="440" t="s">
        <v>18</v>
      </c>
      <c r="D491" s="188"/>
      <c r="E491" s="186" t="s">
        <v>1656</v>
      </c>
      <c r="F491" s="188" t="s">
        <v>776</v>
      </c>
      <c r="G491" s="188" t="s">
        <v>1768</v>
      </c>
      <c r="H491" s="188"/>
      <c r="I491" s="188"/>
      <c r="J491" s="188" t="s">
        <v>1312</v>
      </c>
      <c r="K491" s="183"/>
      <c r="L491" s="183"/>
      <c r="M491" s="183"/>
      <c r="N491" s="183"/>
      <c r="O491" s="183"/>
      <c r="P491" s="184" t="s">
        <v>1313</v>
      </c>
      <c r="Q491" s="184" t="s">
        <v>1314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1315</v>
      </c>
      <c r="C492" s="440" t="s">
        <v>18</v>
      </c>
      <c r="D492" s="188"/>
      <c r="E492" s="186" t="s">
        <v>1656</v>
      </c>
      <c r="F492" s="188" t="s">
        <v>776</v>
      </c>
      <c r="G492" s="188" t="s">
        <v>1768</v>
      </c>
      <c r="H492" s="188"/>
      <c r="I492" s="188"/>
      <c r="J492" s="188" t="s">
        <v>1316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1317</v>
      </c>
      <c r="C493" s="440" t="s">
        <v>18</v>
      </c>
      <c r="D493" s="188"/>
      <c r="E493" s="186" t="s">
        <v>1656</v>
      </c>
      <c r="F493" s="188" t="s">
        <v>776</v>
      </c>
      <c r="G493" s="188" t="s">
        <v>1768</v>
      </c>
      <c r="H493" s="188"/>
      <c r="I493" s="188"/>
      <c r="J493" s="188" t="s">
        <v>1318</v>
      </c>
      <c r="K493" s="183"/>
      <c r="L493" s="183"/>
      <c r="M493" s="183"/>
      <c r="N493" s="183"/>
      <c r="O493" s="183"/>
      <c r="P493" s="184" t="s">
        <v>1319</v>
      </c>
      <c r="Q493" s="184" t="s">
        <v>1320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1321</v>
      </c>
      <c r="C494" s="441" t="s">
        <v>18</v>
      </c>
      <c r="D494" s="432"/>
      <c r="E494" s="433" t="s">
        <v>1656</v>
      </c>
      <c r="F494" s="432" t="s">
        <v>776</v>
      </c>
      <c r="G494" s="432" t="s">
        <v>1769</v>
      </c>
      <c r="H494" s="432"/>
      <c r="I494" s="432"/>
      <c r="J494" s="432" t="s">
        <v>1322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1323</v>
      </c>
      <c r="C495" s="440" t="s">
        <v>18</v>
      </c>
      <c r="D495" s="186"/>
      <c r="E495" s="186" t="s">
        <v>1656</v>
      </c>
      <c r="F495" s="186" t="s">
        <v>1825</v>
      </c>
      <c r="G495" s="186" t="s">
        <v>1832</v>
      </c>
      <c r="H495" s="186"/>
      <c r="I495" s="193"/>
      <c r="J495" s="186" t="s">
        <v>1324</v>
      </c>
      <c r="K495" s="194" t="s">
        <v>1325</v>
      </c>
      <c r="L495" s="194">
        <v>20.3</v>
      </c>
      <c r="M495" s="194" t="s">
        <v>1326</v>
      </c>
      <c r="N495" s="194"/>
      <c r="O495" s="195">
        <v>260.08</v>
      </c>
      <c r="P495" s="184" t="s">
        <v>1325</v>
      </c>
      <c r="Q495" s="184">
        <v>30.5</v>
      </c>
      <c r="R495" s="196" t="s">
        <v>1327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1328</v>
      </c>
      <c r="C496" s="440" t="s">
        <v>18</v>
      </c>
      <c r="D496" s="186"/>
      <c r="E496" s="186" t="s">
        <v>1656</v>
      </c>
      <c r="F496" s="186" t="s">
        <v>1825</v>
      </c>
      <c r="G496" s="186" t="s">
        <v>1832</v>
      </c>
      <c r="H496" s="186"/>
      <c r="I496" s="193"/>
      <c r="J496" s="186" t="s">
        <v>1329</v>
      </c>
      <c r="K496" s="194"/>
      <c r="L496" s="194"/>
      <c r="M496" s="194"/>
      <c r="N496" s="194"/>
      <c r="O496" s="195"/>
      <c r="P496" s="184" t="s">
        <v>1325</v>
      </c>
      <c r="Q496" s="184">
        <v>30.5</v>
      </c>
      <c r="R496" s="196" t="s">
        <v>1327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1330</v>
      </c>
      <c r="C497" s="440" t="s">
        <v>18</v>
      </c>
      <c r="D497" s="186"/>
      <c r="E497" s="186" t="s">
        <v>1656</v>
      </c>
      <c r="F497" s="186" t="s">
        <v>1825</v>
      </c>
      <c r="G497" s="186" t="s">
        <v>1832</v>
      </c>
      <c r="H497" s="186"/>
      <c r="I497" s="193"/>
      <c r="J497" s="186" t="s">
        <v>1331</v>
      </c>
      <c r="K497" s="194"/>
      <c r="L497" s="194"/>
      <c r="M497" s="194"/>
      <c r="N497" s="194"/>
      <c r="O497" s="195"/>
      <c r="P497" s="184" t="s">
        <v>1325</v>
      </c>
      <c r="Q497" s="184">
        <v>30.5</v>
      </c>
      <c r="R497" s="196" t="s">
        <v>1327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1332</v>
      </c>
      <c r="C498" s="440" t="s">
        <v>18</v>
      </c>
      <c r="D498" s="186"/>
      <c r="E498" s="180" t="s">
        <v>1656</v>
      </c>
      <c r="F498" s="186" t="s">
        <v>1825</v>
      </c>
      <c r="G498" s="186" t="s">
        <v>1832</v>
      </c>
      <c r="H498" s="186"/>
      <c r="I498" s="193"/>
      <c r="J498" s="186" t="s">
        <v>1333</v>
      </c>
      <c r="K498" s="194" t="s">
        <v>1325</v>
      </c>
      <c r="L498" s="194">
        <v>20.3</v>
      </c>
      <c r="M498" s="194" t="s">
        <v>1326</v>
      </c>
      <c r="N498" s="194"/>
      <c r="O498" s="195">
        <v>260.08</v>
      </c>
      <c r="P498" s="184" t="s">
        <v>1325</v>
      </c>
      <c r="Q498" s="196">
        <v>20.3</v>
      </c>
      <c r="R498" s="196" t="s">
        <v>1327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1334</v>
      </c>
      <c r="C499" s="440" t="s">
        <v>18</v>
      </c>
      <c r="D499" s="186"/>
      <c r="E499" s="186" t="s">
        <v>1656</v>
      </c>
      <c r="F499" s="186" t="s">
        <v>1825</v>
      </c>
      <c r="G499" s="186" t="s">
        <v>1832</v>
      </c>
      <c r="H499" s="186"/>
      <c r="I499" s="193"/>
      <c r="J499" s="186" t="s">
        <v>1335</v>
      </c>
      <c r="K499" s="194"/>
      <c r="L499" s="194"/>
      <c r="M499" s="194"/>
      <c r="N499" s="194"/>
      <c r="O499" s="195"/>
      <c r="P499" s="184" t="s">
        <v>1325</v>
      </c>
      <c r="Q499" s="196">
        <v>20</v>
      </c>
      <c r="R499" s="196" t="s">
        <v>1327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1336</v>
      </c>
      <c r="C500" s="440" t="s">
        <v>18</v>
      </c>
      <c r="D500" s="186"/>
      <c r="E500" s="186" t="s">
        <v>1656</v>
      </c>
      <c r="F500" s="186" t="s">
        <v>1825</v>
      </c>
      <c r="G500" s="186" t="s">
        <v>1832</v>
      </c>
      <c r="H500" s="186"/>
      <c r="I500" s="193"/>
      <c r="J500" s="186" t="s">
        <v>1337</v>
      </c>
      <c r="K500" s="194"/>
      <c r="L500" s="194"/>
      <c r="M500" s="194"/>
      <c r="N500" s="194"/>
      <c r="O500" s="195"/>
      <c r="P500" s="184" t="s">
        <v>1325</v>
      </c>
      <c r="Q500" s="196">
        <v>20</v>
      </c>
      <c r="R500" s="196" t="s">
        <v>1327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1338</v>
      </c>
      <c r="C501" s="440" t="s">
        <v>18</v>
      </c>
      <c r="D501" s="186"/>
      <c r="E501" s="186" t="s">
        <v>1656</v>
      </c>
      <c r="F501" s="186" t="s">
        <v>1825</v>
      </c>
      <c r="G501" s="186" t="s">
        <v>1833</v>
      </c>
      <c r="H501" s="186"/>
      <c r="I501" s="193"/>
      <c r="J501" s="186" t="s">
        <v>1339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1340</v>
      </c>
      <c r="C502" s="440" t="s">
        <v>18</v>
      </c>
      <c r="D502" s="186"/>
      <c r="E502" s="180" t="s">
        <v>1656</v>
      </c>
      <c r="F502" s="186" t="s">
        <v>1825</v>
      </c>
      <c r="G502" s="186" t="s">
        <v>1833</v>
      </c>
      <c r="H502" s="186"/>
      <c r="I502" s="193"/>
      <c r="J502" s="186" t="s">
        <v>1341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1342</v>
      </c>
      <c r="C503" s="440" t="s">
        <v>18</v>
      </c>
      <c r="D503" s="186"/>
      <c r="E503" s="186" t="s">
        <v>1656</v>
      </c>
      <c r="F503" s="186" t="s">
        <v>1825</v>
      </c>
      <c r="G503" s="186" t="s">
        <v>1833</v>
      </c>
      <c r="H503" s="186"/>
      <c r="I503" s="193"/>
      <c r="J503" s="186" t="s">
        <v>1343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1344</v>
      </c>
      <c r="C504" s="440" t="s">
        <v>18</v>
      </c>
      <c r="D504" s="186"/>
      <c r="E504" s="186" t="s">
        <v>1656</v>
      </c>
      <c r="F504" s="186" t="s">
        <v>1825</v>
      </c>
      <c r="G504" s="186" t="s">
        <v>1833</v>
      </c>
      <c r="H504" s="186"/>
      <c r="I504" s="193"/>
      <c r="J504" s="186" t="s">
        <v>1345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1346</v>
      </c>
      <c r="C505" s="440" t="s">
        <v>18</v>
      </c>
      <c r="D505" s="186"/>
      <c r="E505" s="186" t="s">
        <v>1656</v>
      </c>
      <c r="F505" s="186" t="s">
        <v>1825</v>
      </c>
      <c r="G505" s="186" t="s">
        <v>1833</v>
      </c>
      <c r="H505" s="186"/>
      <c r="I505" s="193"/>
      <c r="J505" s="186" t="s">
        <v>1347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1348</v>
      </c>
      <c r="C506" s="440" t="s">
        <v>18</v>
      </c>
      <c r="D506" s="186"/>
      <c r="E506" s="180" t="s">
        <v>1656</v>
      </c>
      <c r="F506" s="186" t="s">
        <v>1825</v>
      </c>
      <c r="G506" s="186" t="s">
        <v>1833</v>
      </c>
      <c r="H506" s="186"/>
      <c r="I506" s="193"/>
      <c r="J506" s="186" t="s">
        <v>1349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1350</v>
      </c>
      <c r="C507" s="440" t="s">
        <v>18</v>
      </c>
      <c r="D507" s="186"/>
      <c r="E507" s="186" t="s">
        <v>1656</v>
      </c>
      <c r="F507" s="186" t="s">
        <v>1825</v>
      </c>
      <c r="G507" s="186" t="s">
        <v>1834</v>
      </c>
      <c r="H507" s="186"/>
      <c r="I507" s="186"/>
      <c r="J507" s="189" t="s">
        <v>1351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1352</v>
      </c>
      <c r="C508" s="440" t="s">
        <v>18</v>
      </c>
      <c r="D508" s="186"/>
      <c r="E508" s="186" t="s">
        <v>1656</v>
      </c>
      <c r="F508" s="186" t="s">
        <v>1825</v>
      </c>
      <c r="G508" s="186" t="s">
        <v>1834</v>
      </c>
      <c r="H508" s="186"/>
      <c r="I508" s="186"/>
      <c r="J508" s="189" t="s">
        <v>1353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1354</v>
      </c>
      <c r="C509" s="440" t="s">
        <v>18</v>
      </c>
      <c r="D509" s="186"/>
      <c r="E509" s="180" t="s">
        <v>1656</v>
      </c>
      <c r="F509" s="186" t="s">
        <v>1825</v>
      </c>
      <c r="G509" s="186" t="s">
        <v>1834</v>
      </c>
      <c r="H509" s="186"/>
      <c r="I509" s="186"/>
      <c r="J509" s="189" t="s">
        <v>1355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1356</v>
      </c>
      <c r="C510" s="440" t="s">
        <v>18</v>
      </c>
      <c r="D510" s="186"/>
      <c r="E510" s="180" t="s">
        <v>1656</v>
      </c>
      <c r="F510" s="186" t="s">
        <v>1825</v>
      </c>
      <c r="G510" s="186" t="s">
        <v>1834</v>
      </c>
      <c r="H510" s="186"/>
      <c r="I510" s="186"/>
      <c r="J510" s="189" t="s">
        <v>1357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1358</v>
      </c>
      <c r="C511" s="440" t="s">
        <v>18</v>
      </c>
      <c r="D511" s="186"/>
      <c r="E511" s="186" t="s">
        <v>1656</v>
      </c>
      <c r="F511" s="186" t="s">
        <v>1825</v>
      </c>
      <c r="G511" s="186" t="s">
        <v>1834</v>
      </c>
      <c r="H511" s="186"/>
      <c r="I511" s="186"/>
      <c r="J511" s="189" t="s">
        <v>1359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371" t="s">
        <v>1360</v>
      </c>
      <c r="C512" s="440" t="s">
        <v>18</v>
      </c>
      <c r="D512" s="186"/>
      <c r="E512" s="186" t="s">
        <v>1656</v>
      </c>
      <c r="F512" s="186" t="s">
        <v>1825</v>
      </c>
      <c r="G512" s="186" t="s">
        <v>1834</v>
      </c>
      <c r="H512" s="186"/>
      <c r="I512" s="186"/>
      <c r="J512" s="189" t="s">
        <v>1361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1295</v>
      </c>
      <c r="C513" s="440" t="s">
        <v>18</v>
      </c>
      <c r="D513" s="186"/>
      <c r="E513" s="186" t="s">
        <v>1656</v>
      </c>
      <c r="F513" s="186" t="s">
        <v>1825</v>
      </c>
      <c r="G513" s="186" t="s">
        <v>1834</v>
      </c>
      <c r="H513" s="186"/>
      <c r="I513" s="186"/>
      <c r="J513" s="189" t="s">
        <v>1362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1297</v>
      </c>
      <c r="C514" s="440" t="s">
        <v>18</v>
      </c>
      <c r="D514" s="186"/>
      <c r="E514" s="180" t="s">
        <v>1656</v>
      </c>
      <c r="F514" s="186" t="s">
        <v>1825</v>
      </c>
      <c r="G514" s="186" t="s">
        <v>1834</v>
      </c>
      <c r="H514" s="186"/>
      <c r="I514" s="186"/>
      <c r="J514" s="189" t="s">
        <v>1363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1299</v>
      </c>
      <c r="C515" s="440" t="s">
        <v>18</v>
      </c>
      <c r="D515" s="186"/>
      <c r="E515" s="186" t="s">
        <v>1656</v>
      </c>
      <c r="F515" s="186" t="s">
        <v>1825</v>
      </c>
      <c r="G515" s="186" t="s">
        <v>1834</v>
      </c>
      <c r="H515" s="186"/>
      <c r="I515" s="186"/>
      <c r="J515" s="189" t="s">
        <v>1364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1365</v>
      </c>
      <c r="C516" s="440" t="s">
        <v>18</v>
      </c>
      <c r="D516" s="186"/>
      <c r="E516" s="186" t="s">
        <v>1656</v>
      </c>
      <c r="F516" s="186" t="s">
        <v>1825</v>
      </c>
      <c r="G516" s="186" t="s">
        <v>1834</v>
      </c>
      <c r="H516" s="186"/>
      <c r="I516" s="186"/>
      <c r="J516" s="189" t="s">
        <v>1366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1367</v>
      </c>
      <c r="C517" s="440" t="s">
        <v>18</v>
      </c>
      <c r="D517" s="186"/>
      <c r="E517" s="186" t="s">
        <v>1656</v>
      </c>
      <c r="F517" s="186" t="s">
        <v>1825</v>
      </c>
      <c r="G517" s="186" t="s">
        <v>1834</v>
      </c>
      <c r="H517" s="186"/>
      <c r="I517" s="186"/>
      <c r="J517" s="189" t="s">
        <v>1368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1369</v>
      </c>
      <c r="C518" s="440" t="s">
        <v>18</v>
      </c>
      <c r="D518" s="186"/>
      <c r="E518" s="180" t="s">
        <v>1656</v>
      </c>
      <c r="F518" s="186" t="s">
        <v>1825</v>
      </c>
      <c r="G518" s="186" t="s">
        <v>1834</v>
      </c>
      <c r="H518" s="186"/>
      <c r="I518" s="186"/>
      <c r="J518" s="189" t="s">
        <v>1370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1371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1645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1372</v>
      </c>
      <c r="C520" s="161" t="s">
        <v>1646</v>
      </c>
      <c r="D520" s="150"/>
      <c r="E520" s="150" t="s">
        <v>1657</v>
      </c>
      <c r="F520" s="150" t="s">
        <v>311</v>
      </c>
      <c r="G520" s="150"/>
      <c r="H520" s="150"/>
      <c r="I520" s="153"/>
      <c r="J520" s="157" t="s">
        <v>1373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1374</v>
      </c>
      <c r="C521" s="161" t="s">
        <v>1646</v>
      </c>
      <c r="D521" s="150"/>
      <c r="E521" s="150" t="s">
        <v>1657</v>
      </c>
      <c r="F521" s="150" t="s">
        <v>311</v>
      </c>
      <c r="G521" s="150"/>
      <c r="H521" s="150"/>
      <c r="I521" s="153"/>
      <c r="J521" s="157" t="s">
        <v>1373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1375</v>
      </c>
      <c r="C522" s="161" t="s">
        <v>1646</v>
      </c>
      <c r="D522" s="150"/>
      <c r="E522" s="150" t="s">
        <v>1657</v>
      </c>
      <c r="F522" s="150" t="s">
        <v>203</v>
      </c>
      <c r="G522" s="150"/>
      <c r="H522" s="150"/>
      <c r="I522" s="153"/>
      <c r="J522" s="157" t="s">
        <v>1376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1377</v>
      </c>
      <c r="C523" s="161" t="s">
        <v>1818</v>
      </c>
      <c r="D523" s="150"/>
      <c r="E523" s="150" t="s">
        <v>1657</v>
      </c>
      <c r="F523" s="150" t="s">
        <v>504</v>
      </c>
      <c r="G523" s="150" t="s">
        <v>1836</v>
      </c>
      <c r="H523" s="150"/>
      <c r="I523" s="153"/>
      <c r="J523" s="157" t="s">
        <v>1378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1379</v>
      </c>
      <c r="C524" s="161" t="s">
        <v>1818</v>
      </c>
      <c r="D524" s="150"/>
      <c r="E524" s="150" t="s">
        <v>1657</v>
      </c>
      <c r="F524" s="150" t="s">
        <v>16</v>
      </c>
      <c r="G524" s="150" t="s">
        <v>1837</v>
      </c>
      <c r="H524" s="150"/>
      <c r="I524" s="153"/>
      <c r="J524" s="157" t="s">
        <v>1380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1381</v>
      </c>
      <c r="C525" s="161" t="s">
        <v>1820</v>
      </c>
      <c r="D525" s="150"/>
      <c r="E525" s="150" t="s">
        <v>1657</v>
      </c>
      <c r="F525" s="150" t="s">
        <v>504</v>
      </c>
      <c r="G525" s="150" t="s">
        <v>1838</v>
      </c>
      <c r="H525" s="150"/>
      <c r="I525" s="153"/>
      <c r="J525" s="157" t="s">
        <v>1382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1383</v>
      </c>
      <c r="C526" s="164" t="s">
        <v>1646</v>
      </c>
      <c r="D526" s="165"/>
      <c r="E526" s="150" t="s">
        <v>1657</v>
      </c>
      <c r="F526" s="165" t="s">
        <v>311</v>
      </c>
      <c r="G526" s="165"/>
      <c r="H526" s="165"/>
      <c r="I526" s="165"/>
      <c r="J526" s="166" t="s">
        <v>1384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1385</v>
      </c>
      <c r="C527" s="164" t="s">
        <v>1820</v>
      </c>
      <c r="D527" s="165"/>
      <c r="E527" s="150" t="s">
        <v>1657</v>
      </c>
      <c r="F527" s="165" t="s">
        <v>311</v>
      </c>
      <c r="G527" s="165"/>
      <c r="H527" s="165"/>
      <c r="I527" s="165"/>
      <c r="J527" s="166" t="s">
        <v>1386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x14ac:dyDescent="0.25">
      <c r="A528" s="9"/>
      <c r="B528" s="164" t="s">
        <v>1387</v>
      </c>
      <c r="C528" s="164" t="s">
        <v>1820</v>
      </c>
      <c r="D528" s="165"/>
      <c r="E528" s="150" t="s">
        <v>1657</v>
      </c>
      <c r="F528" s="165" t="s">
        <v>311</v>
      </c>
      <c r="G528" s="165"/>
      <c r="H528" s="165"/>
      <c r="I528" s="165"/>
      <c r="J528" s="166" t="s">
        <v>1388</v>
      </c>
      <c r="K528" s="166"/>
      <c r="L528" s="166"/>
      <c r="M528" s="166"/>
      <c r="N528" s="166"/>
      <c r="O528" s="166"/>
      <c r="P528" s="167">
        <v>20</v>
      </c>
      <c r="Q528" s="167">
        <v>11</v>
      </c>
      <c r="R528" s="167">
        <v>0.5</v>
      </c>
      <c r="S528" s="166"/>
      <c r="T528" s="268"/>
      <c r="U528" s="446">
        <f t="shared" si="1736"/>
        <v>1.69</v>
      </c>
      <c r="V528" s="298">
        <v>3.38</v>
      </c>
      <c r="W528" s="117">
        <f t="shared" si="1657"/>
        <v>3.718</v>
      </c>
      <c r="X528" s="263">
        <f t="shared" si="1667"/>
        <v>3.9782600000000001</v>
      </c>
      <c r="Y528" s="142">
        <f t="shared" ref="Y528:Z528" si="1753">(X528*10%)+X528</f>
        <v>4.3760859999999999</v>
      </c>
      <c r="Z528" s="142">
        <f t="shared" si="1753"/>
        <v>4.8136945999999998</v>
      </c>
      <c r="AA528" s="142">
        <f t="shared" ref="AA528:AC528" si="1754">(Z528*5%)+Z528</f>
        <v>5.0543793299999997</v>
      </c>
      <c r="AB528" s="218">
        <f t="shared" si="1754"/>
        <v>5.3070982964999995</v>
      </c>
      <c r="AC528" s="142">
        <f t="shared" si="1754"/>
        <v>5.5724532113249996</v>
      </c>
      <c r="AD528" s="220">
        <f t="shared" si="1660"/>
        <v>5.7396268076647496</v>
      </c>
      <c r="AE528" s="142">
        <f t="shared" si="1661"/>
        <v>5.8510758718912497</v>
      </c>
      <c r="AF528" s="369">
        <f t="shared" si="1662"/>
        <v>6.1611828931014863</v>
      </c>
      <c r="AG528" s="142">
        <f t="shared" ref="AG528:AH528" si="1755">(AF528*5%)+AF528</f>
        <v>6.4692420377565609</v>
      </c>
      <c r="AH528" s="142">
        <f t="shared" si="1755"/>
        <v>6.792704139644389</v>
      </c>
      <c r="AI528" s="378">
        <f t="shared" si="1664"/>
        <v>7.2614007252798523</v>
      </c>
      <c r="AJ528" s="142">
        <f t="shared" ref="AJ528:AM528" si="1756">(AI528*5%)+AI528</f>
        <v>7.6244707615438445</v>
      </c>
      <c r="AK528" s="142">
        <f t="shared" si="1756"/>
        <v>8.0056942996210374</v>
      </c>
      <c r="AL528" s="142">
        <f t="shared" si="1756"/>
        <v>8.4059790146020887</v>
      </c>
      <c r="AM528" s="142">
        <f t="shared" si="1756"/>
        <v>8.8262779653321939</v>
      </c>
      <c r="AN528" s="142">
        <f t="shared" si="1666"/>
        <v>9.4741267679875776</v>
      </c>
      <c r="AO528" s="372">
        <v>10.64</v>
      </c>
    </row>
    <row r="529" spans="1:41" x14ac:dyDescent="0.25">
      <c r="A529" s="9"/>
      <c r="B529" s="411" t="s">
        <v>1389</v>
      </c>
      <c r="C529" s="164" t="s">
        <v>1818</v>
      </c>
      <c r="D529" s="165"/>
      <c r="E529" s="150" t="s">
        <v>1657</v>
      </c>
      <c r="F529" s="165" t="s">
        <v>16</v>
      </c>
      <c r="G529" s="165"/>
      <c r="H529" s="165"/>
      <c r="I529" s="165"/>
      <c r="J529" s="166" t="s">
        <v>1390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1391</v>
      </c>
      <c r="C530" s="161" t="s">
        <v>1819</v>
      </c>
      <c r="D530" s="150"/>
      <c r="E530" s="150" t="s">
        <v>1657</v>
      </c>
      <c r="F530" s="150" t="s">
        <v>504</v>
      </c>
      <c r="G530" s="150"/>
      <c r="H530" s="150"/>
      <c r="I530" s="153"/>
      <c r="J530" s="157" t="s">
        <v>1392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1393</v>
      </c>
      <c r="C531" s="161" t="s">
        <v>1818</v>
      </c>
      <c r="D531" s="150"/>
      <c r="E531" s="150" t="s">
        <v>1657</v>
      </c>
      <c r="F531" s="150" t="s">
        <v>16</v>
      </c>
      <c r="G531" s="150"/>
      <c r="H531" s="150"/>
      <c r="I531" s="153"/>
      <c r="J531" s="157" t="s">
        <v>1394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1395</v>
      </c>
      <c r="C532" s="161" t="s">
        <v>1818</v>
      </c>
      <c r="D532" s="150"/>
      <c r="E532" s="150" t="s">
        <v>1657</v>
      </c>
      <c r="F532" s="150" t="s">
        <v>16</v>
      </c>
      <c r="G532" s="150"/>
      <c r="H532" s="150"/>
      <c r="I532" s="153"/>
      <c r="J532" s="157" t="s">
        <v>1396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1397</v>
      </c>
      <c r="C533" s="161" t="s">
        <v>1820</v>
      </c>
      <c r="D533" s="150"/>
      <c r="E533" s="150" t="s">
        <v>1657</v>
      </c>
      <c r="F533" s="150" t="s">
        <v>311</v>
      </c>
      <c r="G533" s="150"/>
      <c r="H533" s="150"/>
      <c r="I533" s="153"/>
      <c r="J533" s="157" t="s">
        <v>1839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1398</v>
      </c>
      <c r="C534" s="161"/>
      <c r="D534" s="150"/>
      <c r="E534" s="150" t="s">
        <v>1657</v>
      </c>
      <c r="F534" s="150"/>
      <c r="G534" s="150"/>
      <c r="H534" s="150"/>
      <c r="I534" s="153"/>
      <c r="J534" s="157" t="s">
        <v>1399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1400</v>
      </c>
      <c r="C535" s="161" t="s">
        <v>1818</v>
      </c>
      <c r="D535" s="150"/>
      <c r="E535" s="150" t="s">
        <v>1657</v>
      </c>
      <c r="F535" s="150" t="s">
        <v>16</v>
      </c>
      <c r="G535" s="150"/>
      <c r="H535" s="150"/>
      <c r="I535" s="153"/>
      <c r="J535" s="157" t="s">
        <v>1401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1402</v>
      </c>
      <c r="C536" s="161" t="s">
        <v>1820</v>
      </c>
      <c r="D536" s="150"/>
      <c r="E536" s="150" t="s">
        <v>1657</v>
      </c>
      <c r="F536" s="150" t="s">
        <v>16</v>
      </c>
      <c r="G536" s="150"/>
      <c r="H536" s="150"/>
      <c r="I536" s="153"/>
      <c r="J536" s="157" t="s">
        <v>1403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1404</v>
      </c>
      <c r="C537" s="161" t="s">
        <v>1818</v>
      </c>
      <c r="D537" s="150"/>
      <c r="E537" s="150" t="s">
        <v>1657</v>
      </c>
      <c r="F537" s="150" t="s">
        <v>1827</v>
      </c>
      <c r="G537" s="150"/>
      <c r="H537" s="150"/>
      <c r="I537" s="153"/>
      <c r="J537" s="157" t="s">
        <v>1405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1406</v>
      </c>
      <c r="C538" s="161"/>
      <c r="D538" s="150"/>
      <c r="E538" s="150" t="s">
        <v>1657</v>
      </c>
      <c r="F538" s="150"/>
      <c r="G538" s="150"/>
      <c r="H538" s="150"/>
      <c r="I538" s="153"/>
      <c r="J538" s="157" t="s">
        <v>1407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1408</v>
      </c>
      <c r="C539" s="164"/>
      <c r="D539" s="165"/>
      <c r="E539" s="150" t="s">
        <v>1657</v>
      </c>
      <c r="F539" s="165"/>
      <c r="G539" s="165"/>
      <c r="H539" s="165"/>
      <c r="I539" s="165"/>
      <c r="J539" s="166" t="s">
        <v>1409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1410</v>
      </c>
      <c r="C540" s="164" t="s">
        <v>1818</v>
      </c>
      <c r="D540" s="165"/>
      <c r="E540" s="150" t="s">
        <v>1657</v>
      </c>
      <c r="F540" s="165" t="s">
        <v>1826</v>
      </c>
      <c r="G540" s="165"/>
      <c r="H540" s="165"/>
      <c r="I540" s="165"/>
      <c r="J540" s="166" t="s">
        <v>1411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1412</v>
      </c>
      <c r="C541" s="161" t="s">
        <v>1818</v>
      </c>
      <c r="D541" s="150"/>
      <c r="E541" s="150" t="s">
        <v>1657</v>
      </c>
      <c r="F541" s="150" t="s">
        <v>311</v>
      </c>
      <c r="G541" s="150"/>
      <c r="H541" s="150"/>
      <c r="I541" s="153"/>
      <c r="J541" s="157" t="s">
        <v>1413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1414</v>
      </c>
      <c r="C542" s="161" t="s">
        <v>1818</v>
      </c>
      <c r="D542" s="150"/>
      <c r="E542" s="150" t="s">
        <v>1657</v>
      </c>
      <c r="F542" s="150" t="s">
        <v>16</v>
      </c>
      <c r="G542" s="150"/>
      <c r="H542" s="150"/>
      <c r="I542" s="153"/>
      <c r="J542" s="157" t="s">
        <v>1415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1416</v>
      </c>
      <c r="C543" s="161" t="s">
        <v>1818</v>
      </c>
      <c r="D543" s="150"/>
      <c r="E543" s="150" t="s">
        <v>1657</v>
      </c>
      <c r="F543" s="150" t="s">
        <v>16</v>
      </c>
      <c r="G543" s="150"/>
      <c r="H543" s="150"/>
      <c r="I543" s="153"/>
      <c r="J543" s="157" t="s">
        <v>1417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1418</v>
      </c>
      <c r="C544" s="161" t="s">
        <v>1818</v>
      </c>
      <c r="D544" s="150"/>
      <c r="E544" s="150" t="s">
        <v>1657</v>
      </c>
      <c r="F544" s="150" t="s">
        <v>16</v>
      </c>
      <c r="G544" s="150"/>
      <c r="H544" s="150"/>
      <c r="I544" s="150"/>
      <c r="J544" s="166" t="s">
        <v>1419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1420</v>
      </c>
      <c r="C545" s="161"/>
      <c r="D545" s="150"/>
      <c r="E545" s="150" t="s">
        <v>1657</v>
      </c>
      <c r="F545" s="150"/>
      <c r="G545" s="150"/>
      <c r="H545" s="150"/>
      <c r="I545" s="153"/>
      <c r="J545" s="157" t="s">
        <v>1421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1422</v>
      </c>
      <c r="C546" s="161" t="s">
        <v>1646</v>
      </c>
      <c r="D546" s="150"/>
      <c r="E546" s="150" t="s">
        <v>1657</v>
      </c>
      <c r="F546" s="150" t="s">
        <v>311</v>
      </c>
      <c r="G546" s="150"/>
      <c r="H546" s="150"/>
      <c r="I546" s="153"/>
      <c r="J546" s="157" t="s">
        <v>1423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1424</v>
      </c>
      <c r="C547" s="161" t="s">
        <v>1646</v>
      </c>
      <c r="D547" s="150"/>
      <c r="E547" s="150" t="s">
        <v>1657</v>
      </c>
      <c r="F547" s="150" t="s">
        <v>203</v>
      </c>
      <c r="G547" s="150"/>
      <c r="H547" s="150"/>
      <c r="I547" s="153"/>
      <c r="J547" s="157" t="s">
        <v>1425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1426</v>
      </c>
      <c r="C548" s="164" t="s">
        <v>1818</v>
      </c>
      <c r="D548" s="165"/>
      <c r="E548" s="150" t="s">
        <v>1657</v>
      </c>
      <c r="F548" s="165" t="s">
        <v>16</v>
      </c>
      <c r="G548" s="165"/>
      <c r="H548" s="165"/>
      <c r="I548" s="165"/>
      <c r="J548" s="166" t="s">
        <v>1427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1428</v>
      </c>
      <c r="C549" s="161" t="s">
        <v>1818</v>
      </c>
      <c r="D549" s="150"/>
      <c r="E549" s="150" t="s">
        <v>1657</v>
      </c>
      <c r="F549" s="150" t="s">
        <v>16</v>
      </c>
      <c r="G549" s="150"/>
      <c r="H549" s="150"/>
      <c r="I549" s="153"/>
      <c r="J549" s="157" t="s">
        <v>1429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1430</v>
      </c>
      <c r="C550" s="164" t="s">
        <v>1820</v>
      </c>
      <c r="D550" s="165"/>
      <c r="E550" s="150" t="s">
        <v>1657</v>
      </c>
      <c r="F550" s="165" t="s">
        <v>1827</v>
      </c>
      <c r="G550" s="165"/>
      <c r="H550" s="165"/>
      <c r="I550" s="165"/>
      <c r="J550" s="166" t="s">
        <v>1431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1432</v>
      </c>
      <c r="C551" s="161" t="s">
        <v>1818</v>
      </c>
      <c r="D551" s="150"/>
      <c r="E551" s="150" t="s">
        <v>1657</v>
      </c>
      <c r="F551" s="150" t="s">
        <v>16</v>
      </c>
      <c r="G551" s="150"/>
      <c r="H551" s="150"/>
      <c r="I551" s="153"/>
      <c r="J551" s="157" t="s">
        <v>1433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1434</v>
      </c>
      <c r="C552" s="161" t="s">
        <v>1818</v>
      </c>
      <c r="D552" s="150"/>
      <c r="E552" s="150" t="s">
        <v>1657</v>
      </c>
      <c r="F552" s="150" t="s">
        <v>16</v>
      </c>
      <c r="G552" s="150"/>
      <c r="H552" s="150"/>
      <c r="I552" s="153"/>
      <c r="J552" s="157" t="s">
        <v>1435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1436</v>
      </c>
      <c r="C553" s="161" t="s">
        <v>1820</v>
      </c>
      <c r="D553" s="150"/>
      <c r="E553" s="150" t="s">
        <v>1657</v>
      </c>
      <c r="F553" s="150" t="s">
        <v>203</v>
      </c>
      <c r="G553" s="150"/>
      <c r="H553" s="150"/>
      <c r="I553" s="153"/>
      <c r="J553" s="157" t="s">
        <v>1437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1438</v>
      </c>
      <c r="C554" s="161" t="s">
        <v>1820</v>
      </c>
      <c r="D554" s="150"/>
      <c r="E554" s="150" t="s">
        <v>1657</v>
      </c>
      <c r="F554" s="150" t="s">
        <v>203</v>
      </c>
      <c r="G554" s="150"/>
      <c r="H554" s="150"/>
      <c r="I554" s="153"/>
      <c r="J554" s="157" t="s">
        <v>1439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1440</v>
      </c>
      <c r="C555" s="161" t="s">
        <v>1820</v>
      </c>
      <c r="D555" s="150"/>
      <c r="E555" s="150" t="s">
        <v>1657</v>
      </c>
      <c r="F555" s="150" t="s">
        <v>504</v>
      </c>
      <c r="G555" s="150"/>
      <c r="H555" s="150"/>
      <c r="I555" s="153"/>
      <c r="J555" s="157" t="s">
        <v>1441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1442</v>
      </c>
      <c r="C556" s="161" t="s">
        <v>1818</v>
      </c>
      <c r="D556" s="150"/>
      <c r="E556" s="150" t="s">
        <v>1657</v>
      </c>
      <c r="F556" s="150" t="s">
        <v>504</v>
      </c>
      <c r="G556" s="150"/>
      <c r="H556" s="150"/>
      <c r="I556" s="153"/>
      <c r="J556" s="157" t="s">
        <v>1443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1444</v>
      </c>
      <c r="C557" s="161" t="s">
        <v>1818</v>
      </c>
      <c r="D557" s="150"/>
      <c r="E557" s="150" t="s">
        <v>1657</v>
      </c>
      <c r="F557" s="150" t="s">
        <v>504</v>
      </c>
      <c r="G557" s="150"/>
      <c r="H557" s="150"/>
      <c r="I557" s="153"/>
      <c r="J557" s="157" t="s">
        <v>1445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1446</v>
      </c>
      <c r="C558" s="161" t="s">
        <v>1818</v>
      </c>
      <c r="D558" s="150"/>
      <c r="E558" s="150" t="s">
        <v>1657</v>
      </c>
      <c r="F558" s="150" t="s">
        <v>504</v>
      </c>
      <c r="G558" s="150"/>
      <c r="H558" s="150"/>
      <c r="I558" s="153"/>
      <c r="J558" s="157" t="s">
        <v>1447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1448</v>
      </c>
      <c r="C559" s="161" t="s">
        <v>1818</v>
      </c>
      <c r="D559" s="150"/>
      <c r="E559" s="150" t="s">
        <v>1657</v>
      </c>
      <c r="F559" s="150" t="s">
        <v>504</v>
      </c>
      <c r="G559" s="150"/>
      <c r="H559" s="150"/>
      <c r="I559" s="153"/>
      <c r="J559" s="157" t="s">
        <v>1449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1450</v>
      </c>
      <c r="C560" s="161" t="s">
        <v>1820</v>
      </c>
      <c r="D560" s="150"/>
      <c r="E560" s="150" t="s">
        <v>1657</v>
      </c>
      <c r="F560" s="150" t="s">
        <v>311</v>
      </c>
      <c r="G560" s="150"/>
      <c r="H560" s="150"/>
      <c r="I560" s="153"/>
      <c r="J560" s="157" t="s">
        <v>1451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1452</v>
      </c>
      <c r="C561" s="161" t="s">
        <v>1820</v>
      </c>
      <c r="D561" s="150"/>
      <c r="E561" s="150" t="s">
        <v>1657</v>
      </c>
      <c r="F561" s="150" t="s">
        <v>311</v>
      </c>
      <c r="G561" s="150"/>
      <c r="H561" s="150"/>
      <c r="I561" s="153"/>
      <c r="J561" s="157" t="s">
        <v>1453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1454</v>
      </c>
      <c r="C562" s="161" t="s">
        <v>1818</v>
      </c>
      <c r="D562" s="150"/>
      <c r="E562" s="150" t="s">
        <v>1657</v>
      </c>
      <c r="F562" s="150" t="s">
        <v>16</v>
      </c>
      <c r="G562" s="150"/>
      <c r="H562" s="150"/>
      <c r="I562" s="153"/>
      <c r="J562" s="157" t="s">
        <v>1455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1456</v>
      </c>
      <c r="C563" s="161" t="s">
        <v>1818</v>
      </c>
      <c r="D563" s="150"/>
      <c r="E563" s="150" t="s">
        <v>1657</v>
      </c>
      <c r="F563" s="150" t="s">
        <v>16</v>
      </c>
      <c r="G563" s="150"/>
      <c r="H563" s="150"/>
      <c r="I563" s="153"/>
      <c r="J563" s="157" t="s">
        <v>1457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1458</v>
      </c>
      <c r="C564" s="161" t="s">
        <v>1818</v>
      </c>
      <c r="D564" s="150"/>
      <c r="E564" s="150" t="s">
        <v>1657</v>
      </c>
      <c r="F564" s="150" t="s">
        <v>16</v>
      </c>
      <c r="G564" s="150"/>
      <c r="H564" s="150"/>
      <c r="I564" s="153"/>
      <c r="J564" s="157" t="s">
        <v>1459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1460</v>
      </c>
      <c r="C565" s="161" t="s">
        <v>1818</v>
      </c>
      <c r="D565" s="150"/>
      <c r="E565" s="150" t="s">
        <v>1657</v>
      </c>
      <c r="F565" s="150" t="s">
        <v>16</v>
      </c>
      <c r="G565" s="150"/>
      <c r="H565" s="150"/>
      <c r="I565" s="153"/>
      <c r="J565" s="157" t="s">
        <v>1461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1462</v>
      </c>
      <c r="C566" s="161" t="s">
        <v>1818</v>
      </c>
      <c r="D566" s="150"/>
      <c r="E566" s="150" t="s">
        <v>1657</v>
      </c>
      <c r="F566" s="150" t="s">
        <v>16</v>
      </c>
      <c r="G566" s="150"/>
      <c r="H566" s="150"/>
      <c r="I566" s="153"/>
      <c r="J566" s="157" t="s">
        <v>1463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1464</v>
      </c>
      <c r="C567" s="161" t="s">
        <v>1818</v>
      </c>
      <c r="D567" s="150"/>
      <c r="E567" s="150" t="s">
        <v>1657</v>
      </c>
      <c r="F567" s="150" t="s">
        <v>16</v>
      </c>
      <c r="G567" s="150"/>
      <c r="H567" s="150"/>
      <c r="I567" s="153"/>
      <c r="J567" s="157" t="s">
        <v>1465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1466</v>
      </c>
      <c r="C568" s="161" t="s">
        <v>1818</v>
      </c>
      <c r="D568" s="150"/>
      <c r="E568" s="150" t="s">
        <v>1657</v>
      </c>
      <c r="F568" s="150" t="s">
        <v>16</v>
      </c>
      <c r="G568" s="150"/>
      <c r="H568" s="150"/>
      <c r="I568" s="153"/>
      <c r="J568" s="157" t="s">
        <v>1467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1468</v>
      </c>
      <c r="C569" s="161"/>
      <c r="D569" s="150"/>
      <c r="E569" s="150" t="s">
        <v>1657</v>
      </c>
      <c r="F569" s="150"/>
      <c r="G569" s="150"/>
      <c r="H569" s="150"/>
      <c r="I569" s="153"/>
      <c r="J569" s="157" t="s">
        <v>1469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1470</v>
      </c>
      <c r="C570" s="161"/>
      <c r="D570" s="150"/>
      <c r="E570" s="150" t="s">
        <v>1657</v>
      </c>
      <c r="F570" s="150"/>
      <c r="G570" s="150"/>
      <c r="H570" s="150"/>
      <c r="I570" s="153"/>
      <c r="J570" s="157" t="s">
        <v>1471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30" si="1921">(V570*10%)+V570</f>
        <v>1.9139999999999999</v>
      </c>
      <c r="X570" s="263">
        <f t="shared" ref="X570:X630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30" si="1925">(AC570*3%)+AC570</f>
        <v>2.9547191258392491</v>
      </c>
      <c r="AE570" s="142">
        <f t="shared" ref="AE570:AE627" si="1926">(AC570*5%)+AC570</f>
        <v>3.0120923127487491</v>
      </c>
      <c r="AF570" s="357">
        <f t="shared" ref="AF570:AF630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30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30" si="1931">(AM570*7.34%)+AM570</f>
        <v>4.8772131882539576</v>
      </c>
    </row>
    <row r="571" spans="1:40" x14ac:dyDescent="0.25">
      <c r="A571" s="9"/>
      <c r="B571" s="161" t="s">
        <v>1472</v>
      </c>
      <c r="C571" s="161"/>
      <c r="D571" s="150"/>
      <c r="E571" s="150" t="s">
        <v>1657</v>
      </c>
      <c r="F571" s="150"/>
      <c r="G571" s="150"/>
      <c r="H571" s="150"/>
      <c r="I571" s="153"/>
      <c r="J571" s="157" t="s">
        <v>1473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1474</v>
      </c>
      <c r="C572" s="161"/>
      <c r="D572" s="150"/>
      <c r="E572" s="150" t="s">
        <v>1657</v>
      </c>
      <c r="F572" s="150"/>
      <c r="G572" s="150"/>
      <c r="H572" s="150"/>
      <c r="I572" s="153"/>
      <c r="J572" s="157" t="s">
        <v>1475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1476</v>
      </c>
      <c r="C573" s="161"/>
      <c r="D573" s="150"/>
      <c r="E573" s="150" t="s">
        <v>1657</v>
      </c>
      <c r="F573" s="150"/>
      <c r="G573" s="150"/>
      <c r="H573" s="150"/>
      <c r="I573" s="153"/>
      <c r="J573" s="157" t="s">
        <v>1477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1478</v>
      </c>
      <c r="C574" s="161" t="s">
        <v>1818</v>
      </c>
      <c r="D574" s="150"/>
      <c r="E574" s="150" t="s">
        <v>1657</v>
      </c>
      <c r="F574" s="150" t="s">
        <v>16</v>
      </c>
      <c r="G574" s="150"/>
      <c r="H574" s="150"/>
      <c r="I574" s="153"/>
      <c r="J574" s="157" t="s">
        <v>1479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1480</v>
      </c>
      <c r="C575" s="161" t="s">
        <v>1818</v>
      </c>
      <c r="D575" s="150"/>
      <c r="E575" s="150" t="s">
        <v>1657</v>
      </c>
      <c r="F575" s="150" t="s">
        <v>16</v>
      </c>
      <c r="G575" s="150"/>
      <c r="H575" s="150"/>
      <c r="I575" s="153"/>
      <c r="J575" s="157" t="s">
        <v>1481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1482</v>
      </c>
      <c r="C576" s="161" t="s">
        <v>1818</v>
      </c>
      <c r="D576" s="150"/>
      <c r="E576" s="150" t="s">
        <v>1657</v>
      </c>
      <c r="F576" s="150" t="s">
        <v>16</v>
      </c>
      <c r="G576" s="150"/>
      <c r="H576" s="150"/>
      <c r="I576" s="153"/>
      <c r="J576" s="157" t="s">
        <v>1483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1484</v>
      </c>
      <c r="C577" s="161" t="s">
        <v>1818</v>
      </c>
      <c r="D577" s="150"/>
      <c r="E577" s="150" t="s">
        <v>1657</v>
      </c>
      <c r="F577" s="150" t="s">
        <v>16</v>
      </c>
      <c r="G577" s="150"/>
      <c r="H577" s="150"/>
      <c r="I577" s="153"/>
      <c r="J577" s="157" t="s">
        <v>1485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1486</v>
      </c>
      <c r="C578" s="161" t="s">
        <v>1818</v>
      </c>
      <c r="D578" s="150"/>
      <c r="E578" s="150" t="s">
        <v>1657</v>
      </c>
      <c r="F578" s="150" t="s">
        <v>16</v>
      </c>
      <c r="G578" s="150"/>
      <c r="H578" s="150"/>
      <c r="I578" s="153"/>
      <c r="J578" s="157" t="s">
        <v>1487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1488</v>
      </c>
      <c r="C579" s="161" t="s">
        <v>1818</v>
      </c>
      <c r="D579" s="150"/>
      <c r="E579" s="150" t="s">
        <v>1657</v>
      </c>
      <c r="F579" s="150" t="s">
        <v>203</v>
      </c>
      <c r="G579" s="150"/>
      <c r="H579" s="150"/>
      <c r="I579" s="150"/>
      <c r="J579" s="151" t="s">
        <v>1489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1490</v>
      </c>
      <c r="C580" s="161" t="s">
        <v>1818</v>
      </c>
      <c r="D580" s="150"/>
      <c r="E580" s="150" t="s">
        <v>1657</v>
      </c>
      <c r="F580" s="150" t="s">
        <v>16</v>
      </c>
      <c r="G580" s="150"/>
      <c r="H580" s="150"/>
      <c r="I580" s="153"/>
      <c r="J580" s="157" t="s">
        <v>1491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1492</v>
      </c>
      <c r="C581" s="161" t="s">
        <v>1818</v>
      </c>
      <c r="D581" s="150"/>
      <c r="E581" s="150" t="s">
        <v>1657</v>
      </c>
      <c r="F581" s="150" t="s">
        <v>16</v>
      </c>
      <c r="G581" s="150"/>
      <c r="H581" s="150"/>
      <c r="I581" s="150"/>
      <c r="J581" s="151" t="s">
        <v>1493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1494</v>
      </c>
      <c r="C582" s="161" t="s">
        <v>1820</v>
      </c>
      <c r="D582" s="150"/>
      <c r="E582" s="150" t="s">
        <v>1657</v>
      </c>
      <c r="F582" s="150" t="s">
        <v>203</v>
      </c>
      <c r="G582" s="150"/>
      <c r="H582" s="150"/>
      <c r="I582" s="153"/>
      <c r="J582" s="157" t="s">
        <v>1495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1496</v>
      </c>
      <c r="C583" s="164" t="s">
        <v>1820</v>
      </c>
      <c r="D583" s="165"/>
      <c r="E583" s="150" t="s">
        <v>1657</v>
      </c>
      <c r="F583" s="165" t="s">
        <v>203</v>
      </c>
      <c r="G583" s="165"/>
      <c r="H583" s="165"/>
      <c r="I583" s="165"/>
      <c r="J583" s="166" t="s">
        <v>1497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1498</v>
      </c>
      <c r="C584" s="161" t="s">
        <v>1820</v>
      </c>
      <c r="D584" s="150"/>
      <c r="E584" s="150" t="s">
        <v>1657</v>
      </c>
      <c r="F584" s="150" t="s">
        <v>203</v>
      </c>
      <c r="G584" s="150"/>
      <c r="H584" s="150"/>
      <c r="I584" s="153"/>
      <c r="J584" s="157" t="s">
        <v>1499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1500</v>
      </c>
      <c r="C585" s="161" t="s">
        <v>1820</v>
      </c>
      <c r="D585" s="150"/>
      <c r="E585" s="150" t="s">
        <v>1657</v>
      </c>
      <c r="F585" s="150" t="s">
        <v>311</v>
      </c>
      <c r="G585" s="150"/>
      <c r="H585" s="150"/>
      <c r="I585" s="150"/>
      <c r="J585" s="151" t="s">
        <v>1501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1502</v>
      </c>
      <c r="C586" s="161" t="s">
        <v>1818</v>
      </c>
      <c r="D586" s="150" t="s">
        <v>1830</v>
      </c>
      <c r="E586" s="150" t="s">
        <v>1657</v>
      </c>
      <c r="F586" s="150" t="s">
        <v>203</v>
      </c>
      <c r="G586" s="150"/>
      <c r="H586" s="150"/>
      <c r="I586" s="150"/>
      <c r="J586" s="151" t="s">
        <v>1503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1504</v>
      </c>
      <c r="C587" s="161" t="s">
        <v>1818</v>
      </c>
      <c r="D587" s="150"/>
      <c r="E587" s="150" t="s">
        <v>1657</v>
      </c>
      <c r="F587" s="150" t="s">
        <v>203</v>
      </c>
      <c r="G587" s="150"/>
      <c r="H587" s="150"/>
      <c r="I587" s="153"/>
      <c r="J587" s="157" t="s">
        <v>1505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1506</v>
      </c>
      <c r="C588" s="161" t="s">
        <v>1818</v>
      </c>
      <c r="D588" s="150"/>
      <c r="E588" s="150" t="s">
        <v>1657</v>
      </c>
      <c r="F588" s="150" t="s">
        <v>311</v>
      </c>
      <c r="G588" s="150"/>
      <c r="H588" s="150"/>
      <c r="I588" s="153"/>
      <c r="J588" s="157" t="s">
        <v>1507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1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1508</v>
      </c>
      <c r="C589" s="161" t="s">
        <v>1818</v>
      </c>
      <c r="D589" s="150"/>
      <c r="E589" s="150" t="s">
        <v>1657</v>
      </c>
      <c r="F589" s="150" t="s">
        <v>311</v>
      </c>
      <c r="G589" s="150"/>
      <c r="H589" s="150"/>
      <c r="I589" s="153"/>
      <c r="J589" s="157" t="s">
        <v>1509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1510</v>
      </c>
      <c r="C590" s="161" t="s">
        <v>1820</v>
      </c>
      <c r="D590" s="150"/>
      <c r="E590" s="150" t="s">
        <v>1657</v>
      </c>
      <c r="F590" s="150" t="s">
        <v>311</v>
      </c>
      <c r="G590" s="150"/>
      <c r="H590" s="150"/>
      <c r="I590" s="153"/>
      <c r="J590" s="157" t="s">
        <v>1511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1512</v>
      </c>
      <c r="C591" s="161" t="s">
        <v>1818</v>
      </c>
      <c r="D591" s="150"/>
      <c r="E591" s="150" t="s">
        <v>1657</v>
      </c>
      <c r="F591" s="150" t="s">
        <v>16</v>
      </c>
      <c r="G591" s="150"/>
      <c r="H591" s="150"/>
      <c r="I591" s="153"/>
      <c r="J591" s="157" t="s">
        <v>1513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1514</v>
      </c>
      <c r="C592" s="161" t="s">
        <v>1818</v>
      </c>
      <c r="D592" s="150"/>
      <c r="E592" s="150" t="s">
        <v>1657</v>
      </c>
      <c r="F592" s="150" t="s">
        <v>16</v>
      </c>
      <c r="G592" s="150"/>
      <c r="H592" s="150"/>
      <c r="I592" s="153"/>
      <c r="J592" s="157" t="s">
        <v>1515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1516</v>
      </c>
      <c r="C593" s="161" t="s">
        <v>1818</v>
      </c>
      <c r="D593" s="150"/>
      <c r="E593" s="150" t="s">
        <v>1657</v>
      </c>
      <c r="F593" s="150" t="s">
        <v>16</v>
      </c>
      <c r="G593" s="150"/>
      <c r="H593" s="150"/>
      <c r="I593" s="153"/>
      <c r="J593" s="157" t="s">
        <v>1517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1518</v>
      </c>
      <c r="C594" s="174" t="s">
        <v>1818</v>
      </c>
      <c r="D594" s="175"/>
      <c r="E594" s="150" t="s">
        <v>1657</v>
      </c>
      <c r="F594" s="150" t="s">
        <v>16</v>
      </c>
      <c r="G594" s="175"/>
      <c r="H594" s="175"/>
      <c r="I594" s="175"/>
      <c r="J594" s="176" t="s">
        <v>1519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1520</v>
      </c>
      <c r="C595" s="161" t="s">
        <v>1818</v>
      </c>
      <c r="D595" s="150"/>
      <c r="E595" s="150" t="s">
        <v>1657</v>
      </c>
      <c r="F595" s="150" t="s">
        <v>16</v>
      </c>
      <c r="G595" s="150"/>
      <c r="H595" s="150"/>
      <c r="I595" s="153"/>
      <c r="J595" s="157" t="s">
        <v>1521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1522</v>
      </c>
      <c r="C596" s="161"/>
      <c r="D596" s="150"/>
      <c r="E596" s="150" t="s">
        <v>1657</v>
      </c>
      <c r="F596" s="150"/>
      <c r="G596" s="150"/>
      <c r="H596" s="150"/>
      <c r="I596" s="153"/>
      <c r="J596" s="157" t="s">
        <v>1523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1524</v>
      </c>
      <c r="C597" s="161" t="s">
        <v>1818</v>
      </c>
      <c r="D597" s="150"/>
      <c r="E597" s="150" t="s">
        <v>1657</v>
      </c>
      <c r="F597" s="150" t="s">
        <v>504</v>
      </c>
      <c r="G597" s="150"/>
      <c r="H597" s="150"/>
      <c r="I597" s="153"/>
      <c r="J597" s="157" t="s">
        <v>1525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1526</v>
      </c>
      <c r="C598" s="161" t="s">
        <v>1820</v>
      </c>
      <c r="D598" s="150"/>
      <c r="E598" s="150" t="s">
        <v>1657</v>
      </c>
      <c r="F598" s="150" t="s">
        <v>16</v>
      </c>
      <c r="G598" s="150"/>
      <c r="H598" s="150"/>
      <c r="I598" s="153"/>
      <c r="J598" s="157" t="s">
        <v>1527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1528</v>
      </c>
      <c r="C599" s="161" t="s">
        <v>1820</v>
      </c>
      <c r="D599" s="150"/>
      <c r="E599" s="150" t="s">
        <v>1657</v>
      </c>
      <c r="F599" s="150" t="s">
        <v>16</v>
      </c>
      <c r="G599" s="150"/>
      <c r="H599" s="150"/>
      <c r="I599" s="153"/>
      <c r="J599" s="157" t="s">
        <v>1529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1530</v>
      </c>
      <c r="C600" s="161" t="s">
        <v>1818</v>
      </c>
      <c r="D600" s="150"/>
      <c r="E600" s="150" t="s">
        <v>1657</v>
      </c>
      <c r="F600" s="150" t="s">
        <v>16</v>
      </c>
      <c r="G600" s="150"/>
      <c r="H600" s="150"/>
      <c r="I600" s="153"/>
      <c r="J600" s="157" t="s">
        <v>1531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1532</v>
      </c>
      <c r="C601" s="161" t="s">
        <v>1646</v>
      </c>
      <c r="D601" s="150"/>
      <c r="E601" s="150" t="s">
        <v>1657</v>
      </c>
      <c r="F601" s="150" t="s">
        <v>311</v>
      </c>
      <c r="G601" s="150"/>
      <c r="H601" s="150"/>
      <c r="I601" s="153"/>
      <c r="J601" s="157" t="s">
        <v>1533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1534</v>
      </c>
      <c r="C602" s="161" t="s">
        <v>1646</v>
      </c>
      <c r="D602" s="150"/>
      <c r="E602" s="150" t="s">
        <v>1657</v>
      </c>
      <c r="F602" s="150" t="s">
        <v>311</v>
      </c>
      <c r="G602" s="150"/>
      <c r="H602" s="150"/>
      <c r="I602" s="153"/>
      <c r="J602" s="157" t="s">
        <v>1535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1536</v>
      </c>
      <c r="C603" s="161" t="s">
        <v>1646</v>
      </c>
      <c r="D603" s="150"/>
      <c r="E603" s="150" t="s">
        <v>1657</v>
      </c>
      <c r="F603" s="150" t="s">
        <v>311</v>
      </c>
      <c r="G603" s="150"/>
      <c r="H603" s="150"/>
      <c r="I603" s="153"/>
      <c r="J603" s="157" t="s">
        <v>1537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1538</v>
      </c>
      <c r="C604" s="161" t="s">
        <v>1818</v>
      </c>
      <c r="D604" s="150"/>
      <c r="E604" s="150" t="s">
        <v>1657</v>
      </c>
      <c r="F604" s="150" t="s">
        <v>16</v>
      </c>
      <c r="G604" s="150"/>
      <c r="H604" s="150"/>
      <c r="I604" s="153"/>
      <c r="J604" s="157" t="s">
        <v>1539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1540</v>
      </c>
      <c r="C605" s="161" t="s">
        <v>1818</v>
      </c>
      <c r="D605" s="150"/>
      <c r="E605" s="150" t="s">
        <v>1657</v>
      </c>
      <c r="F605" s="150" t="s">
        <v>16</v>
      </c>
      <c r="G605" s="150"/>
      <c r="H605" s="150"/>
      <c r="I605" s="153"/>
      <c r="J605" s="157" t="s">
        <v>1541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1542</v>
      </c>
      <c r="C606" s="164" t="s">
        <v>1818</v>
      </c>
      <c r="D606" s="165"/>
      <c r="E606" s="150" t="s">
        <v>1657</v>
      </c>
      <c r="F606" s="165" t="s">
        <v>1827</v>
      </c>
      <c r="G606" s="165"/>
      <c r="H606" s="165"/>
      <c r="I606" s="165"/>
      <c r="J606" s="166" t="s">
        <v>1543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1544</v>
      </c>
      <c r="C607" s="174" t="s">
        <v>1818</v>
      </c>
      <c r="D607" s="175"/>
      <c r="E607" s="150" t="s">
        <v>1657</v>
      </c>
      <c r="F607" s="443" t="s">
        <v>16</v>
      </c>
      <c r="G607" s="442"/>
      <c r="H607" s="175"/>
      <c r="I607" s="175"/>
      <c r="J607" s="176" t="s">
        <v>1545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1546</v>
      </c>
      <c r="C608" s="161" t="s">
        <v>1818</v>
      </c>
      <c r="D608" s="150"/>
      <c r="E608" s="150" t="s">
        <v>1657</v>
      </c>
      <c r="F608" s="443" t="s">
        <v>16</v>
      </c>
      <c r="G608" s="54"/>
      <c r="H608" s="150"/>
      <c r="I608" s="153"/>
      <c r="J608" s="157" t="s">
        <v>1547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1548</v>
      </c>
      <c r="C609" s="161" t="s">
        <v>1818</v>
      </c>
      <c r="D609" s="150"/>
      <c r="E609" s="150" t="s">
        <v>1657</v>
      </c>
      <c r="F609" s="443" t="s">
        <v>16</v>
      </c>
      <c r="G609" s="150"/>
      <c r="H609" s="150"/>
      <c r="I609" s="153"/>
      <c r="J609" s="157" t="s">
        <v>1549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1550</v>
      </c>
      <c r="C610" s="161" t="s">
        <v>1818</v>
      </c>
      <c r="D610" s="150"/>
      <c r="E610" s="150" t="s">
        <v>1657</v>
      </c>
      <c r="F610" s="150" t="s">
        <v>504</v>
      </c>
      <c r="G610" s="150"/>
      <c r="H610" s="150"/>
      <c r="I610" s="153"/>
      <c r="J610" s="157" t="s">
        <v>1551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1552</v>
      </c>
      <c r="C611" s="161" t="s">
        <v>1818</v>
      </c>
      <c r="D611" s="150"/>
      <c r="E611" s="150" t="s">
        <v>1657</v>
      </c>
      <c r="F611" s="150" t="s">
        <v>504</v>
      </c>
      <c r="G611" s="150"/>
      <c r="H611" s="150"/>
      <c r="I611" s="153"/>
      <c r="J611" s="157" t="s">
        <v>1553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1554</v>
      </c>
      <c r="C612" s="161" t="s">
        <v>1818</v>
      </c>
      <c r="D612" s="150"/>
      <c r="E612" s="150" t="s">
        <v>1657</v>
      </c>
      <c r="F612" s="150" t="s">
        <v>203</v>
      </c>
      <c r="G612" s="150"/>
      <c r="H612" s="150"/>
      <c r="I612" s="153"/>
      <c r="J612" s="157" t="s">
        <v>1555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1556</v>
      </c>
      <c r="C613" s="161" t="s">
        <v>1820</v>
      </c>
      <c r="D613" s="150"/>
      <c r="E613" s="150" t="s">
        <v>1657</v>
      </c>
      <c r="F613" s="150" t="s">
        <v>311</v>
      </c>
      <c r="G613" s="150"/>
      <c r="H613" s="150"/>
      <c r="I613" s="153"/>
      <c r="J613" s="157" t="s">
        <v>1557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1558</v>
      </c>
      <c r="C614" s="161" t="s">
        <v>1820</v>
      </c>
      <c r="D614" s="150"/>
      <c r="E614" s="150" t="s">
        <v>1657</v>
      </c>
      <c r="F614" s="150" t="s">
        <v>311</v>
      </c>
      <c r="G614" s="150"/>
      <c r="H614" s="150"/>
      <c r="I614" s="153"/>
      <c r="J614" s="157" t="s">
        <v>1559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1560</v>
      </c>
      <c r="C615" s="161" t="s">
        <v>1820</v>
      </c>
      <c r="D615" s="150"/>
      <c r="E615" s="150" t="s">
        <v>1657</v>
      </c>
      <c r="F615" s="150" t="s">
        <v>504</v>
      </c>
      <c r="G615" s="150"/>
      <c r="H615" s="150"/>
      <c r="I615" s="153"/>
      <c r="J615" s="157" t="s">
        <v>1561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1562</v>
      </c>
      <c r="C616" s="161" t="s">
        <v>1820</v>
      </c>
      <c r="D616" s="150"/>
      <c r="E616" s="150" t="s">
        <v>1657</v>
      </c>
      <c r="F616" s="150" t="s">
        <v>311</v>
      </c>
      <c r="G616" s="150"/>
      <c r="H616" s="150"/>
      <c r="I616" s="153"/>
      <c r="J616" s="157" t="s">
        <v>1563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1564</v>
      </c>
      <c r="C617" s="161" t="s">
        <v>1818</v>
      </c>
      <c r="D617" s="150"/>
      <c r="E617" s="150" t="s">
        <v>1657</v>
      </c>
      <c r="F617" s="150" t="s">
        <v>16</v>
      </c>
      <c r="G617" s="150"/>
      <c r="H617" s="150"/>
      <c r="I617" s="150"/>
      <c r="J617" s="151" t="s">
        <v>708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1565</v>
      </c>
      <c r="C618" s="161" t="s">
        <v>1818</v>
      </c>
      <c r="D618" s="150"/>
      <c r="E618" s="150" t="s">
        <v>1657</v>
      </c>
      <c r="F618" s="150" t="s">
        <v>16</v>
      </c>
      <c r="G618" s="150"/>
      <c r="H618" s="150"/>
      <c r="I618" s="153"/>
      <c r="J618" s="157" t="s">
        <v>1566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1567</v>
      </c>
      <c r="C619" s="161" t="s">
        <v>1818</v>
      </c>
      <c r="D619" s="150"/>
      <c r="E619" s="150" t="s">
        <v>1657</v>
      </c>
      <c r="F619" s="150" t="s">
        <v>16</v>
      </c>
      <c r="G619" s="150"/>
      <c r="H619" s="150"/>
      <c r="I619" s="153"/>
      <c r="J619" s="157" t="s">
        <v>1568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1569</v>
      </c>
      <c r="C620" s="161" t="s">
        <v>1818</v>
      </c>
      <c r="D620" s="150"/>
      <c r="E620" s="150" t="s">
        <v>1657</v>
      </c>
      <c r="F620" s="150" t="s">
        <v>16</v>
      </c>
      <c r="G620" s="150"/>
      <c r="H620" s="150"/>
      <c r="I620" s="153"/>
      <c r="J620" s="157" t="s">
        <v>1570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1571</v>
      </c>
      <c r="C621" s="161" t="s">
        <v>1818</v>
      </c>
      <c r="D621" s="150"/>
      <c r="E621" s="150" t="s">
        <v>1657</v>
      </c>
      <c r="F621" s="150" t="s">
        <v>504</v>
      </c>
      <c r="G621" s="150"/>
      <c r="H621" s="150"/>
      <c r="I621" s="153"/>
      <c r="J621" s="154" t="s">
        <v>1572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1573</v>
      </c>
      <c r="C622" s="161" t="s">
        <v>1646</v>
      </c>
      <c r="D622" s="150"/>
      <c r="E622" s="150" t="s">
        <v>1657</v>
      </c>
      <c r="F622" s="150" t="s">
        <v>16</v>
      </c>
      <c r="G622" s="150"/>
      <c r="H622" s="150"/>
      <c r="I622" s="153"/>
      <c r="J622" s="157" t="s">
        <v>1574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1575</v>
      </c>
      <c r="C623" s="161" t="s">
        <v>1820</v>
      </c>
      <c r="D623" s="150"/>
      <c r="E623" s="150" t="s">
        <v>1657</v>
      </c>
      <c r="F623" s="150" t="s">
        <v>16</v>
      </c>
      <c r="G623" s="150"/>
      <c r="H623" s="150"/>
      <c r="I623" s="153"/>
      <c r="J623" s="157" t="s">
        <v>1576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206" t="s">
        <v>1577</v>
      </c>
      <c r="C624" s="161" t="s">
        <v>1818</v>
      </c>
      <c r="D624" s="150"/>
      <c r="E624" s="150" t="s">
        <v>1657</v>
      </c>
      <c r="F624" s="150" t="s">
        <v>16</v>
      </c>
      <c r="G624" s="150"/>
      <c r="H624" s="150"/>
      <c r="I624" s="153"/>
      <c r="J624" s="157" t="s">
        <v>1578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206" t="s">
        <v>1579</v>
      </c>
      <c r="C625" s="161" t="s">
        <v>1819</v>
      </c>
      <c r="D625" s="150"/>
      <c r="E625" s="150" t="s">
        <v>1657</v>
      </c>
      <c r="F625" s="150" t="s">
        <v>16</v>
      </c>
      <c r="G625" s="150"/>
      <c r="H625" s="150"/>
      <c r="I625" s="153"/>
      <c r="J625" s="157" t="s">
        <v>1580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161" t="s">
        <v>1581</v>
      </c>
      <c r="C626" s="161" t="s">
        <v>18</v>
      </c>
      <c r="D626" s="150"/>
      <c r="E626" s="150" t="s">
        <v>1657</v>
      </c>
      <c r="F626" s="150"/>
      <c r="G626" s="150"/>
      <c r="H626" s="150"/>
      <c r="I626" s="153"/>
      <c r="J626" s="157"/>
      <c r="K626" s="157"/>
      <c r="L626" s="157"/>
      <c r="M626" s="157"/>
      <c r="N626" s="157"/>
      <c r="O626" s="157"/>
      <c r="P626" s="152"/>
      <c r="Q626" s="152"/>
      <c r="R626" s="152"/>
      <c r="S626" s="157"/>
      <c r="T626" s="267"/>
      <c r="U626" s="446">
        <f t="shared" si="2000"/>
        <v>2.25</v>
      </c>
      <c r="V626" s="298">
        <v>4.5</v>
      </c>
      <c r="W626" s="117">
        <f t="shared" si="1921"/>
        <v>4.95</v>
      </c>
      <c r="X626" s="263">
        <f t="shared" si="1922"/>
        <v>5.2965</v>
      </c>
      <c r="Y626" s="142">
        <f t="shared" ref="Y626:Z626" si="2153">(X626*10%)+X626</f>
        <v>5.8261500000000002</v>
      </c>
      <c r="Z626" s="142">
        <f t="shared" si="2153"/>
        <v>6.4087649999999998</v>
      </c>
      <c r="AA626" s="142">
        <f t="shared" ref="AA626:AC626" si="2154">(Z626*5%)+Z626</f>
        <v>6.7292032499999994</v>
      </c>
      <c r="AB626" s="218">
        <f t="shared" si="2154"/>
        <v>7.0656634124999993</v>
      </c>
      <c r="AC626" s="142">
        <f t="shared" si="2154"/>
        <v>7.418946583124999</v>
      </c>
      <c r="AD626" s="220">
        <f t="shared" si="1925"/>
        <v>7.6415149806187488</v>
      </c>
      <c r="AE626" s="142">
        <f t="shared" si="1926"/>
        <v>7.7898939122812489</v>
      </c>
      <c r="AF626" s="357">
        <f t="shared" si="1927"/>
        <v>8.2027582896321558</v>
      </c>
      <c r="AG626" s="142">
        <f t="shared" ref="AG626:AH626" si="2155">(AF626*5%)+AF626</f>
        <v>8.6128962041137633</v>
      </c>
      <c r="AH626" s="142">
        <f t="shared" si="2155"/>
        <v>9.0435410143194517</v>
      </c>
      <c r="AI626" s="340">
        <f t="shared" si="1929"/>
        <v>9.6675453443074932</v>
      </c>
      <c r="AJ626" s="142">
        <f t="shared" ref="AJ626:AM626" si="2156">(AI626*5%)+AI626</f>
        <v>10.150922611522867</v>
      </c>
      <c r="AK626" s="142">
        <f t="shared" si="2156"/>
        <v>10.658468742099011</v>
      </c>
      <c r="AL626" s="142">
        <f t="shared" si="2156"/>
        <v>11.191392179203961</v>
      </c>
      <c r="AM626" s="142">
        <f t="shared" si="2156"/>
        <v>11.750961788164158</v>
      </c>
      <c r="AN626" s="142">
        <f t="shared" si="1931"/>
        <v>12.613482383415407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si="1926"/>
        <v>0</v>
      </c>
      <c r="AF627" s="357">
        <f t="shared" si="1927"/>
        <v>0</v>
      </c>
      <c r="AG627" s="142">
        <f t="shared" ref="AG627:AH627" si="2159">(AF627*5%)+AF627</f>
        <v>0</v>
      </c>
      <c r="AH627" s="142">
        <f t="shared" si="2159"/>
        <v>0</v>
      </c>
      <c r="AI627" s="340">
        <f t="shared" si="1929"/>
        <v>0</v>
      </c>
      <c r="AJ627" s="142">
        <f t="shared" ref="AJ627:AM627" si="2160">(AI627*5%)+AI627</f>
        <v>0</v>
      </c>
      <c r="AK627" s="142">
        <f t="shared" si="2160"/>
        <v>0</v>
      </c>
      <c r="AL627" s="142">
        <f t="shared" si="2160"/>
        <v>0</v>
      </c>
      <c r="AM627" s="142">
        <f t="shared" si="2160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298"/>
      <c r="W628" s="117">
        <f t="shared" si="1921"/>
        <v>0</v>
      </c>
      <c r="X628" s="263">
        <f t="shared" si="1922"/>
        <v>0</v>
      </c>
      <c r="Y628" s="142">
        <f t="shared" ref="Y628:Z628" si="2161">(X628*10%)+X628</f>
        <v>0</v>
      </c>
      <c r="Z628" s="142">
        <f t="shared" si="2161"/>
        <v>0</v>
      </c>
      <c r="AA628" s="142">
        <f t="shared" ref="AA628:AC628" si="2162">(Z628*5%)+Z628</f>
        <v>0</v>
      </c>
      <c r="AB628" s="218">
        <f t="shared" si="2162"/>
        <v>0</v>
      </c>
      <c r="AC628" s="142">
        <f t="shared" si="2162"/>
        <v>0</v>
      </c>
      <c r="AD628" s="220">
        <f t="shared" si="1925"/>
        <v>0</v>
      </c>
      <c r="AE628" s="142">
        <f t="shared" ref="AE628:AE630" si="2163">(AC628*5%)+AC628</f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63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x14ac:dyDescent="0.25">
      <c r="A630" s="9"/>
      <c r="B630" s="282"/>
      <c r="C630" s="282"/>
      <c r="D630" s="282"/>
      <c r="E630" s="282"/>
      <c r="F630" s="282"/>
      <c r="G630" s="282"/>
      <c r="H630" s="282"/>
      <c r="I630" s="282"/>
      <c r="J630" s="282"/>
      <c r="K630" s="283"/>
      <c r="L630" s="283"/>
      <c r="M630" s="283"/>
      <c r="N630" s="283"/>
      <c r="O630" s="284"/>
      <c r="P630" s="284"/>
      <c r="Q630" s="284"/>
      <c r="R630" s="284"/>
      <c r="S630" s="284"/>
      <c r="T630" s="285"/>
      <c r="U630" s="446">
        <f t="shared" si="2000"/>
        <v>0</v>
      </c>
      <c r="V630" s="117"/>
      <c r="W630" s="117">
        <f t="shared" si="1921"/>
        <v>0</v>
      </c>
      <c r="X630" s="263">
        <f t="shared" si="1922"/>
        <v>0</v>
      </c>
      <c r="Y630" s="142">
        <f t="shared" ref="Y630:Z630" si="2170">(X630*10%)+X630</f>
        <v>0</v>
      </c>
      <c r="Z630" s="142">
        <f t="shared" si="2170"/>
        <v>0</v>
      </c>
      <c r="AA630" s="142">
        <f t="shared" ref="AA630:AC630" si="2171">(Z630*5%)+Z630</f>
        <v>0</v>
      </c>
      <c r="AB630" s="218">
        <f t="shared" si="2171"/>
        <v>0</v>
      </c>
      <c r="AC630" s="142">
        <f t="shared" si="2171"/>
        <v>0</v>
      </c>
      <c r="AD630" s="220">
        <f t="shared" si="1925"/>
        <v>0</v>
      </c>
      <c r="AE630" s="142">
        <f t="shared" si="2163"/>
        <v>0</v>
      </c>
      <c r="AF630" s="357">
        <f t="shared" si="1927"/>
        <v>0</v>
      </c>
      <c r="AG630" s="142">
        <f t="shared" ref="AG630:AH630" si="2172">(AF630*5%)+AF630</f>
        <v>0</v>
      </c>
      <c r="AH630" s="142">
        <f t="shared" si="2172"/>
        <v>0</v>
      </c>
      <c r="AI630" s="340">
        <f t="shared" si="1929"/>
        <v>0</v>
      </c>
      <c r="AJ630" s="142">
        <f t="shared" ref="AJ630:AM630" si="2173">(AI630*5%)+AI630</f>
        <v>0</v>
      </c>
      <c r="AK630" s="142">
        <f t="shared" si="2173"/>
        <v>0</v>
      </c>
      <c r="AL630" s="142">
        <f t="shared" si="2173"/>
        <v>0</v>
      </c>
      <c r="AM630" s="142">
        <f t="shared" si="2173"/>
        <v>0</v>
      </c>
      <c r="AN630" s="142">
        <f t="shared" si="1931"/>
        <v>0</v>
      </c>
    </row>
    <row r="631" spans="1:109" s="289" customFormat="1" ht="18.75" thickBot="1" x14ac:dyDescent="0.3">
      <c r="B631" s="466" t="s">
        <v>1583</v>
      </c>
      <c r="C631" s="466"/>
      <c r="D631" s="466"/>
      <c r="E631" s="466"/>
      <c r="F631" s="466"/>
      <c r="G631" s="466"/>
      <c r="H631" s="466"/>
      <c r="I631" s="466"/>
      <c r="J631" s="466"/>
      <c r="K631" s="290"/>
      <c r="L631" s="290"/>
      <c r="M631" s="290"/>
      <c r="N631" s="290"/>
      <c r="O631" s="291"/>
      <c r="P631" s="291"/>
      <c r="Q631" s="291"/>
      <c r="R631" s="291"/>
      <c r="S631" s="291"/>
      <c r="T631" s="292"/>
      <c r="U631" s="446">
        <f t="shared" si="2000"/>
        <v>0</v>
      </c>
      <c r="V631" s="293"/>
      <c r="W631" s="293"/>
      <c r="X631" s="294"/>
      <c r="Y631" s="295"/>
      <c r="Z631" s="295"/>
      <c r="AA631" s="295"/>
      <c r="AB631" s="296"/>
      <c r="AC631" s="295"/>
      <c r="AD631" s="297"/>
      <c r="AE631" s="295"/>
      <c r="AF631" s="364"/>
      <c r="AG631" s="295"/>
      <c r="AH631" s="295"/>
      <c r="AI631" s="347"/>
      <c r="AJ631" s="295"/>
      <c r="AK631" s="295"/>
      <c r="AL631" s="295"/>
      <c r="AM631" s="295"/>
      <c r="AN631" s="295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</row>
    <row r="632" spans="1:109" s="299" customFormat="1" ht="16.149999999999999" customHeight="1" thickBot="1" x14ac:dyDescent="0.25">
      <c r="B632" s="300" t="s">
        <v>0</v>
      </c>
      <c r="C632" s="301" t="s">
        <v>1</v>
      </c>
      <c r="D632" s="302" t="s">
        <v>2</v>
      </c>
      <c r="E632" s="302"/>
      <c r="F632" s="302"/>
      <c r="G632" s="302"/>
      <c r="H632" s="302"/>
      <c r="I632" s="300" t="s">
        <v>3</v>
      </c>
      <c r="J632" s="300" t="s">
        <v>3</v>
      </c>
      <c r="K632" s="145" t="s">
        <v>4</v>
      </c>
      <c r="L632" s="145" t="s">
        <v>5</v>
      </c>
      <c r="M632" s="145" t="s">
        <v>6</v>
      </c>
      <c r="N632" s="145" t="s">
        <v>7</v>
      </c>
      <c r="O632" s="146" t="s">
        <v>8</v>
      </c>
      <c r="P632" s="146" t="s">
        <v>9</v>
      </c>
      <c r="Q632" s="146" t="s">
        <v>10</v>
      </c>
      <c r="R632" s="147" t="s">
        <v>11</v>
      </c>
      <c r="S632" s="145" t="s">
        <v>12</v>
      </c>
      <c r="T632" s="229" t="s">
        <v>13</v>
      </c>
      <c r="U632" s="446" t="e">
        <f t="shared" si="2000"/>
        <v>#VALUE!</v>
      </c>
      <c r="V632" s="303" t="s">
        <v>1096</v>
      </c>
      <c r="W632" s="303">
        <v>0.1</v>
      </c>
      <c r="X632" s="303">
        <v>7.0000000000000007E-2</v>
      </c>
      <c r="Y632" s="320">
        <v>0.1</v>
      </c>
      <c r="Z632" s="304">
        <v>0.05</v>
      </c>
      <c r="AA632" s="304">
        <v>0.05</v>
      </c>
      <c r="AB632" s="304">
        <v>0.05</v>
      </c>
      <c r="AC632" s="304">
        <v>0.05</v>
      </c>
      <c r="AD632" s="304">
        <v>0.05</v>
      </c>
      <c r="AE632" s="305">
        <v>6.6500000000000004E-2</v>
      </c>
      <c r="AF632" s="365">
        <v>0.05</v>
      </c>
      <c r="AG632" s="304">
        <v>0.05</v>
      </c>
      <c r="AH632" s="305">
        <v>6.8500000000000005E-2</v>
      </c>
      <c r="AI632" s="348">
        <v>0.05</v>
      </c>
      <c r="AJ632" s="304">
        <v>0.05</v>
      </c>
      <c r="AK632" s="304">
        <v>0.05</v>
      </c>
      <c r="AL632" s="306"/>
      <c r="AM632" s="305">
        <v>4.9500000000000002E-2</v>
      </c>
      <c r="AO632" s="328"/>
      <c r="AP632" s="328"/>
      <c r="AQ632" s="328"/>
      <c r="AR632" s="329"/>
      <c r="AS632" s="329"/>
      <c r="AT632" s="329"/>
      <c r="AU632" s="329"/>
      <c r="AV632" s="328"/>
      <c r="AW632" s="328"/>
      <c r="AX632" s="329"/>
      <c r="AY632" s="329"/>
      <c r="AZ632" s="163"/>
      <c r="BA632" s="163"/>
      <c r="BB632" s="163"/>
      <c r="BC632" s="163"/>
      <c r="BD632" s="163"/>
      <c r="BE632" s="163"/>
      <c r="BF632" s="329"/>
      <c r="BG632" s="329"/>
      <c r="BH632" s="329"/>
      <c r="BI632" s="329"/>
      <c r="BJ632" s="329"/>
      <c r="BK632" s="329"/>
      <c r="BL632" s="329"/>
      <c r="BM632" s="329"/>
      <c r="BN632" s="329"/>
      <c r="BO632" s="329"/>
      <c r="BP632" s="329"/>
      <c r="BQ632" s="329"/>
      <c r="BR632" s="329"/>
      <c r="BS632" s="329"/>
      <c r="BT632" s="329"/>
      <c r="BU632" s="329"/>
      <c r="BV632" s="329"/>
      <c r="BW632" s="329"/>
      <c r="BX632" s="329"/>
      <c r="BY632" s="329"/>
      <c r="BZ632" s="329"/>
      <c r="CA632" s="329"/>
      <c r="CB632" s="329"/>
      <c r="CC632" s="329"/>
      <c r="CD632" s="329"/>
      <c r="CE632" s="329"/>
      <c r="CF632" s="329"/>
      <c r="CG632" s="329"/>
      <c r="CH632" s="329"/>
      <c r="CI632" s="329"/>
      <c r="CJ632" s="329"/>
      <c r="CK632" s="329"/>
      <c r="CL632" s="329"/>
      <c r="CM632" s="329"/>
      <c r="CN632" s="329"/>
      <c r="CO632" s="329"/>
      <c r="CP632" s="329"/>
      <c r="CQ632" s="329"/>
      <c r="CR632" s="329"/>
      <c r="CS632" s="329"/>
      <c r="CT632" s="329"/>
      <c r="CU632" s="329"/>
      <c r="CV632" s="329"/>
      <c r="CW632" s="329"/>
      <c r="CX632" s="329"/>
      <c r="CY632" s="329"/>
      <c r="CZ632" s="329"/>
      <c r="DA632" s="329"/>
      <c r="DB632" s="329"/>
      <c r="DC632" s="329"/>
      <c r="DD632" s="329"/>
      <c r="DE632" s="329"/>
    </row>
    <row r="633" spans="1:109" s="260" customFormat="1" x14ac:dyDescent="0.25">
      <c r="A633" s="259"/>
      <c r="B633" s="208"/>
      <c r="C633" s="208"/>
      <c r="D633" s="207"/>
      <c r="E633" s="207"/>
      <c r="F633" s="207"/>
      <c r="G633" s="207"/>
      <c r="H633" s="207"/>
      <c r="I633" s="207"/>
      <c r="J633" s="209"/>
      <c r="K633" s="307"/>
      <c r="L633" s="307"/>
      <c r="M633" s="307"/>
      <c r="N633" s="307"/>
      <c r="O633" s="210"/>
      <c r="P633" s="308"/>
      <c r="Q633" s="308"/>
      <c r="R633" s="308"/>
      <c r="S633" s="308"/>
      <c r="T633" s="309"/>
      <c r="U633" s="446">
        <f t="shared" si="2000"/>
        <v>0</v>
      </c>
      <c r="V633" s="210"/>
      <c r="W633" s="210"/>
      <c r="X633" s="255"/>
      <c r="Y633" s="255">
        <v>5</v>
      </c>
      <c r="Z633" s="255">
        <v>10.199999999999999</v>
      </c>
      <c r="AA633" s="255">
        <v>15.7</v>
      </c>
      <c r="AB633" s="255">
        <v>21.5</v>
      </c>
      <c r="AC633" s="255">
        <v>27.6</v>
      </c>
      <c r="AD633" s="255">
        <v>34</v>
      </c>
      <c r="AE633" s="255">
        <v>42.8</v>
      </c>
      <c r="AF633" s="366">
        <v>50</v>
      </c>
      <c r="AG633" s="255">
        <v>57.5</v>
      </c>
      <c r="AH633" s="255">
        <v>68.400000000000006</v>
      </c>
      <c r="AI633" s="349">
        <v>76.8</v>
      </c>
      <c r="AJ633" s="255">
        <v>85.6</v>
      </c>
      <c r="AK633" s="255">
        <v>94.9</v>
      </c>
      <c r="AL633" s="255"/>
      <c r="AM633" s="255">
        <v>104.6</v>
      </c>
      <c r="AN633" s="255"/>
      <c r="AO633" s="259"/>
      <c r="AP633" s="259"/>
      <c r="AQ633" s="259"/>
      <c r="AR633" s="259"/>
      <c r="AS633" s="259"/>
      <c r="AT633" s="259"/>
      <c r="AU633" s="259"/>
      <c r="AV633" s="259"/>
      <c r="AW633" s="259"/>
      <c r="AX633" s="259"/>
      <c r="AY633" s="259"/>
      <c r="AZ633" s="259"/>
      <c r="BA633" s="259"/>
      <c r="BB633" s="259"/>
      <c r="BC633" s="259"/>
      <c r="BD633" s="259"/>
      <c r="BE633" s="259"/>
      <c r="BF633" s="259"/>
      <c r="BG633" s="259"/>
      <c r="BH633" s="259"/>
      <c r="BI633" s="259"/>
      <c r="BJ633" s="259"/>
      <c r="BK633" s="259"/>
      <c r="BL633" s="259"/>
      <c r="BM633" s="259"/>
      <c r="BN633" s="259"/>
      <c r="BO633" s="259"/>
      <c r="BP633" s="259"/>
      <c r="BQ633" s="259"/>
      <c r="BR633" s="259"/>
      <c r="BS633" s="259"/>
      <c r="BT633" s="259"/>
      <c r="BU633" s="259"/>
      <c r="BV633" s="259"/>
      <c r="BW633" s="259"/>
      <c r="BX633" s="259"/>
      <c r="BY633" s="259"/>
      <c r="BZ633" s="259"/>
      <c r="CA633" s="259"/>
      <c r="CB633" s="259"/>
      <c r="CC633" s="259"/>
      <c r="CD633" s="259"/>
      <c r="CE633" s="259"/>
      <c r="CF633" s="259"/>
      <c r="CG633" s="259"/>
      <c r="CH633" s="259"/>
      <c r="CI633" s="259"/>
      <c r="CJ633" s="259"/>
      <c r="CK633" s="259"/>
      <c r="CL633" s="259"/>
      <c r="CM633" s="259"/>
      <c r="CN633" s="259"/>
      <c r="CO633" s="259"/>
      <c r="CP633" s="259"/>
      <c r="CQ633" s="259"/>
      <c r="CR633" s="259"/>
      <c r="CS633" s="259"/>
      <c r="CT633" s="259"/>
      <c r="CU633" s="259"/>
      <c r="CV633" s="259"/>
      <c r="CW633" s="259"/>
      <c r="CX633" s="259"/>
      <c r="CY633" s="259"/>
      <c r="CZ633" s="259"/>
      <c r="DA633" s="259"/>
      <c r="DB633" s="259"/>
      <c r="DC633" s="259"/>
      <c r="DD633" s="259"/>
      <c r="DE633" s="259"/>
    </row>
    <row r="634" spans="1:109" s="310" customFormat="1" ht="15.75" x14ac:dyDescent="0.25">
      <c r="B634" s="311"/>
      <c r="C634" s="311"/>
      <c r="D634" s="312"/>
      <c r="E634" s="312"/>
      <c r="F634" s="312"/>
      <c r="G634" s="312"/>
      <c r="H634" s="312"/>
      <c r="I634" s="312"/>
      <c r="J634" s="313"/>
      <c r="K634" s="314"/>
      <c r="L634" s="314"/>
      <c r="M634" s="314"/>
      <c r="N634" s="314"/>
      <c r="O634" s="315"/>
      <c r="P634" s="316"/>
      <c r="Q634" s="316"/>
      <c r="R634" s="316"/>
      <c r="S634" s="316"/>
      <c r="T634" s="317"/>
      <c r="U634" s="446" t="e">
        <f t="shared" si="2000"/>
        <v>#VALUE!</v>
      </c>
      <c r="V634" s="318" t="s">
        <v>1585</v>
      </c>
      <c r="W634" s="319"/>
      <c r="X634" s="319" t="s">
        <v>1584</v>
      </c>
      <c r="Y634" s="319">
        <v>0.17699999999999999</v>
      </c>
      <c r="Z634" s="319"/>
      <c r="AA634" s="319"/>
      <c r="AB634" s="319"/>
      <c r="AC634" s="319"/>
      <c r="AD634" s="319"/>
      <c r="AE634" s="319"/>
      <c r="AF634" s="367"/>
      <c r="AG634" s="319"/>
      <c r="AH634" s="319"/>
      <c r="AI634" s="350"/>
      <c r="AJ634" s="319"/>
      <c r="AK634" s="319"/>
      <c r="AL634" s="319"/>
      <c r="AM634" s="319"/>
      <c r="AN634" s="319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</row>
    <row r="635" spans="1:109" x14ac:dyDescent="0.25">
      <c r="A635" s="9"/>
      <c r="D635" s="9"/>
      <c r="E635" s="162"/>
      <c r="F635" s="162"/>
      <c r="G635" s="162"/>
      <c r="H635" s="162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  <c r="U635" s="446">
        <f t="shared" si="2000"/>
        <v>0</v>
      </c>
    </row>
    <row r="636" spans="1:109" x14ac:dyDescent="0.25">
      <c r="A636" s="9"/>
      <c r="B636" s="161" t="s">
        <v>1586</v>
      </c>
      <c r="C636" s="161"/>
      <c r="D636" s="150"/>
      <c r="E636" s="150" t="s">
        <v>1835</v>
      </c>
      <c r="F636" s="150" t="s">
        <v>16</v>
      </c>
      <c r="G636" s="150"/>
      <c r="H636" s="150"/>
      <c r="I636" s="153"/>
      <c r="J636" s="157" t="s">
        <v>1587</v>
      </c>
      <c r="K636" s="202">
        <v>17</v>
      </c>
      <c r="L636" s="202">
        <v>17</v>
      </c>
      <c r="M636" s="202">
        <v>17</v>
      </c>
      <c r="N636" s="202">
        <v>17</v>
      </c>
      <c r="O636" s="202">
        <v>17</v>
      </c>
      <c r="P636" s="152">
        <v>17</v>
      </c>
      <c r="Q636" s="152">
        <v>12</v>
      </c>
      <c r="R636" s="152">
        <v>6</v>
      </c>
      <c r="S636" s="157"/>
      <c r="T636" s="253"/>
      <c r="U636" s="446">
        <f t="shared" si="2000"/>
        <v>4.79</v>
      </c>
      <c r="V636" s="330">
        <v>9.58</v>
      </c>
      <c r="W636" s="117">
        <f>(V636*10%)+V636</f>
        <v>10.538</v>
      </c>
      <c r="X636" s="286">
        <f>(W636*7%)+W636</f>
        <v>11.27566</v>
      </c>
      <c r="Y636" s="142">
        <f t="shared" ref="Y636:AD636" si="2174">(X636*5%)+X636</f>
        <v>11.839443000000001</v>
      </c>
      <c r="Z636" s="142">
        <f t="shared" si="2174"/>
        <v>12.431415150000001</v>
      </c>
      <c r="AA636" s="142">
        <f t="shared" si="2174"/>
        <v>13.052985907500002</v>
      </c>
      <c r="AB636" s="142">
        <f t="shared" si="2174"/>
        <v>13.705635202875001</v>
      </c>
      <c r="AC636" s="142">
        <f t="shared" si="2174"/>
        <v>14.390916963018752</v>
      </c>
      <c r="AD636" s="142">
        <f t="shared" si="2174"/>
        <v>15.11046281116969</v>
      </c>
      <c r="AE636" s="142">
        <f>(AD636*6.65%)+AD636</f>
        <v>16.115308588112473</v>
      </c>
      <c r="AF636" s="357">
        <f>(AE636*5%)+AE636</f>
        <v>16.921074017518098</v>
      </c>
      <c r="AG636" s="142">
        <f>(AF636*5%)+AF636</f>
        <v>17.767127718394004</v>
      </c>
      <c r="AH636" s="219">
        <f>(AG636*6.85%)+AG636</f>
        <v>18.984175967103994</v>
      </c>
      <c r="AI636" s="340">
        <f>(AH636*5%)+AH636</f>
        <v>19.933384765459195</v>
      </c>
      <c r="AJ636" s="142">
        <f>(AI636*5%)+AI636</f>
        <v>20.930054003732156</v>
      </c>
      <c r="AK636" s="142">
        <f>(AJ636*5%)+AJ636</f>
        <v>21.976556703918764</v>
      </c>
      <c r="AL636" s="287"/>
      <c r="AM636" s="142">
        <f>(AK636*4.95%)+AK636</f>
        <v>23.064396260762742</v>
      </c>
      <c r="AN636" s="287"/>
    </row>
    <row r="637" spans="1:109" x14ac:dyDescent="0.25">
      <c r="A637" s="9"/>
      <c r="B637" s="161" t="s">
        <v>1588</v>
      </c>
      <c r="C637" s="161"/>
      <c r="D637" s="150"/>
      <c r="E637" s="150" t="s">
        <v>1835</v>
      </c>
      <c r="F637" s="150" t="s">
        <v>16</v>
      </c>
      <c r="G637" s="150"/>
      <c r="H637" s="150"/>
      <c r="I637" s="153"/>
      <c r="J637" s="157" t="s">
        <v>1589</v>
      </c>
      <c r="K637" s="202">
        <v>20.5</v>
      </c>
      <c r="L637" s="202">
        <v>20.5</v>
      </c>
      <c r="M637" s="202">
        <v>20.5</v>
      </c>
      <c r="N637" s="202">
        <v>20.5</v>
      </c>
      <c r="O637" s="202">
        <v>20.5</v>
      </c>
      <c r="P637" s="152">
        <v>20.5</v>
      </c>
      <c r="Q637" s="152">
        <v>12.8</v>
      </c>
      <c r="R637" s="152">
        <v>4.5</v>
      </c>
      <c r="S637" s="157"/>
      <c r="T637" s="253"/>
      <c r="U637" s="446">
        <f t="shared" si="2000"/>
        <v>3.21</v>
      </c>
      <c r="V637" s="330">
        <v>6.42</v>
      </c>
      <c r="W637" s="117">
        <f t="shared" ref="W637:W666" si="2175">(V637*10%)+V637</f>
        <v>7.0620000000000003</v>
      </c>
      <c r="X637" s="286">
        <f t="shared" ref="X637:X666" si="2176">(W637*7%)+W637</f>
        <v>7.5563400000000005</v>
      </c>
      <c r="Y637" s="142">
        <f t="shared" ref="Y637:AD637" si="2177">(X637*5%)+X637</f>
        <v>7.9341570000000008</v>
      </c>
      <c r="Z637" s="142">
        <f t="shared" si="2177"/>
        <v>8.3308648500000011</v>
      </c>
      <c r="AA637" s="142">
        <f t="shared" si="2177"/>
        <v>8.7474080925000006</v>
      </c>
      <c r="AB637" s="142">
        <f t="shared" si="2177"/>
        <v>9.1847784971250004</v>
      </c>
      <c r="AC637" s="142">
        <f t="shared" si="2177"/>
        <v>9.6440174219812498</v>
      </c>
      <c r="AD637" s="142">
        <f t="shared" si="2177"/>
        <v>10.126218293080312</v>
      </c>
      <c r="AE637" s="142">
        <f t="shared" ref="AE637:AE666" si="2178">(AD637*6.65%)+AD637</f>
        <v>10.799611809570152</v>
      </c>
      <c r="AF637" s="357">
        <f t="shared" ref="AF637:AG637" si="2179">(AE637*5%)+AE637</f>
        <v>11.339592400048659</v>
      </c>
      <c r="AG637" s="142">
        <f t="shared" si="2179"/>
        <v>11.906572020051092</v>
      </c>
      <c r="AH637" s="219">
        <f t="shared" ref="AH637:AH666" si="2180">(AG637*6.85%)+AG637</f>
        <v>12.722172203424591</v>
      </c>
      <c r="AI637" s="340">
        <f t="shared" ref="AI637:AK637" si="2181">(AH637*5%)+AH637</f>
        <v>13.358280813595821</v>
      </c>
      <c r="AJ637" s="142">
        <f t="shared" si="2181"/>
        <v>14.026194854275612</v>
      </c>
      <c r="AK637" s="142">
        <f t="shared" si="2181"/>
        <v>14.727504596989393</v>
      </c>
      <c r="AL637" s="287"/>
      <c r="AM637" s="142">
        <f t="shared" ref="AM637:AM666" si="2182">(AK637*4.95%)+AK637</f>
        <v>15.456516074540367</v>
      </c>
      <c r="AN637" s="287"/>
    </row>
    <row r="638" spans="1:109" x14ac:dyDescent="0.25">
      <c r="A638" s="9"/>
      <c r="B638" s="161" t="s">
        <v>1590</v>
      </c>
      <c r="C638" s="161"/>
      <c r="D638" s="150"/>
      <c r="E638" s="150" t="s">
        <v>1835</v>
      </c>
      <c r="F638" s="150" t="s">
        <v>16</v>
      </c>
      <c r="G638" s="150"/>
      <c r="H638" s="150"/>
      <c r="I638" s="153"/>
      <c r="J638" s="157" t="s">
        <v>1591</v>
      </c>
      <c r="K638" s="202">
        <v>25</v>
      </c>
      <c r="L638" s="202">
        <v>25</v>
      </c>
      <c r="M638" s="202">
        <v>25</v>
      </c>
      <c r="N638" s="202">
        <v>25</v>
      </c>
      <c r="O638" s="202">
        <v>25</v>
      </c>
      <c r="P638" s="152">
        <v>25</v>
      </c>
      <c r="Q638" s="152">
        <v>16</v>
      </c>
      <c r="R638" s="152">
        <v>5.5</v>
      </c>
      <c r="S638" s="157"/>
      <c r="T638" s="253"/>
      <c r="U638" s="446">
        <f t="shared" si="2000"/>
        <v>3.875</v>
      </c>
      <c r="V638" s="330">
        <v>7.75</v>
      </c>
      <c r="W638" s="117">
        <f t="shared" si="2175"/>
        <v>8.5250000000000004</v>
      </c>
      <c r="X638" s="286">
        <f t="shared" si="2176"/>
        <v>9.1217500000000005</v>
      </c>
      <c r="Y638" s="142">
        <f t="shared" ref="Y638:AD638" si="2183">(X638*5%)+X638</f>
        <v>9.5778375000000011</v>
      </c>
      <c r="Z638" s="142">
        <f t="shared" si="2183"/>
        <v>10.056729375000002</v>
      </c>
      <c r="AA638" s="142">
        <f t="shared" si="2183"/>
        <v>10.559565843750002</v>
      </c>
      <c r="AB638" s="142">
        <f t="shared" si="2183"/>
        <v>11.087544135937502</v>
      </c>
      <c r="AC638" s="142">
        <f t="shared" si="2183"/>
        <v>11.641921342734378</v>
      </c>
      <c r="AD638" s="142">
        <f t="shared" si="2183"/>
        <v>12.224017409871097</v>
      </c>
      <c r="AE638" s="142">
        <f t="shared" si="2178"/>
        <v>13.036914567627525</v>
      </c>
      <c r="AF638" s="357">
        <f t="shared" ref="AF638:AG638" si="2184">(AE638*5%)+AE638</f>
        <v>13.688760296008901</v>
      </c>
      <c r="AG638" s="142">
        <f t="shared" si="2184"/>
        <v>14.373198310809347</v>
      </c>
      <c r="AH638" s="219">
        <f t="shared" si="2180"/>
        <v>15.357762395099787</v>
      </c>
      <c r="AI638" s="340">
        <f t="shared" ref="AI638:AK638" si="2185">(AH638*5%)+AH638</f>
        <v>16.125650514854776</v>
      </c>
      <c r="AJ638" s="142">
        <f t="shared" si="2185"/>
        <v>16.931933040597514</v>
      </c>
      <c r="AK638" s="142">
        <f t="shared" si="2185"/>
        <v>17.778529692627391</v>
      </c>
      <c r="AL638" s="287"/>
      <c r="AM638" s="142">
        <f t="shared" si="2182"/>
        <v>18.658566912412446</v>
      </c>
      <c r="AN638" s="287"/>
    </row>
    <row r="639" spans="1:109" x14ac:dyDescent="0.25">
      <c r="A639" s="9"/>
      <c r="B639" s="161" t="s">
        <v>1592</v>
      </c>
      <c r="C639" s="161"/>
      <c r="D639" s="150"/>
      <c r="E639" s="150" t="s">
        <v>1835</v>
      </c>
      <c r="F639" s="150" t="s">
        <v>16</v>
      </c>
      <c r="G639" s="150"/>
      <c r="H639" s="150"/>
      <c r="I639" s="153"/>
      <c r="J639" s="157" t="s">
        <v>1593</v>
      </c>
      <c r="K639" s="202">
        <v>21.7</v>
      </c>
      <c r="L639" s="202">
        <v>21.7</v>
      </c>
      <c r="M639" s="202">
        <v>21.7</v>
      </c>
      <c r="N639" s="202">
        <v>21.7</v>
      </c>
      <c r="O639" s="202">
        <v>21.7</v>
      </c>
      <c r="P639" s="152">
        <v>21.7</v>
      </c>
      <c r="Q639" s="152">
        <v>16.399999999999999</v>
      </c>
      <c r="R639" s="152">
        <v>3.2</v>
      </c>
      <c r="S639" s="157"/>
      <c r="T639" s="253"/>
      <c r="U639" s="446">
        <f t="shared" si="2000"/>
        <v>3.41</v>
      </c>
      <c r="V639" s="330">
        <v>6.82</v>
      </c>
      <c r="W639" s="117">
        <f t="shared" si="2175"/>
        <v>7.5020000000000007</v>
      </c>
      <c r="X639" s="286">
        <f t="shared" si="2176"/>
        <v>8.0271400000000011</v>
      </c>
      <c r="Y639" s="142">
        <f t="shared" ref="Y639:AD639" si="2186">(X639*5%)+X639</f>
        <v>8.4284970000000019</v>
      </c>
      <c r="Z639" s="142">
        <f t="shared" si="2186"/>
        <v>8.8499218500000012</v>
      </c>
      <c r="AA639" s="142">
        <f t="shared" si="2186"/>
        <v>9.292417942500002</v>
      </c>
      <c r="AB639" s="142">
        <f t="shared" si="2186"/>
        <v>9.7570388396250021</v>
      </c>
      <c r="AC639" s="142">
        <f t="shared" si="2186"/>
        <v>10.244890781606252</v>
      </c>
      <c r="AD639" s="142">
        <f t="shared" si="2186"/>
        <v>10.757135320686563</v>
      </c>
      <c r="AE639" s="142">
        <f t="shared" si="2178"/>
        <v>11.47248481951222</v>
      </c>
      <c r="AF639" s="357">
        <f t="shared" ref="AF639:AG639" si="2187">(AE639*5%)+AE639</f>
        <v>12.046109060487831</v>
      </c>
      <c r="AG639" s="142">
        <f t="shared" si="2187"/>
        <v>12.648414513512222</v>
      </c>
      <c r="AH639" s="219">
        <f t="shared" si="2180"/>
        <v>13.514830907687809</v>
      </c>
      <c r="AI639" s="340">
        <f t="shared" ref="AI639:AK639" si="2188">(AH639*5%)+AH639</f>
        <v>14.1905724530722</v>
      </c>
      <c r="AJ639" s="142">
        <f t="shared" si="2188"/>
        <v>14.900101075725809</v>
      </c>
      <c r="AK639" s="142">
        <f t="shared" si="2188"/>
        <v>15.645106129512099</v>
      </c>
      <c r="AL639" s="287"/>
      <c r="AM639" s="142">
        <f t="shared" si="2182"/>
        <v>16.419538882922946</v>
      </c>
      <c r="AN639" s="287"/>
    </row>
    <row r="640" spans="1:109" x14ac:dyDescent="0.25">
      <c r="A640" s="9"/>
      <c r="B640" s="161" t="s">
        <v>1594</v>
      </c>
      <c r="C640" s="161"/>
      <c r="D640" s="150"/>
      <c r="E640" s="150" t="s">
        <v>1835</v>
      </c>
      <c r="F640" s="150" t="s">
        <v>16</v>
      </c>
      <c r="G640" s="150"/>
      <c r="H640" s="150"/>
      <c r="I640" s="153"/>
      <c r="J640" s="157" t="s">
        <v>1595</v>
      </c>
      <c r="K640" s="202">
        <v>26</v>
      </c>
      <c r="L640" s="202">
        <v>26</v>
      </c>
      <c r="M640" s="202">
        <v>26</v>
      </c>
      <c r="N640" s="202">
        <v>26</v>
      </c>
      <c r="O640" s="202">
        <v>26</v>
      </c>
      <c r="P640" s="152">
        <v>26</v>
      </c>
      <c r="Q640" s="152">
        <v>20.7</v>
      </c>
      <c r="R640" s="152">
        <v>4.2</v>
      </c>
      <c r="S640" s="157"/>
      <c r="T640" s="253"/>
      <c r="U640" s="446">
        <f t="shared" si="2000"/>
        <v>5.0250000000000004</v>
      </c>
      <c r="V640" s="330">
        <v>10.050000000000001</v>
      </c>
      <c r="W640" s="117">
        <f t="shared" si="2175"/>
        <v>11.055000000000001</v>
      </c>
      <c r="X640" s="286">
        <f t="shared" si="2176"/>
        <v>11.828850000000001</v>
      </c>
      <c r="Y640" s="142">
        <f t="shared" ref="Y640:AD640" si="2189">(X640*5%)+X640</f>
        <v>12.4202925</v>
      </c>
      <c r="Z640" s="142">
        <f t="shared" si="2189"/>
        <v>13.041307125000001</v>
      </c>
      <c r="AA640" s="142">
        <f t="shared" si="2189"/>
        <v>13.693372481250002</v>
      </c>
      <c r="AB640" s="142">
        <f t="shared" si="2189"/>
        <v>14.378041105312501</v>
      </c>
      <c r="AC640" s="142">
        <f t="shared" si="2189"/>
        <v>15.096943160578126</v>
      </c>
      <c r="AD640" s="142">
        <f t="shared" si="2189"/>
        <v>15.851790318607033</v>
      </c>
      <c r="AE640" s="142">
        <f t="shared" si="2178"/>
        <v>16.905934374794402</v>
      </c>
      <c r="AF640" s="357">
        <f t="shared" ref="AF640:AG640" si="2190">(AE640*5%)+AE640</f>
        <v>17.751231093534123</v>
      </c>
      <c r="AG640" s="142">
        <f t="shared" si="2190"/>
        <v>18.638792648210831</v>
      </c>
      <c r="AH640" s="219">
        <f t="shared" si="2180"/>
        <v>19.915549944613272</v>
      </c>
      <c r="AI640" s="340">
        <f t="shared" ref="AI640:AK640" si="2191">(AH640*5%)+AH640</f>
        <v>20.911327441843934</v>
      </c>
      <c r="AJ640" s="142">
        <f t="shared" si="2191"/>
        <v>21.95689381393613</v>
      </c>
      <c r="AK640" s="142">
        <f t="shared" si="2191"/>
        <v>23.054738504632937</v>
      </c>
      <c r="AL640" s="287"/>
      <c r="AM640" s="142">
        <f t="shared" si="2182"/>
        <v>24.195948060612267</v>
      </c>
      <c r="AN640" s="287"/>
    </row>
    <row r="641" spans="1:40" x14ac:dyDescent="0.25">
      <c r="A641" s="9"/>
      <c r="B641" s="161" t="s">
        <v>1596</v>
      </c>
      <c r="C641" s="161"/>
      <c r="D641" s="150"/>
      <c r="E641" s="150" t="s">
        <v>1835</v>
      </c>
      <c r="F641" s="150" t="s">
        <v>16</v>
      </c>
      <c r="G641" s="150"/>
      <c r="H641" s="150"/>
      <c r="I641" s="153"/>
      <c r="J641" s="157" t="s">
        <v>1597</v>
      </c>
      <c r="K641" s="202">
        <v>30</v>
      </c>
      <c r="L641" s="202">
        <v>30</v>
      </c>
      <c r="M641" s="202">
        <v>30</v>
      </c>
      <c r="N641" s="202">
        <v>30</v>
      </c>
      <c r="O641" s="202">
        <v>30</v>
      </c>
      <c r="P641" s="152">
        <v>30</v>
      </c>
      <c r="Q641" s="152">
        <v>24.5</v>
      </c>
      <c r="R641" s="152">
        <v>4.5</v>
      </c>
      <c r="S641" s="157"/>
      <c r="T641" s="253"/>
      <c r="U641" s="446">
        <f t="shared" si="2000"/>
        <v>5.9850000000000003</v>
      </c>
      <c r="V641" s="330">
        <v>11.97</v>
      </c>
      <c r="W641" s="117">
        <f t="shared" si="2175"/>
        <v>13.167000000000002</v>
      </c>
      <c r="X641" s="286">
        <f t="shared" si="2176"/>
        <v>14.088690000000001</v>
      </c>
      <c r="Y641" s="142">
        <f t="shared" ref="Y641:AD641" si="2192">(X641*5%)+X641</f>
        <v>14.793124500000001</v>
      </c>
      <c r="Z641" s="142">
        <f t="shared" si="2192"/>
        <v>15.532780725000002</v>
      </c>
      <c r="AA641" s="142">
        <f t="shared" si="2192"/>
        <v>16.309419761250002</v>
      </c>
      <c r="AB641" s="142">
        <f t="shared" si="2192"/>
        <v>17.124890749312502</v>
      </c>
      <c r="AC641" s="142">
        <f t="shared" si="2192"/>
        <v>17.981135286778127</v>
      </c>
      <c r="AD641" s="142">
        <f t="shared" si="2192"/>
        <v>18.880192051117032</v>
      </c>
      <c r="AE641" s="142">
        <f t="shared" si="2178"/>
        <v>20.135724822516316</v>
      </c>
      <c r="AF641" s="357">
        <f t="shared" ref="AF641:AG641" si="2193">(AE641*5%)+AE641</f>
        <v>21.142511063642132</v>
      </c>
      <c r="AG641" s="142">
        <f t="shared" si="2193"/>
        <v>22.19963661682424</v>
      </c>
      <c r="AH641" s="219">
        <f t="shared" si="2180"/>
        <v>23.720311725076701</v>
      </c>
      <c r="AI641" s="340">
        <f t="shared" ref="AI641:AK641" si="2194">(AH641*5%)+AH641</f>
        <v>24.906327311330536</v>
      </c>
      <c r="AJ641" s="142">
        <f t="shared" si="2194"/>
        <v>26.151643676897063</v>
      </c>
      <c r="AK641" s="142">
        <f t="shared" si="2194"/>
        <v>27.459225860741917</v>
      </c>
      <c r="AL641" s="287"/>
      <c r="AM641" s="142">
        <f t="shared" si="2182"/>
        <v>28.818457540848641</v>
      </c>
      <c r="AN641" s="287"/>
    </row>
    <row r="642" spans="1:40" x14ac:dyDescent="0.25">
      <c r="A642" s="9"/>
      <c r="B642" s="161" t="s">
        <v>1598</v>
      </c>
      <c r="C642" s="161"/>
      <c r="D642" s="150"/>
      <c r="E642" s="150" t="s">
        <v>1835</v>
      </c>
      <c r="F642" s="150" t="s">
        <v>16</v>
      </c>
      <c r="G642" s="150"/>
      <c r="H642" s="150"/>
      <c r="I642" s="153"/>
      <c r="J642" s="157" t="s">
        <v>1599</v>
      </c>
      <c r="K642" s="202">
        <v>27</v>
      </c>
      <c r="L642" s="202">
        <v>27</v>
      </c>
      <c r="M642" s="202">
        <v>27</v>
      </c>
      <c r="N642" s="202">
        <v>27</v>
      </c>
      <c r="O642" s="202">
        <v>27</v>
      </c>
      <c r="P642" s="152">
        <v>27</v>
      </c>
      <c r="Q642" s="152">
        <v>15</v>
      </c>
      <c r="R642" s="152">
        <v>6</v>
      </c>
      <c r="S642" s="157"/>
      <c r="T642" s="253"/>
      <c r="U642" s="446">
        <f t="shared" si="2000"/>
        <v>6.78</v>
      </c>
      <c r="V642" s="330">
        <v>13.56</v>
      </c>
      <c r="W642" s="117">
        <f t="shared" si="2175"/>
        <v>14.916</v>
      </c>
      <c r="X642" s="286">
        <f t="shared" si="2176"/>
        <v>15.96012</v>
      </c>
      <c r="Y642" s="142">
        <f t="shared" ref="Y642:AD642" si="2195">(X642*5%)+X642</f>
        <v>16.758126000000001</v>
      </c>
      <c r="Z642" s="142">
        <f t="shared" si="2195"/>
        <v>17.596032300000001</v>
      </c>
      <c r="AA642" s="142">
        <f t="shared" si="2195"/>
        <v>18.475833915000003</v>
      </c>
      <c r="AB642" s="142">
        <f t="shared" si="2195"/>
        <v>19.399625610750004</v>
      </c>
      <c r="AC642" s="142">
        <f t="shared" si="2195"/>
        <v>20.369606891287503</v>
      </c>
      <c r="AD642" s="142">
        <f t="shared" si="2195"/>
        <v>21.388087235851877</v>
      </c>
      <c r="AE642" s="142">
        <f t="shared" si="2178"/>
        <v>22.810395037036027</v>
      </c>
      <c r="AF642" s="357">
        <f t="shared" ref="AF642:AG642" si="2196">(AE642*5%)+AE642</f>
        <v>23.950914788887829</v>
      </c>
      <c r="AG642" s="142">
        <f t="shared" si="2196"/>
        <v>25.148460528332219</v>
      </c>
      <c r="AH642" s="219">
        <f t="shared" si="2180"/>
        <v>26.871130074522977</v>
      </c>
      <c r="AI642" s="340">
        <f t="shared" ref="AI642:AK642" si="2197">(AH642*5%)+AH642</f>
        <v>28.214686578249125</v>
      </c>
      <c r="AJ642" s="142">
        <f t="shared" si="2197"/>
        <v>29.625420907161583</v>
      </c>
      <c r="AK642" s="142">
        <f t="shared" si="2197"/>
        <v>31.106691952519661</v>
      </c>
      <c r="AL642" s="287"/>
      <c r="AM642" s="142">
        <f t="shared" si="2182"/>
        <v>32.646473204169382</v>
      </c>
      <c r="AN642" s="287"/>
    </row>
    <row r="643" spans="1:40" x14ac:dyDescent="0.25">
      <c r="A643" s="9"/>
      <c r="B643" s="161" t="s">
        <v>1600</v>
      </c>
      <c r="C643" s="161"/>
      <c r="D643" s="150"/>
      <c r="E643" s="150" t="s">
        <v>1835</v>
      </c>
      <c r="F643" s="150" t="s">
        <v>16</v>
      </c>
      <c r="G643" s="150"/>
      <c r="H643" s="150"/>
      <c r="I643" s="153"/>
      <c r="J643" s="157" t="s">
        <v>1601</v>
      </c>
      <c r="K643" s="202">
        <v>17</v>
      </c>
      <c r="L643" s="202">
        <v>17</v>
      </c>
      <c r="M643" s="202">
        <v>17</v>
      </c>
      <c r="N643" s="202">
        <v>17</v>
      </c>
      <c r="O643" s="202">
        <v>17</v>
      </c>
      <c r="P643" s="152">
        <v>17</v>
      </c>
      <c r="Q643" s="152">
        <v>12</v>
      </c>
      <c r="R643" s="152">
        <v>6</v>
      </c>
      <c r="S643" s="157"/>
      <c r="T643" s="253"/>
      <c r="U643" s="446">
        <f t="shared" si="2000"/>
        <v>3.2250000000000001</v>
      </c>
      <c r="V643" s="330">
        <v>6.45</v>
      </c>
      <c r="W643" s="117">
        <f t="shared" si="2175"/>
        <v>7.0950000000000006</v>
      </c>
      <c r="X643" s="286">
        <f t="shared" si="2176"/>
        <v>7.5916500000000005</v>
      </c>
      <c r="Y643" s="142">
        <f t="shared" ref="Y643:AD643" si="2198">(X643*5%)+X643</f>
        <v>7.9712325000000002</v>
      </c>
      <c r="Z643" s="142">
        <f t="shared" si="2198"/>
        <v>8.3697941250000003</v>
      </c>
      <c r="AA643" s="142">
        <f t="shared" si="2198"/>
        <v>8.7882838312500002</v>
      </c>
      <c r="AB643" s="142">
        <f t="shared" si="2198"/>
        <v>9.2276980228125005</v>
      </c>
      <c r="AC643" s="142">
        <f t="shared" si="2198"/>
        <v>9.6890829239531264</v>
      </c>
      <c r="AD643" s="142">
        <f t="shared" si="2198"/>
        <v>10.173537070150783</v>
      </c>
      <c r="AE643" s="142">
        <f t="shared" si="2178"/>
        <v>10.850077285315809</v>
      </c>
      <c r="AF643" s="357">
        <f t="shared" ref="AF643:AG643" si="2199">(AE643*5%)+AE643</f>
        <v>11.392581149581599</v>
      </c>
      <c r="AG643" s="142">
        <f t="shared" si="2199"/>
        <v>11.962210207060679</v>
      </c>
      <c r="AH643" s="219">
        <f t="shared" si="2180"/>
        <v>12.781621606244334</v>
      </c>
      <c r="AI643" s="340">
        <f t="shared" ref="AI643:AK643" si="2200">(AH643*5%)+AH643</f>
        <v>13.420702686556551</v>
      </c>
      <c r="AJ643" s="142">
        <f t="shared" si="2200"/>
        <v>14.091737820884378</v>
      </c>
      <c r="AK643" s="142">
        <f t="shared" si="2200"/>
        <v>14.796324711928596</v>
      </c>
      <c r="AL643" s="287"/>
      <c r="AM643" s="142">
        <f t="shared" si="2182"/>
        <v>15.528742785169062</v>
      </c>
      <c r="AN643" s="287"/>
    </row>
    <row r="644" spans="1:40" x14ac:dyDescent="0.25">
      <c r="A644" s="9"/>
      <c r="B644" s="161" t="s">
        <v>1602</v>
      </c>
      <c r="C644" s="161"/>
      <c r="D644" s="150"/>
      <c r="E644" s="150" t="s">
        <v>1835</v>
      </c>
      <c r="F644" s="150" t="s">
        <v>16</v>
      </c>
      <c r="G644" s="150"/>
      <c r="H644" s="150"/>
      <c r="I644" s="153"/>
      <c r="J644" s="157" t="s">
        <v>1603</v>
      </c>
      <c r="K644" s="202">
        <v>27</v>
      </c>
      <c r="L644" s="202">
        <v>27</v>
      </c>
      <c r="M644" s="202">
        <v>27</v>
      </c>
      <c r="N644" s="202">
        <v>27</v>
      </c>
      <c r="O644" s="202">
        <v>27</v>
      </c>
      <c r="P644" s="152">
        <v>27</v>
      </c>
      <c r="Q644" s="152">
        <v>15</v>
      </c>
      <c r="R644" s="152">
        <v>6</v>
      </c>
      <c r="S644" s="157"/>
      <c r="T644" s="253"/>
      <c r="U644" s="446">
        <f t="shared" si="2000"/>
        <v>4.01</v>
      </c>
      <c r="V644" s="330">
        <v>8.02</v>
      </c>
      <c r="W644" s="117">
        <f t="shared" si="2175"/>
        <v>8.8219999999999992</v>
      </c>
      <c r="X644" s="286">
        <f t="shared" si="2176"/>
        <v>9.4395399999999992</v>
      </c>
      <c r="Y644" s="142">
        <f t="shared" ref="Y644:AD644" si="2201">(X644*5%)+X644</f>
        <v>9.9115169999999999</v>
      </c>
      <c r="Z644" s="142">
        <f t="shared" si="2201"/>
        <v>10.40709285</v>
      </c>
      <c r="AA644" s="142">
        <f t="shared" si="2201"/>
        <v>10.927447492499999</v>
      </c>
      <c r="AB644" s="142">
        <f t="shared" si="2201"/>
        <v>11.473819867124998</v>
      </c>
      <c r="AC644" s="142">
        <f t="shared" si="2201"/>
        <v>12.047510860481248</v>
      </c>
      <c r="AD644" s="142">
        <f t="shared" si="2201"/>
        <v>12.64988640350531</v>
      </c>
      <c r="AE644" s="142">
        <f t="shared" si="2178"/>
        <v>13.491103849338412</v>
      </c>
      <c r="AF644" s="357">
        <f t="shared" ref="AF644:AG644" si="2202">(AE644*5%)+AE644</f>
        <v>14.165659041805332</v>
      </c>
      <c r="AG644" s="142">
        <f t="shared" si="2202"/>
        <v>14.873941993895599</v>
      </c>
      <c r="AH644" s="219">
        <f t="shared" si="2180"/>
        <v>15.892807020477447</v>
      </c>
      <c r="AI644" s="340">
        <f t="shared" ref="AI644:AK644" si="2203">(AH644*5%)+AH644</f>
        <v>16.687447371501321</v>
      </c>
      <c r="AJ644" s="142">
        <f t="shared" si="2203"/>
        <v>17.521819740076388</v>
      </c>
      <c r="AK644" s="142">
        <f t="shared" si="2203"/>
        <v>18.397910727080209</v>
      </c>
      <c r="AL644" s="287"/>
      <c r="AM644" s="142">
        <f t="shared" si="2182"/>
        <v>19.30860730807068</v>
      </c>
      <c r="AN644" s="287"/>
    </row>
    <row r="645" spans="1:40" x14ac:dyDescent="0.25">
      <c r="A645" s="9"/>
      <c r="B645" s="161" t="s">
        <v>1604</v>
      </c>
      <c r="C645" s="161"/>
      <c r="D645" s="150"/>
      <c r="E645" s="150" t="s">
        <v>1835</v>
      </c>
      <c r="F645" s="150" t="s">
        <v>16</v>
      </c>
      <c r="G645" s="150"/>
      <c r="H645" s="150"/>
      <c r="I645" s="153"/>
      <c r="J645" s="157" t="s">
        <v>1605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1.5649999999999999</v>
      </c>
      <c r="V645" s="330">
        <v>3.13</v>
      </c>
      <c r="W645" s="117">
        <f t="shared" si="2175"/>
        <v>3.4430000000000001</v>
      </c>
      <c r="X645" s="286">
        <f t="shared" si="2176"/>
        <v>3.6840100000000002</v>
      </c>
      <c r="Y645" s="142">
        <f t="shared" ref="Y645:AD645" si="2204">(X645*5%)+X645</f>
        <v>3.8682105000000004</v>
      </c>
      <c r="Z645" s="142">
        <f t="shared" si="2204"/>
        <v>4.0616210250000009</v>
      </c>
      <c r="AA645" s="142">
        <f t="shared" si="2204"/>
        <v>4.2647020762500008</v>
      </c>
      <c r="AB645" s="142">
        <f t="shared" si="2204"/>
        <v>4.4779371800625007</v>
      </c>
      <c r="AC645" s="142">
        <f t="shared" si="2204"/>
        <v>4.7018340390656261</v>
      </c>
      <c r="AD645" s="142">
        <f t="shared" si="2204"/>
        <v>4.9369257410189071</v>
      </c>
      <c r="AE645" s="142">
        <f t="shared" si="2178"/>
        <v>5.2652313027966642</v>
      </c>
      <c r="AF645" s="357">
        <f t="shared" ref="AF645:AG645" si="2205">(AE645*5%)+AE645</f>
        <v>5.5284928679364977</v>
      </c>
      <c r="AG645" s="142">
        <f t="shared" si="2205"/>
        <v>5.8049175113333229</v>
      </c>
      <c r="AH645" s="219">
        <f t="shared" si="2180"/>
        <v>6.2025543608596552</v>
      </c>
      <c r="AI645" s="340">
        <f t="shared" ref="AI645:AK645" si="2206">(AH645*5%)+AH645</f>
        <v>6.5126820789026381</v>
      </c>
      <c r="AJ645" s="142">
        <f t="shared" si="2206"/>
        <v>6.8383161828477697</v>
      </c>
      <c r="AK645" s="142">
        <f t="shared" si="2206"/>
        <v>7.1802319919901585</v>
      </c>
      <c r="AL645" s="287"/>
      <c r="AM645" s="142">
        <f t="shared" si="2182"/>
        <v>7.535653475593671</v>
      </c>
      <c r="AN645" s="287"/>
    </row>
    <row r="646" spans="1:40" x14ac:dyDescent="0.25">
      <c r="A646" s="9"/>
      <c r="B646" s="161" t="s">
        <v>1606</v>
      </c>
      <c r="C646" s="161"/>
      <c r="D646" s="150"/>
      <c r="E646" s="150" t="s">
        <v>1835</v>
      </c>
      <c r="F646" s="150" t="s">
        <v>16</v>
      </c>
      <c r="G646" s="150"/>
      <c r="H646" s="150"/>
      <c r="I646" s="153"/>
      <c r="J646" s="157" t="s">
        <v>1607</v>
      </c>
      <c r="K646" s="202">
        <v>0</v>
      </c>
      <c r="L646" s="202">
        <v>0</v>
      </c>
      <c r="M646" s="202">
        <v>0</v>
      </c>
      <c r="N646" s="202">
        <v>0</v>
      </c>
      <c r="O646" s="202">
        <v>0</v>
      </c>
      <c r="P646" s="152">
        <v>0</v>
      </c>
      <c r="Q646" s="152">
        <v>0</v>
      </c>
      <c r="R646" s="152">
        <v>0</v>
      </c>
      <c r="S646" s="157"/>
      <c r="T646" s="253"/>
      <c r="U646" s="446">
        <f t="shared" si="2000"/>
        <v>2.7749999999999999</v>
      </c>
      <c r="V646" s="330">
        <v>5.55</v>
      </c>
      <c r="W646" s="117">
        <f t="shared" si="2175"/>
        <v>6.1049999999999995</v>
      </c>
      <c r="X646" s="286">
        <f t="shared" si="2176"/>
        <v>6.5323499999999992</v>
      </c>
      <c r="Y646" s="142">
        <f t="shared" ref="Y646:AD646" si="2207">(X646*5%)+X646</f>
        <v>6.8589674999999994</v>
      </c>
      <c r="Z646" s="142">
        <f t="shared" si="2207"/>
        <v>7.2019158749999992</v>
      </c>
      <c r="AA646" s="142">
        <f t="shared" si="2207"/>
        <v>7.5620116687499994</v>
      </c>
      <c r="AB646" s="142">
        <f t="shared" si="2207"/>
        <v>7.9401122521874994</v>
      </c>
      <c r="AC646" s="142">
        <f t="shared" si="2207"/>
        <v>8.3371178647968751</v>
      </c>
      <c r="AD646" s="142">
        <f t="shared" si="2207"/>
        <v>8.7539737580367181</v>
      </c>
      <c r="AE646" s="142">
        <f t="shared" si="2178"/>
        <v>9.3361130129461607</v>
      </c>
      <c r="AF646" s="357">
        <f t="shared" ref="AF646:AG646" si="2208">(AE646*5%)+AE646</f>
        <v>9.8029186635934682</v>
      </c>
      <c r="AG646" s="142">
        <f t="shared" si="2208"/>
        <v>10.293064596773142</v>
      </c>
      <c r="AH646" s="219">
        <f t="shared" si="2180"/>
        <v>10.998139521652103</v>
      </c>
      <c r="AI646" s="340">
        <f t="shared" ref="AI646:AK646" si="2209">(AH646*5%)+AH646</f>
        <v>11.548046497734708</v>
      </c>
      <c r="AJ646" s="142">
        <f t="shared" si="2209"/>
        <v>12.125448822621443</v>
      </c>
      <c r="AK646" s="142">
        <f t="shared" si="2209"/>
        <v>12.731721263752515</v>
      </c>
      <c r="AL646" s="287"/>
      <c r="AM646" s="142">
        <f t="shared" si="2182"/>
        <v>13.361941466308265</v>
      </c>
      <c r="AN646" s="287"/>
    </row>
    <row r="647" spans="1:40" x14ac:dyDescent="0.25">
      <c r="A647" s="9"/>
      <c r="B647" s="161" t="s">
        <v>1608</v>
      </c>
      <c r="C647" s="161"/>
      <c r="D647" s="150"/>
      <c r="E647" s="150" t="s">
        <v>1835</v>
      </c>
      <c r="F647" s="150" t="s">
        <v>16</v>
      </c>
      <c r="G647" s="150"/>
      <c r="H647" s="150"/>
      <c r="I647" s="153"/>
      <c r="J647" s="157" t="s">
        <v>117</v>
      </c>
      <c r="K647" s="202">
        <v>40</v>
      </c>
      <c r="L647" s="202">
        <v>40</v>
      </c>
      <c r="M647" s="202">
        <v>40</v>
      </c>
      <c r="N647" s="202">
        <v>40</v>
      </c>
      <c r="O647" s="202">
        <v>40</v>
      </c>
      <c r="P647" s="152">
        <v>40</v>
      </c>
      <c r="Q647" s="152">
        <v>33</v>
      </c>
      <c r="R647" s="152">
        <v>11</v>
      </c>
      <c r="S647" s="157"/>
      <c r="T647" s="253"/>
      <c r="U647" s="446">
        <f t="shared" si="2000"/>
        <v>9.2799999999999994</v>
      </c>
      <c r="V647" s="330">
        <v>18.559999999999999</v>
      </c>
      <c r="W647" s="117">
        <f t="shared" si="2175"/>
        <v>20.415999999999997</v>
      </c>
      <c r="X647" s="286">
        <f t="shared" si="2176"/>
        <v>21.845119999999998</v>
      </c>
      <c r="Y647" s="142">
        <f t="shared" ref="Y647:AD647" si="2210">(X647*5%)+X647</f>
        <v>22.937375999999997</v>
      </c>
      <c r="Z647" s="142">
        <f t="shared" si="2210"/>
        <v>24.084244799999997</v>
      </c>
      <c r="AA647" s="142">
        <f t="shared" si="2210"/>
        <v>25.288457039999997</v>
      </c>
      <c r="AB647" s="142">
        <f t="shared" si="2210"/>
        <v>26.552879891999996</v>
      </c>
      <c r="AC647" s="142">
        <f t="shared" si="2210"/>
        <v>27.880523886599995</v>
      </c>
      <c r="AD647" s="142">
        <f t="shared" si="2210"/>
        <v>29.274550080929995</v>
      </c>
      <c r="AE647" s="142">
        <f t="shared" si="2178"/>
        <v>31.22130766131184</v>
      </c>
      <c r="AF647" s="357">
        <f t="shared" ref="AF647:AG647" si="2211">(AE647*5%)+AE647</f>
        <v>32.782373044377429</v>
      </c>
      <c r="AG647" s="142">
        <f t="shared" si="2211"/>
        <v>34.421491696596298</v>
      </c>
      <c r="AH647" s="219">
        <f t="shared" si="2180"/>
        <v>36.779363877813147</v>
      </c>
      <c r="AI647" s="340">
        <f t="shared" ref="AI647:AK647" si="2212">(AH647*5%)+AH647</f>
        <v>38.618332071703804</v>
      </c>
      <c r="AJ647" s="142">
        <f t="shared" si="2212"/>
        <v>40.549248675288993</v>
      </c>
      <c r="AK647" s="142">
        <f t="shared" si="2212"/>
        <v>42.576711109053441</v>
      </c>
      <c r="AL647" s="287"/>
      <c r="AM647" s="142">
        <f t="shared" si="2182"/>
        <v>44.684258308951584</v>
      </c>
      <c r="AN647" s="287"/>
    </row>
    <row r="648" spans="1:40" x14ac:dyDescent="0.25">
      <c r="A648" s="9"/>
      <c r="B648" s="161" t="s">
        <v>1609</v>
      </c>
      <c r="C648" s="161"/>
      <c r="D648" s="150"/>
      <c r="E648" s="150" t="s">
        <v>1835</v>
      </c>
      <c r="F648" s="150" t="s">
        <v>16</v>
      </c>
      <c r="G648" s="150"/>
      <c r="H648" s="150"/>
      <c r="I648" s="153"/>
      <c r="J648" s="157" t="s">
        <v>114</v>
      </c>
      <c r="K648" s="202">
        <v>49.5</v>
      </c>
      <c r="L648" s="202">
        <v>49.5</v>
      </c>
      <c r="M648" s="202">
        <v>49.5</v>
      </c>
      <c r="N648" s="202">
        <v>49.5</v>
      </c>
      <c r="O648" s="202">
        <v>49.5</v>
      </c>
      <c r="P648" s="152">
        <v>49.5</v>
      </c>
      <c r="Q648" s="152">
        <v>41</v>
      </c>
      <c r="R648" s="152">
        <v>13.5</v>
      </c>
      <c r="S648" s="157"/>
      <c r="T648" s="253"/>
      <c r="U648" s="446">
        <f t="shared" si="2000"/>
        <v>23.34</v>
      </c>
      <c r="V648" s="330">
        <v>46.68</v>
      </c>
      <c r="W648" s="117">
        <f t="shared" si="2175"/>
        <v>51.347999999999999</v>
      </c>
      <c r="X648" s="286">
        <f t="shared" si="2176"/>
        <v>54.942360000000001</v>
      </c>
      <c r="Y648" s="142">
        <f t="shared" ref="Y648:AD648" si="2213">(X648*5%)+X648</f>
        <v>57.689478000000001</v>
      </c>
      <c r="Z648" s="142">
        <f t="shared" si="2213"/>
        <v>60.573951900000004</v>
      </c>
      <c r="AA648" s="142">
        <f t="shared" si="2213"/>
        <v>63.602649495000009</v>
      </c>
      <c r="AB648" s="142">
        <f t="shared" si="2213"/>
        <v>66.782781969750005</v>
      </c>
      <c r="AC648" s="142">
        <f t="shared" si="2213"/>
        <v>70.121921068237498</v>
      </c>
      <c r="AD648" s="142">
        <f t="shared" si="2213"/>
        <v>73.628017121649378</v>
      </c>
      <c r="AE648" s="142">
        <f t="shared" si="2178"/>
        <v>78.524280260239067</v>
      </c>
      <c r="AF648" s="357">
        <f t="shared" ref="AF648:AG648" si="2214">(AE648*5%)+AE648</f>
        <v>82.450494273251024</v>
      </c>
      <c r="AG648" s="142">
        <f t="shared" si="2214"/>
        <v>86.573018986913581</v>
      </c>
      <c r="AH648" s="219">
        <f t="shared" si="2180"/>
        <v>92.503270787517167</v>
      </c>
      <c r="AI648" s="340">
        <f t="shared" ref="AI648:AK648" si="2215">(AH648*5%)+AH648</f>
        <v>97.128434326893029</v>
      </c>
      <c r="AJ648" s="142">
        <f t="shared" si="2215"/>
        <v>101.98485604323768</v>
      </c>
      <c r="AK648" s="142">
        <f t="shared" si="2215"/>
        <v>107.08409884539957</v>
      </c>
      <c r="AL648" s="287"/>
      <c r="AM648" s="142">
        <f t="shared" si="2182"/>
        <v>112.38476173824685</v>
      </c>
      <c r="AN648" s="287"/>
    </row>
    <row r="649" spans="1:40" x14ac:dyDescent="0.25">
      <c r="A649" s="9"/>
      <c r="B649" s="161" t="s">
        <v>1610</v>
      </c>
      <c r="C649" s="161"/>
      <c r="D649" s="150"/>
      <c r="E649" s="150" t="s">
        <v>1835</v>
      </c>
      <c r="F649" s="150"/>
      <c r="G649" s="150"/>
      <c r="H649" s="150"/>
      <c r="I649" s="153"/>
      <c r="J649" s="157" t="s">
        <v>846</v>
      </c>
      <c r="K649" s="202">
        <v>53</v>
      </c>
      <c r="L649" s="202">
        <v>53</v>
      </c>
      <c r="M649" s="202">
        <v>53</v>
      </c>
      <c r="N649" s="202">
        <v>53</v>
      </c>
      <c r="O649" s="202">
        <v>53</v>
      </c>
      <c r="P649" s="152">
        <v>53</v>
      </c>
      <c r="Q649" s="152">
        <v>32.5</v>
      </c>
      <c r="R649" s="152">
        <v>10</v>
      </c>
      <c r="S649" s="157"/>
      <c r="T649" s="253"/>
      <c r="U649" s="446">
        <f t="shared" si="2000"/>
        <v>18.745000000000001</v>
      </c>
      <c r="V649" s="330">
        <v>37.49</v>
      </c>
      <c r="W649" s="117">
        <f t="shared" si="2175"/>
        <v>41.239000000000004</v>
      </c>
      <c r="X649" s="286">
        <f t="shared" si="2176"/>
        <v>44.125730000000004</v>
      </c>
      <c r="Y649" s="142">
        <f t="shared" ref="Y649:AD649" si="2216">(X649*5%)+X649</f>
        <v>46.332016500000002</v>
      </c>
      <c r="Z649" s="142">
        <f t="shared" si="2216"/>
        <v>48.648617325000004</v>
      </c>
      <c r="AA649" s="142">
        <f t="shared" si="2216"/>
        <v>51.081048191250005</v>
      </c>
      <c r="AB649" s="142">
        <f t="shared" si="2216"/>
        <v>53.635100600812507</v>
      </c>
      <c r="AC649" s="142">
        <f t="shared" si="2216"/>
        <v>56.316855630853134</v>
      </c>
      <c r="AD649" s="142">
        <f t="shared" si="2216"/>
        <v>59.13269841239579</v>
      </c>
      <c r="AE649" s="142">
        <f t="shared" si="2178"/>
        <v>63.065022856820107</v>
      </c>
      <c r="AF649" s="357">
        <f t="shared" ref="AF649:AG649" si="2217">(AE649*5%)+AE649</f>
        <v>66.218273999661108</v>
      </c>
      <c r="AG649" s="142">
        <f t="shared" si="2217"/>
        <v>69.529187699644169</v>
      </c>
      <c r="AH649" s="219">
        <f t="shared" si="2180"/>
        <v>74.291937057069788</v>
      </c>
      <c r="AI649" s="340">
        <f t="shared" ref="AI649:AK649" si="2218">(AH649*5%)+AH649</f>
        <v>78.006533909923277</v>
      </c>
      <c r="AJ649" s="142">
        <f t="shared" si="2218"/>
        <v>81.906860605419439</v>
      </c>
      <c r="AK649" s="142">
        <f t="shared" si="2218"/>
        <v>86.002203635690407</v>
      </c>
      <c r="AL649" s="287"/>
      <c r="AM649" s="142">
        <f t="shared" si="2182"/>
        <v>90.259312715657089</v>
      </c>
      <c r="AN649" s="287"/>
    </row>
    <row r="650" spans="1:40" x14ac:dyDescent="0.25">
      <c r="A650" s="9"/>
      <c r="B650" s="161" t="s">
        <v>1611</v>
      </c>
      <c r="C650" s="161"/>
      <c r="D650" s="150"/>
      <c r="E650" s="150" t="s">
        <v>1835</v>
      </c>
      <c r="F650" s="150"/>
      <c r="G650" s="150"/>
      <c r="H650" s="150"/>
      <c r="I650" s="153"/>
      <c r="J650" s="157" t="s">
        <v>1612</v>
      </c>
      <c r="K650" s="202">
        <v>36.5</v>
      </c>
      <c r="L650" s="202">
        <v>36.5</v>
      </c>
      <c r="M650" s="202">
        <v>36.5</v>
      </c>
      <c r="N650" s="202">
        <v>36.5</v>
      </c>
      <c r="O650" s="202">
        <v>36.5</v>
      </c>
      <c r="P650" s="152">
        <v>36.5</v>
      </c>
      <c r="Q650" s="152">
        <v>22.5</v>
      </c>
      <c r="R650" s="152">
        <v>6.5</v>
      </c>
      <c r="S650" s="157"/>
      <c r="T650" s="253"/>
      <c r="U650" s="446">
        <f t="shared" si="2000"/>
        <v>7.42</v>
      </c>
      <c r="V650" s="330">
        <v>14.84</v>
      </c>
      <c r="W650" s="117">
        <f t="shared" si="2175"/>
        <v>16.323999999999998</v>
      </c>
      <c r="X650" s="286">
        <f t="shared" si="2176"/>
        <v>17.466679999999997</v>
      </c>
      <c r="Y650" s="142">
        <f t="shared" ref="Y650:AD650" si="2219">(X650*5%)+X650</f>
        <v>18.340013999999996</v>
      </c>
      <c r="Z650" s="142">
        <f t="shared" si="2219"/>
        <v>19.257014699999996</v>
      </c>
      <c r="AA650" s="142">
        <f t="shared" si="2219"/>
        <v>20.219865434999996</v>
      </c>
      <c r="AB650" s="142">
        <f t="shared" si="2219"/>
        <v>21.230858706749995</v>
      </c>
      <c r="AC650" s="142">
        <f t="shared" si="2219"/>
        <v>22.292401642087494</v>
      </c>
      <c r="AD650" s="142">
        <f t="shared" si="2219"/>
        <v>23.407021724191868</v>
      </c>
      <c r="AE650" s="142">
        <f t="shared" si="2178"/>
        <v>24.963588668850626</v>
      </c>
      <c r="AF650" s="357">
        <f t="shared" ref="AF650:AG650" si="2220">(AE650*5%)+AE650</f>
        <v>26.211768102293156</v>
      </c>
      <c r="AG650" s="142">
        <f t="shared" si="2220"/>
        <v>27.522356507407814</v>
      </c>
      <c r="AH650" s="219">
        <f t="shared" si="2180"/>
        <v>29.407637928165251</v>
      </c>
      <c r="AI650" s="340">
        <f t="shared" ref="AI650:AK650" si="2221">(AH650*5%)+AH650</f>
        <v>30.878019824573514</v>
      </c>
      <c r="AJ650" s="142">
        <f t="shared" si="2221"/>
        <v>32.421920815802189</v>
      </c>
      <c r="AK650" s="142">
        <f t="shared" si="2221"/>
        <v>34.043016856592295</v>
      </c>
      <c r="AL650" s="287"/>
      <c r="AM650" s="142">
        <f t="shared" si="2182"/>
        <v>35.728146190993613</v>
      </c>
      <c r="AN650" s="287"/>
    </row>
    <row r="651" spans="1:40" x14ac:dyDescent="0.25">
      <c r="A651" s="9"/>
      <c r="B651" s="161" t="s">
        <v>1613</v>
      </c>
      <c r="C651" s="161"/>
      <c r="D651" s="150"/>
      <c r="E651" s="150" t="s">
        <v>1835</v>
      </c>
      <c r="F651" s="150"/>
      <c r="G651" s="150"/>
      <c r="H651" s="150"/>
      <c r="I651" s="153"/>
      <c r="J651" s="157" t="s">
        <v>1614</v>
      </c>
      <c r="K651" s="202">
        <v>53.5</v>
      </c>
      <c r="L651" s="202">
        <v>53.5</v>
      </c>
      <c r="M651" s="202">
        <v>53.5</v>
      </c>
      <c r="N651" s="202">
        <v>53.5</v>
      </c>
      <c r="O651" s="202">
        <v>53.5</v>
      </c>
      <c r="P651" s="152">
        <v>53.5</v>
      </c>
      <c r="Q651" s="152">
        <v>33.5</v>
      </c>
      <c r="R651" s="152">
        <v>19.5</v>
      </c>
      <c r="S651" s="157"/>
      <c r="T651" s="253"/>
      <c r="U651" s="446">
        <f t="shared" si="2000"/>
        <v>52.97</v>
      </c>
      <c r="V651" s="330">
        <v>105.94</v>
      </c>
      <c r="W651" s="117">
        <f t="shared" si="2175"/>
        <v>116.53399999999999</v>
      </c>
      <c r="X651" s="286">
        <f t="shared" si="2176"/>
        <v>124.69138</v>
      </c>
      <c r="Y651" s="142">
        <f t="shared" ref="Y651:AD651" si="2222">(X651*5%)+X651</f>
        <v>130.925949</v>
      </c>
      <c r="Z651" s="142">
        <f t="shared" si="2222"/>
        <v>137.47224645</v>
      </c>
      <c r="AA651" s="142">
        <f t="shared" si="2222"/>
        <v>144.34585877250001</v>
      </c>
      <c r="AB651" s="142">
        <f t="shared" si="2222"/>
        <v>151.56315171112502</v>
      </c>
      <c r="AC651" s="142">
        <f t="shared" si="2222"/>
        <v>159.14130929668127</v>
      </c>
      <c r="AD651" s="142">
        <f t="shared" si="2222"/>
        <v>167.09837476151534</v>
      </c>
      <c r="AE651" s="142">
        <f t="shared" si="2178"/>
        <v>178.21041668315613</v>
      </c>
      <c r="AF651" s="357">
        <f t="shared" ref="AF651:AG651" si="2223">(AE651*5%)+AE651</f>
        <v>187.12093751731393</v>
      </c>
      <c r="AG651" s="142">
        <f t="shared" si="2223"/>
        <v>196.47698439317963</v>
      </c>
      <c r="AH651" s="219">
        <f t="shared" si="2180"/>
        <v>209.93565782411244</v>
      </c>
      <c r="AI651" s="340">
        <f t="shared" ref="AI651:AK651" si="2224">(AH651*5%)+AH651</f>
        <v>220.43244071531805</v>
      </c>
      <c r="AJ651" s="142">
        <f t="shared" si="2224"/>
        <v>231.45406275108397</v>
      </c>
      <c r="AK651" s="142">
        <f t="shared" si="2224"/>
        <v>243.02676588863818</v>
      </c>
      <c r="AL651" s="287"/>
      <c r="AM651" s="142">
        <f t="shared" si="2182"/>
        <v>255.05659080012578</v>
      </c>
      <c r="AN651" s="287"/>
    </row>
    <row r="652" spans="1:40" x14ac:dyDescent="0.25">
      <c r="A652" s="9"/>
      <c r="B652" s="161" t="s">
        <v>1615</v>
      </c>
      <c r="C652" s="161"/>
      <c r="D652" s="150"/>
      <c r="E652" s="150" t="s">
        <v>1835</v>
      </c>
      <c r="F652" s="150" t="s">
        <v>16</v>
      </c>
      <c r="G652" s="150"/>
      <c r="H652" s="150"/>
      <c r="I652" s="153"/>
      <c r="J652" s="157" t="s">
        <v>1616</v>
      </c>
      <c r="K652" s="202">
        <v>10</v>
      </c>
      <c r="L652" s="202">
        <v>10</v>
      </c>
      <c r="M652" s="202">
        <v>10</v>
      </c>
      <c r="N652" s="202">
        <v>10</v>
      </c>
      <c r="O652" s="202">
        <v>10</v>
      </c>
      <c r="P652" s="152">
        <v>10</v>
      </c>
      <c r="Q652" s="152">
        <v>6.2</v>
      </c>
      <c r="R652" s="152">
        <v>2</v>
      </c>
      <c r="S652" s="157"/>
      <c r="T652" s="253"/>
      <c r="U652" s="446">
        <f t="shared" ref="U652:U715" si="2225">V652*50%</f>
        <v>0.72</v>
      </c>
      <c r="V652" s="330">
        <v>1.44</v>
      </c>
      <c r="W652" s="117">
        <f t="shared" si="2175"/>
        <v>1.5839999999999999</v>
      </c>
      <c r="X652" s="286">
        <f t="shared" si="2176"/>
        <v>1.6948799999999999</v>
      </c>
      <c r="Y652" s="142">
        <f t="shared" ref="Y652:AD652" si="2226">(X652*5%)+X652</f>
        <v>1.7796239999999999</v>
      </c>
      <c r="Z652" s="142">
        <f t="shared" si="2226"/>
        <v>1.8686052</v>
      </c>
      <c r="AA652" s="142">
        <f t="shared" si="2226"/>
        <v>1.9620354600000001</v>
      </c>
      <c r="AB652" s="142">
        <f t="shared" si="2226"/>
        <v>2.0601372329999998</v>
      </c>
      <c r="AC652" s="142">
        <f t="shared" si="2226"/>
        <v>2.1631440946499998</v>
      </c>
      <c r="AD652" s="142">
        <f t="shared" si="2226"/>
        <v>2.2713012993824999</v>
      </c>
      <c r="AE652" s="142">
        <f t="shared" si="2178"/>
        <v>2.4223428357914361</v>
      </c>
      <c r="AF652" s="357">
        <f t="shared" ref="AF652:AG652" si="2227">(AE652*5%)+AE652</f>
        <v>2.5434599775810081</v>
      </c>
      <c r="AG652" s="142">
        <f t="shared" si="2227"/>
        <v>2.6706329764600585</v>
      </c>
      <c r="AH652" s="219">
        <f t="shared" si="2180"/>
        <v>2.8535713353475725</v>
      </c>
      <c r="AI652" s="340">
        <f t="shared" ref="AI652:AK652" si="2228">(AH652*5%)+AH652</f>
        <v>2.9962499021149509</v>
      </c>
      <c r="AJ652" s="142">
        <f t="shared" si="2228"/>
        <v>3.1460623972206982</v>
      </c>
      <c r="AK652" s="142">
        <f t="shared" si="2228"/>
        <v>3.3033655170817333</v>
      </c>
      <c r="AL652" s="287"/>
      <c r="AM652" s="142">
        <f t="shared" si="2182"/>
        <v>3.4668821101772793</v>
      </c>
      <c r="AN652" s="287"/>
    </row>
    <row r="653" spans="1:40" x14ac:dyDescent="0.25">
      <c r="A653" s="9"/>
      <c r="B653" s="161" t="s">
        <v>1617</v>
      </c>
      <c r="C653" s="161"/>
      <c r="D653" s="150"/>
      <c r="E653" s="150" t="s">
        <v>1835</v>
      </c>
      <c r="F653" s="150" t="s">
        <v>16</v>
      </c>
      <c r="G653" s="150"/>
      <c r="H653" s="150"/>
      <c r="I653" s="153"/>
      <c r="J653" s="157" t="s">
        <v>1618</v>
      </c>
      <c r="K653" s="202">
        <v>15</v>
      </c>
      <c r="L653" s="202">
        <v>15</v>
      </c>
      <c r="M653" s="202">
        <v>15</v>
      </c>
      <c r="N653" s="202">
        <v>15</v>
      </c>
      <c r="O653" s="202">
        <v>15</v>
      </c>
      <c r="P653" s="152">
        <v>15</v>
      </c>
      <c r="Q653" s="152">
        <v>10</v>
      </c>
      <c r="R653" s="152">
        <v>2.2999999999999998</v>
      </c>
      <c r="S653" s="157"/>
      <c r="T653" s="253"/>
      <c r="U653" s="446">
        <f t="shared" si="2225"/>
        <v>1.135</v>
      </c>
      <c r="V653" s="330">
        <v>2.27</v>
      </c>
      <c r="W653" s="117">
        <f t="shared" si="2175"/>
        <v>2.4969999999999999</v>
      </c>
      <c r="X653" s="286">
        <f t="shared" si="2176"/>
        <v>2.6717899999999997</v>
      </c>
      <c r="Y653" s="142">
        <f t="shared" ref="Y653:AD653" si="2229">(X653*5%)+X653</f>
        <v>2.8053794999999995</v>
      </c>
      <c r="Z653" s="142">
        <f t="shared" si="2229"/>
        <v>2.9456484749999996</v>
      </c>
      <c r="AA653" s="142">
        <f t="shared" si="2229"/>
        <v>3.0929308987499997</v>
      </c>
      <c r="AB653" s="142">
        <f t="shared" si="2229"/>
        <v>3.2475774436874998</v>
      </c>
      <c r="AC653" s="142">
        <f t="shared" si="2229"/>
        <v>3.4099563158718746</v>
      </c>
      <c r="AD653" s="142">
        <f t="shared" si="2229"/>
        <v>3.5804541316654683</v>
      </c>
      <c r="AE653" s="142">
        <f t="shared" si="2178"/>
        <v>3.8185543314212218</v>
      </c>
      <c r="AF653" s="357">
        <f t="shared" ref="AF653:AG653" si="2230">(AE653*5%)+AE653</f>
        <v>4.0094820479922832</v>
      </c>
      <c r="AG653" s="142">
        <f t="shared" si="2230"/>
        <v>4.2099561503918972</v>
      </c>
      <c r="AH653" s="219">
        <f t="shared" si="2180"/>
        <v>4.498338146693742</v>
      </c>
      <c r="AI653" s="340">
        <f t="shared" ref="AI653:AK653" si="2231">(AH653*5%)+AH653</f>
        <v>4.7232550540284288</v>
      </c>
      <c r="AJ653" s="142">
        <f t="shared" si="2231"/>
        <v>4.9594178067298502</v>
      </c>
      <c r="AK653" s="142">
        <f t="shared" si="2231"/>
        <v>5.2073886970663423</v>
      </c>
      <c r="AL653" s="287"/>
      <c r="AM653" s="142">
        <f t="shared" si="2182"/>
        <v>5.4651544375711261</v>
      </c>
      <c r="AN653" s="287"/>
    </row>
    <row r="654" spans="1:40" x14ac:dyDescent="0.25">
      <c r="A654" s="9"/>
      <c r="B654" s="161" t="s">
        <v>1619</v>
      </c>
      <c r="C654" s="161"/>
      <c r="D654" s="150"/>
      <c r="E654" s="150" t="s">
        <v>1835</v>
      </c>
      <c r="F654" s="150" t="s">
        <v>16</v>
      </c>
      <c r="G654" s="150"/>
      <c r="H654" s="150"/>
      <c r="I654" s="153"/>
      <c r="J654" s="157" t="s">
        <v>1620</v>
      </c>
      <c r="K654" s="202">
        <v>24.5</v>
      </c>
      <c r="L654" s="202">
        <v>24.5</v>
      </c>
      <c r="M654" s="202">
        <v>24.5</v>
      </c>
      <c r="N654" s="202">
        <v>24.5</v>
      </c>
      <c r="O654" s="202">
        <v>24.5</v>
      </c>
      <c r="P654" s="152">
        <v>24.5</v>
      </c>
      <c r="Q654" s="152">
        <v>16</v>
      </c>
      <c r="R654" s="152">
        <v>3.5</v>
      </c>
      <c r="S654" s="157"/>
      <c r="T654" s="253"/>
      <c r="U654" s="446">
        <f t="shared" si="2225"/>
        <v>3</v>
      </c>
      <c r="V654" s="330">
        <v>6</v>
      </c>
      <c r="W654" s="117">
        <f t="shared" si="2175"/>
        <v>6.6</v>
      </c>
      <c r="X654" s="286">
        <f t="shared" si="2176"/>
        <v>7.0619999999999994</v>
      </c>
      <c r="Y654" s="142">
        <f t="shared" ref="Y654:AD654" si="2232">(X654*5%)+X654</f>
        <v>7.4150999999999989</v>
      </c>
      <c r="Z654" s="142">
        <f t="shared" si="2232"/>
        <v>7.7858549999999989</v>
      </c>
      <c r="AA654" s="142">
        <f t="shared" si="2232"/>
        <v>8.1751477499999989</v>
      </c>
      <c r="AB654" s="142">
        <f t="shared" si="2232"/>
        <v>8.5839051374999986</v>
      </c>
      <c r="AC654" s="142">
        <f t="shared" si="2232"/>
        <v>9.0131003943749981</v>
      </c>
      <c r="AD654" s="142">
        <f t="shared" si="2232"/>
        <v>9.4637554140937485</v>
      </c>
      <c r="AE654" s="142">
        <f t="shared" si="2178"/>
        <v>10.093095149130983</v>
      </c>
      <c r="AF654" s="357">
        <f t="shared" ref="AF654:AG654" si="2233">(AE654*5%)+AE654</f>
        <v>10.597749906587532</v>
      </c>
      <c r="AG654" s="142">
        <f t="shared" si="2233"/>
        <v>11.127637401916909</v>
      </c>
      <c r="AH654" s="219">
        <f t="shared" si="2180"/>
        <v>11.889880563948218</v>
      </c>
      <c r="AI654" s="340">
        <f t="shared" ref="AI654:AK654" si="2234">(AH654*5%)+AH654</f>
        <v>12.484374592145629</v>
      </c>
      <c r="AJ654" s="142">
        <f t="shared" si="2234"/>
        <v>13.108593321752911</v>
      </c>
      <c r="AK654" s="142">
        <f t="shared" si="2234"/>
        <v>13.764022987840557</v>
      </c>
      <c r="AL654" s="287"/>
      <c r="AM654" s="142">
        <f t="shared" si="2182"/>
        <v>14.445342125738664</v>
      </c>
      <c r="AN654" s="287"/>
    </row>
    <row r="655" spans="1:40" x14ac:dyDescent="0.25">
      <c r="A655" s="9"/>
      <c r="B655" s="173" t="s">
        <v>1621</v>
      </c>
      <c r="C655" s="173"/>
      <c r="D655" s="169"/>
      <c r="E655" s="150" t="s">
        <v>1835</v>
      </c>
      <c r="F655" s="150" t="s">
        <v>16</v>
      </c>
      <c r="G655" s="169"/>
      <c r="H655" s="169"/>
      <c r="I655" s="169"/>
      <c r="J655" s="170" t="s">
        <v>1622</v>
      </c>
      <c r="K655" s="203">
        <v>20</v>
      </c>
      <c r="L655" s="203">
        <v>20</v>
      </c>
      <c r="M655" s="203">
        <v>20</v>
      </c>
      <c r="N655" s="203">
        <v>20</v>
      </c>
      <c r="O655" s="203">
        <v>20</v>
      </c>
      <c r="P655" s="171">
        <v>20</v>
      </c>
      <c r="Q655" s="171">
        <v>20</v>
      </c>
      <c r="R655" s="171">
        <v>3</v>
      </c>
      <c r="S655" s="170"/>
      <c r="T655" s="172"/>
      <c r="U655" s="446">
        <f t="shared" si="2225"/>
        <v>4.07</v>
      </c>
      <c r="V655" s="331">
        <v>8.14</v>
      </c>
      <c r="W655" s="117">
        <f t="shared" si="2175"/>
        <v>8.9540000000000006</v>
      </c>
      <c r="X655" s="286">
        <f t="shared" si="2176"/>
        <v>9.5807800000000007</v>
      </c>
      <c r="Y655" s="142">
        <f t="shared" ref="Y655:AD655" si="2235">(X655*5%)+X655</f>
        <v>10.059819000000001</v>
      </c>
      <c r="Z655" s="142">
        <f t="shared" si="2235"/>
        <v>10.562809950000002</v>
      </c>
      <c r="AA655" s="142">
        <f t="shared" si="2235"/>
        <v>11.090950447500003</v>
      </c>
      <c r="AB655" s="142">
        <f t="shared" si="2235"/>
        <v>11.645497969875002</v>
      </c>
      <c r="AC655" s="142">
        <f t="shared" si="2235"/>
        <v>12.227772868368753</v>
      </c>
      <c r="AD655" s="142">
        <f t="shared" si="2235"/>
        <v>12.839161511787191</v>
      </c>
      <c r="AE655" s="142">
        <f t="shared" si="2178"/>
        <v>13.69296575232104</v>
      </c>
      <c r="AF655" s="357">
        <f t="shared" ref="AF655:AG655" si="2236">(AE655*5%)+AE655</f>
        <v>14.377614039937093</v>
      </c>
      <c r="AG655" s="142">
        <f t="shared" si="2236"/>
        <v>15.096494741933947</v>
      </c>
      <c r="AH655" s="219">
        <f t="shared" si="2180"/>
        <v>16.130604631756423</v>
      </c>
      <c r="AI655" s="340">
        <f t="shared" ref="AI655:AK655" si="2237">(AH655*5%)+AH655</f>
        <v>16.937134863344244</v>
      </c>
      <c r="AJ655" s="142">
        <f t="shared" si="2237"/>
        <v>17.783991606511456</v>
      </c>
      <c r="AK655" s="142">
        <f t="shared" si="2237"/>
        <v>18.67319118683703</v>
      </c>
      <c r="AL655" s="287"/>
      <c r="AM655" s="142">
        <f t="shared" si="2182"/>
        <v>19.597514150585464</v>
      </c>
      <c r="AN655" s="287"/>
    </row>
    <row r="656" spans="1:40" x14ac:dyDescent="0.25">
      <c r="A656" s="9"/>
      <c r="B656" s="161" t="s">
        <v>1623</v>
      </c>
      <c r="C656" s="161"/>
      <c r="D656" s="150"/>
      <c r="E656" s="150" t="s">
        <v>1835</v>
      </c>
      <c r="F656" s="150" t="s">
        <v>16</v>
      </c>
      <c r="G656" s="150"/>
      <c r="H656" s="150"/>
      <c r="I656" s="153"/>
      <c r="J656" s="157" t="s">
        <v>1624</v>
      </c>
      <c r="K656" s="202">
        <v>31.9</v>
      </c>
      <c r="L656" s="202">
        <v>31.9</v>
      </c>
      <c r="M656" s="202">
        <v>31.9</v>
      </c>
      <c r="N656" s="202">
        <v>31.9</v>
      </c>
      <c r="O656" s="202">
        <v>31.9</v>
      </c>
      <c r="P656" s="152">
        <v>31.9</v>
      </c>
      <c r="Q656" s="152">
        <v>22.3</v>
      </c>
      <c r="R656" s="152">
        <v>2</v>
      </c>
      <c r="S656" s="157"/>
      <c r="T656" s="253"/>
      <c r="U656" s="446">
        <f t="shared" si="2225"/>
        <v>4.0449999999999999</v>
      </c>
      <c r="V656" s="330">
        <v>8.09</v>
      </c>
      <c r="W656" s="117">
        <f t="shared" si="2175"/>
        <v>8.8989999999999991</v>
      </c>
      <c r="X656" s="286">
        <f t="shared" si="2176"/>
        <v>9.5219299999999993</v>
      </c>
      <c r="Y656" s="142">
        <f t="shared" ref="Y656:AD656" si="2238">(X656*5%)+X656</f>
        <v>9.9980264999999999</v>
      </c>
      <c r="Z656" s="142">
        <f t="shared" si="2238"/>
        <v>10.497927825</v>
      </c>
      <c r="AA656" s="142">
        <f t="shared" si="2238"/>
        <v>11.022824216249999</v>
      </c>
      <c r="AB656" s="142">
        <f t="shared" si="2238"/>
        <v>11.573965427062499</v>
      </c>
      <c r="AC656" s="142">
        <f t="shared" si="2238"/>
        <v>12.152663698415623</v>
      </c>
      <c r="AD656" s="142">
        <f t="shared" si="2238"/>
        <v>12.760296883336403</v>
      </c>
      <c r="AE656" s="142">
        <f t="shared" si="2178"/>
        <v>13.608856626078275</v>
      </c>
      <c r="AF656" s="357">
        <f t="shared" ref="AF656:AG656" si="2239">(AE656*5%)+AE656</f>
        <v>14.289299457382189</v>
      </c>
      <c r="AG656" s="142">
        <f t="shared" si="2239"/>
        <v>15.003764430251298</v>
      </c>
      <c r="AH656" s="219">
        <f t="shared" si="2180"/>
        <v>16.031522293723512</v>
      </c>
      <c r="AI656" s="340">
        <f t="shared" ref="AI656:AK656" si="2240">(AH656*5%)+AH656</f>
        <v>16.833098408409686</v>
      </c>
      <c r="AJ656" s="142">
        <f t="shared" si="2240"/>
        <v>17.674753328830171</v>
      </c>
      <c r="AK656" s="142">
        <f t="shared" si="2240"/>
        <v>18.558490995271679</v>
      </c>
      <c r="AL656" s="287"/>
      <c r="AM656" s="142">
        <f t="shared" si="2182"/>
        <v>19.477136299537626</v>
      </c>
      <c r="AN656" s="287"/>
    </row>
    <row r="657" spans="1:40" x14ac:dyDescent="0.25">
      <c r="A657" s="9"/>
      <c r="B657" s="161" t="s">
        <v>1625</v>
      </c>
      <c r="C657" s="161"/>
      <c r="D657" s="150"/>
      <c r="E657" s="150" t="s">
        <v>1835</v>
      </c>
      <c r="F657" s="150" t="s">
        <v>16</v>
      </c>
      <c r="G657" s="150"/>
      <c r="H657" s="150"/>
      <c r="I657" s="153"/>
      <c r="J657" s="157" t="s">
        <v>1626</v>
      </c>
      <c r="K657" s="202">
        <v>24.3</v>
      </c>
      <c r="L657" s="202">
        <v>24.3</v>
      </c>
      <c r="M657" s="202">
        <v>24.3</v>
      </c>
      <c r="N657" s="202">
        <v>24.3</v>
      </c>
      <c r="O657" s="202">
        <v>24.3</v>
      </c>
      <c r="P657" s="152">
        <v>24.3</v>
      </c>
      <c r="Q657" s="152">
        <v>17</v>
      </c>
      <c r="R657" s="152">
        <v>2</v>
      </c>
      <c r="S657" s="157"/>
      <c r="T657" s="253"/>
      <c r="U657" s="446">
        <f t="shared" si="2225"/>
        <v>3.4049999999999998</v>
      </c>
      <c r="V657" s="330">
        <v>6.81</v>
      </c>
      <c r="W657" s="117">
        <f t="shared" si="2175"/>
        <v>7.4909999999999997</v>
      </c>
      <c r="X657" s="286">
        <f t="shared" si="2176"/>
        <v>8.015369999999999</v>
      </c>
      <c r="Y657" s="142">
        <f t="shared" ref="Y657:AD657" si="2241">(X657*5%)+X657</f>
        <v>8.4161384999999989</v>
      </c>
      <c r="Z657" s="142">
        <f t="shared" si="2241"/>
        <v>8.8369454249999997</v>
      </c>
      <c r="AA657" s="142">
        <f t="shared" si="2241"/>
        <v>9.2787926962499991</v>
      </c>
      <c r="AB657" s="142">
        <f t="shared" si="2241"/>
        <v>9.7427323310624985</v>
      </c>
      <c r="AC657" s="142">
        <f t="shared" si="2241"/>
        <v>10.229868947615623</v>
      </c>
      <c r="AD657" s="142">
        <f t="shared" si="2241"/>
        <v>10.741362394996404</v>
      </c>
      <c r="AE657" s="142">
        <f t="shared" si="2178"/>
        <v>11.455662994263665</v>
      </c>
      <c r="AF657" s="357">
        <f t="shared" ref="AF657:AG657" si="2242">(AE657*5%)+AE657</f>
        <v>12.028446143976849</v>
      </c>
      <c r="AG657" s="142">
        <f t="shared" si="2242"/>
        <v>12.629868451175691</v>
      </c>
      <c r="AH657" s="219">
        <f t="shared" si="2180"/>
        <v>13.495014440081226</v>
      </c>
      <c r="AI657" s="340">
        <f t="shared" ref="AI657:AK657" si="2243">(AH657*5%)+AH657</f>
        <v>14.169765162085287</v>
      </c>
      <c r="AJ657" s="142">
        <f t="shared" si="2243"/>
        <v>14.878253420189552</v>
      </c>
      <c r="AK657" s="142">
        <f t="shared" si="2243"/>
        <v>15.622166091199029</v>
      </c>
      <c r="AL657" s="287"/>
      <c r="AM657" s="142">
        <f t="shared" si="2182"/>
        <v>16.395463312713382</v>
      </c>
      <c r="AN657" s="287"/>
    </row>
    <row r="658" spans="1:40" x14ac:dyDescent="0.25">
      <c r="A658" s="9"/>
      <c r="B658" s="161" t="s">
        <v>1627</v>
      </c>
      <c r="C658" s="161"/>
      <c r="D658" s="150"/>
      <c r="E658" s="150" t="s">
        <v>1835</v>
      </c>
      <c r="F658" s="150" t="s">
        <v>16</v>
      </c>
      <c r="G658" s="150"/>
      <c r="H658" s="150"/>
      <c r="I658" s="153"/>
      <c r="J658" s="157" t="s">
        <v>1628</v>
      </c>
      <c r="K658" s="202">
        <v>24</v>
      </c>
      <c r="L658" s="202">
        <v>24</v>
      </c>
      <c r="M658" s="202">
        <v>24</v>
      </c>
      <c r="N658" s="202">
        <v>24</v>
      </c>
      <c r="O658" s="202">
        <v>24</v>
      </c>
      <c r="P658" s="152">
        <v>24</v>
      </c>
      <c r="Q658" s="152">
        <v>24</v>
      </c>
      <c r="R658" s="152">
        <v>3.5</v>
      </c>
      <c r="S658" s="157"/>
      <c r="T658" s="253"/>
      <c r="U658" s="446">
        <f t="shared" si="2225"/>
        <v>5.625</v>
      </c>
      <c r="V658" s="330">
        <v>11.25</v>
      </c>
      <c r="W658" s="117">
        <f t="shared" si="2175"/>
        <v>12.375</v>
      </c>
      <c r="X658" s="286">
        <f t="shared" si="2176"/>
        <v>13.241250000000001</v>
      </c>
      <c r="Y658" s="142">
        <f t="shared" ref="Y658:AD658" si="2244">(X658*5%)+X658</f>
        <v>13.9033125</v>
      </c>
      <c r="Z658" s="142">
        <f t="shared" si="2244"/>
        <v>14.598478125</v>
      </c>
      <c r="AA658" s="142">
        <f t="shared" si="2244"/>
        <v>15.32840203125</v>
      </c>
      <c r="AB658" s="142">
        <f t="shared" si="2244"/>
        <v>16.094822132812499</v>
      </c>
      <c r="AC658" s="142">
        <f t="shared" si="2244"/>
        <v>16.899563239453123</v>
      </c>
      <c r="AD658" s="142">
        <f t="shared" si="2244"/>
        <v>17.744541401425778</v>
      </c>
      <c r="AE658" s="142">
        <f t="shared" si="2178"/>
        <v>18.924553404620593</v>
      </c>
      <c r="AF658" s="357">
        <f t="shared" ref="AF658:AG658" si="2245">(AE658*5%)+AE658</f>
        <v>19.870781074851621</v>
      </c>
      <c r="AG658" s="142">
        <f t="shared" si="2245"/>
        <v>20.864320128594201</v>
      </c>
      <c r="AH658" s="219">
        <f t="shared" si="2180"/>
        <v>22.293526057402904</v>
      </c>
      <c r="AI658" s="340">
        <f t="shared" ref="AI658:AK658" si="2246">(AH658*5%)+AH658</f>
        <v>23.408202360273048</v>
      </c>
      <c r="AJ658" s="142">
        <f t="shared" si="2246"/>
        <v>24.578612478286701</v>
      </c>
      <c r="AK658" s="142">
        <f t="shared" si="2246"/>
        <v>25.807543102201034</v>
      </c>
      <c r="AL658" s="287"/>
      <c r="AM658" s="142">
        <f t="shared" si="2182"/>
        <v>27.085016485759986</v>
      </c>
      <c r="AN658" s="287"/>
    </row>
    <row r="659" spans="1:40" x14ac:dyDescent="0.25">
      <c r="A659" s="9"/>
      <c r="B659" s="164" t="s">
        <v>1629</v>
      </c>
      <c r="C659" s="164"/>
      <c r="D659" s="165"/>
      <c r="E659" s="150" t="s">
        <v>1835</v>
      </c>
      <c r="F659" s="165" t="s">
        <v>311</v>
      </c>
      <c r="G659" s="165"/>
      <c r="H659" s="165"/>
      <c r="I659" s="165"/>
      <c r="J659" s="166" t="s">
        <v>1535</v>
      </c>
      <c r="K659" s="204">
        <v>50</v>
      </c>
      <c r="L659" s="204">
        <v>50</v>
      </c>
      <c r="M659" s="204">
        <v>50</v>
      </c>
      <c r="N659" s="204">
        <v>50</v>
      </c>
      <c r="O659" s="204">
        <v>50</v>
      </c>
      <c r="P659" s="167">
        <v>50</v>
      </c>
      <c r="Q659" s="167">
        <v>15</v>
      </c>
      <c r="R659" s="167">
        <v>7.6</v>
      </c>
      <c r="S659" s="166"/>
      <c r="T659" s="254"/>
      <c r="U659" s="446">
        <f t="shared" si="2225"/>
        <v>8.11</v>
      </c>
      <c r="V659" s="332">
        <v>16.22</v>
      </c>
      <c r="W659" s="117">
        <f t="shared" si="2175"/>
        <v>17.841999999999999</v>
      </c>
      <c r="X659" s="286">
        <f t="shared" si="2176"/>
        <v>19.09094</v>
      </c>
      <c r="Y659" s="142">
        <f t="shared" ref="Y659:AD659" si="2247">(X659*5%)+X659</f>
        <v>20.045487000000001</v>
      </c>
      <c r="Z659" s="142">
        <f t="shared" si="2247"/>
        <v>21.047761350000002</v>
      </c>
      <c r="AA659" s="142">
        <f t="shared" si="2247"/>
        <v>22.100149417500003</v>
      </c>
      <c r="AB659" s="142">
        <f t="shared" si="2247"/>
        <v>23.205156888375004</v>
      </c>
      <c r="AC659" s="142">
        <f t="shared" si="2247"/>
        <v>24.365414732793756</v>
      </c>
      <c r="AD659" s="142">
        <f t="shared" si="2247"/>
        <v>25.583685469433444</v>
      </c>
      <c r="AE659" s="142">
        <f t="shared" si="2178"/>
        <v>27.28500055315077</v>
      </c>
      <c r="AF659" s="357">
        <f t="shared" ref="AF659:AG659" si="2248">(AE659*5%)+AE659</f>
        <v>28.649250580808307</v>
      </c>
      <c r="AG659" s="142">
        <f t="shared" si="2248"/>
        <v>30.081713109848721</v>
      </c>
      <c r="AH659" s="219">
        <f t="shared" si="2180"/>
        <v>32.142310457873357</v>
      </c>
      <c r="AI659" s="340">
        <f t="shared" ref="AI659:AK659" si="2249">(AH659*5%)+AH659</f>
        <v>33.749425980767022</v>
      </c>
      <c r="AJ659" s="142">
        <f t="shared" si="2249"/>
        <v>35.436897279805372</v>
      </c>
      <c r="AK659" s="142">
        <f t="shared" si="2249"/>
        <v>37.208742143795639</v>
      </c>
      <c r="AL659" s="287"/>
      <c r="AM659" s="142">
        <f t="shared" si="2182"/>
        <v>39.050574879913526</v>
      </c>
      <c r="AN659" s="287"/>
    </row>
    <row r="660" spans="1:40" x14ac:dyDescent="0.25">
      <c r="A660" s="9"/>
      <c r="B660" s="161" t="s">
        <v>1630</v>
      </c>
      <c r="C660" s="161"/>
      <c r="D660" s="150"/>
      <c r="E660" s="150" t="s">
        <v>1835</v>
      </c>
      <c r="F660" s="150" t="s">
        <v>311</v>
      </c>
      <c r="G660" s="150"/>
      <c r="H660" s="150"/>
      <c r="I660" s="153"/>
      <c r="J660" s="157" t="s">
        <v>1537</v>
      </c>
      <c r="K660" s="202">
        <v>50</v>
      </c>
      <c r="L660" s="202">
        <v>50</v>
      </c>
      <c r="M660" s="202">
        <v>50</v>
      </c>
      <c r="N660" s="202">
        <v>50</v>
      </c>
      <c r="O660" s="202">
        <v>50</v>
      </c>
      <c r="P660" s="152">
        <v>50</v>
      </c>
      <c r="Q660" s="152">
        <v>15</v>
      </c>
      <c r="R660" s="152">
        <v>7.6</v>
      </c>
      <c r="S660" s="157"/>
      <c r="T660" s="253"/>
      <c r="U660" s="446">
        <f t="shared" si="2225"/>
        <v>8.92</v>
      </c>
      <c r="V660" s="330">
        <v>17.84</v>
      </c>
      <c r="W660" s="117">
        <f t="shared" si="2175"/>
        <v>19.623999999999999</v>
      </c>
      <c r="X660" s="286">
        <f t="shared" si="2176"/>
        <v>20.997679999999999</v>
      </c>
      <c r="Y660" s="142">
        <f t="shared" ref="Y660:AD660" si="2250">(X660*5%)+X660</f>
        <v>22.047563999999998</v>
      </c>
      <c r="Z660" s="142">
        <f t="shared" si="2250"/>
        <v>23.149942199999998</v>
      </c>
      <c r="AA660" s="142">
        <f t="shared" si="2250"/>
        <v>24.307439309999999</v>
      </c>
      <c r="AB660" s="142">
        <f t="shared" si="2250"/>
        <v>25.522811275500001</v>
      </c>
      <c r="AC660" s="142">
        <f t="shared" si="2250"/>
        <v>26.798951839275002</v>
      </c>
      <c r="AD660" s="142">
        <f t="shared" si="2250"/>
        <v>28.138899431238752</v>
      </c>
      <c r="AE660" s="142">
        <f t="shared" si="2178"/>
        <v>30.010136243416127</v>
      </c>
      <c r="AF660" s="357">
        <f t="shared" ref="AF660:AG660" si="2251">(AE660*5%)+AE660</f>
        <v>31.510643055586932</v>
      </c>
      <c r="AG660" s="142">
        <f t="shared" si="2251"/>
        <v>33.086175208366278</v>
      </c>
      <c r="AH660" s="219">
        <f t="shared" si="2180"/>
        <v>35.35257821013937</v>
      </c>
      <c r="AI660" s="340">
        <f t="shared" ref="AI660:AK660" si="2252">(AH660*5%)+AH660</f>
        <v>37.120207120646342</v>
      </c>
      <c r="AJ660" s="142">
        <f t="shared" si="2252"/>
        <v>38.976217476678656</v>
      </c>
      <c r="AK660" s="142">
        <f t="shared" si="2252"/>
        <v>40.925028350512591</v>
      </c>
      <c r="AL660" s="287"/>
      <c r="AM660" s="142">
        <f t="shared" si="2182"/>
        <v>42.950817253862965</v>
      </c>
      <c r="AN660" s="287"/>
    </row>
    <row r="661" spans="1:40" x14ac:dyDescent="0.25">
      <c r="A661" s="9"/>
      <c r="B661" s="161" t="s">
        <v>1631</v>
      </c>
      <c r="C661" s="161"/>
      <c r="D661" s="150"/>
      <c r="E661" s="150" t="s">
        <v>1835</v>
      </c>
      <c r="F661" s="150" t="s">
        <v>504</v>
      </c>
      <c r="G661" s="150"/>
      <c r="H661" s="150"/>
      <c r="I661" s="153"/>
      <c r="J661" s="157" t="s">
        <v>1551</v>
      </c>
      <c r="K661" s="202">
        <v>9.8000000000000007</v>
      </c>
      <c r="L661" s="202">
        <v>9.8000000000000007</v>
      </c>
      <c r="M661" s="202">
        <v>9.8000000000000007</v>
      </c>
      <c r="N661" s="202">
        <v>9.8000000000000007</v>
      </c>
      <c r="O661" s="202">
        <v>9.8000000000000007</v>
      </c>
      <c r="P661" s="152">
        <v>9.8000000000000007</v>
      </c>
      <c r="Q661" s="152">
        <v>7.5</v>
      </c>
      <c r="R661" s="152">
        <v>5.2</v>
      </c>
      <c r="S661" s="157"/>
      <c r="T661" s="253"/>
      <c r="U661" s="446">
        <f t="shared" si="2225"/>
        <v>1.2</v>
      </c>
      <c r="V661" s="330">
        <v>2.4</v>
      </c>
      <c r="W661" s="117">
        <f t="shared" si="2175"/>
        <v>2.6399999999999997</v>
      </c>
      <c r="X661" s="286">
        <f t="shared" si="2176"/>
        <v>2.8247999999999998</v>
      </c>
      <c r="Y661" s="142">
        <f t="shared" ref="Y661:AD661" si="2253">(X661*5%)+X661</f>
        <v>2.9660399999999996</v>
      </c>
      <c r="Z661" s="142">
        <f t="shared" si="2253"/>
        <v>3.1143419999999997</v>
      </c>
      <c r="AA661" s="142">
        <f t="shared" si="2253"/>
        <v>3.2700590999999997</v>
      </c>
      <c r="AB661" s="142">
        <f t="shared" si="2253"/>
        <v>3.4335620549999994</v>
      </c>
      <c r="AC661" s="142">
        <f t="shared" si="2253"/>
        <v>3.6052401577499995</v>
      </c>
      <c r="AD661" s="142">
        <f t="shared" si="2253"/>
        <v>3.7855021656374994</v>
      </c>
      <c r="AE661" s="142">
        <f t="shared" si="2178"/>
        <v>4.0372380596523936</v>
      </c>
      <c r="AF661" s="357">
        <f t="shared" ref="AF661:AG661" si="2254">(AE661*5%)+AE661</f>
        <v>4.239099962635013</v>
      </c>
      <c r="AG661" s="142">
        <f t="shared" si="2254"/>
        <v>4.451054960766764</v>
      </c>
      <c r="AH661" s="219">
        <f t="shared" si="2180"/>
        <v>4.7559522255792874</v>
      </c>
      <c r="AI661" s="340">
        <f t="shared" ref="AI661:AK661" si="2255">(AH661*5%)+AH661</f>
        <v>4.9937498368582514</v>
      </c>
      <c r="AJ661" s="142">
        <f t="shared" si="2255"/>
        <v>5.2434373287011642</v>
      </c>
      <c r="AK661" s="142">
        <f t="shared" si="2255"/>
        <v>5.5056091951362225</v>
      </c>
      <c r="AL661" s="287"/>
      <c r="AM661" s="142">
        <f t="shared" si="2182"/>
        <v>5.778136850295466</v>
      </c>
      <c r="AN661" s="287"/>
    </row>
    <row r="662" spans="1:40" x14ac:dyDescent="0.25">
      <c r="A662" s="9"/>
      <c r="B662" s="161" t="s">
        <v>1632</v>
      </c>
      <c r="C662" s="161"/>
      <c r="D662" s="150"/>
      <c r="E662" s="150" t="s">
        <v>1835</v>
      </c>
      <c r="F662" s="150"/>
      <c r="G662" s="150"/>
      <c r="H662" s="150"/>
      <c r="I662" s="153"/>
      <c r="J662" s="157" t="s">
        <v>1553</v>
      </c>
      <c r="K662" s="202">
        <v>12.5</v>
      </c>
      <c r="L662" s="202">
        <v>12.5</v>
      </c>
      <c r="M662" s="202">
        <v>12.5</v>
      </c>
      <c r="N662" s="202">
        <v>12.5</v>
      </c>
      <c r="O662" s="202">
        <v>12.5</v>
      </c>
      <c r="P662" s="152">
        <v>12.5</v>
      </c>
      <c r="Q662" s="152">
        <v>5.5</v>
      </c>
      <c r="R662" s="152">
        <v>2.7</v>
      </c>
      <c r="S662" s="157"/>
      <c r="T662" s="253"/>
      <c r="U662" s="446">
        <f t="shared" si="2225"/>
        <v>1.2</v>
      </c>
      <c r="V662" s="330">
        <v>2.4</v>
      </c>
      <c r="W662" s="117">
        <f t="shared" si="2175"/>
        <v>2.6399999999999997</v>
      </c>
      <c r="X662" s="286">
        <f t="shared" si="2176"/>
        <v>2.8247999999999998</v>
      </c>
      <c r="Y662" s="142">
        <f t="shared" ref="Y662:AD662" si="2256">(X662*5%)+X662</f>
        <v>2.9660399999999996</v>
      </c>
      <c r="Z662" s="142">
        <f t="shared" si="2256"/>
        <v>3.1143419999999997</v>
      </c>
      <c r="AA662" s="142">
        <f t="shared" si="2256"/>
        <v>3.2700590999999997</v>
      </c>
      <c r="AB662" s="142">
        <f t="shared" si="2256"/>
        <v>3.4335620549999994</v>
      </c>
      <c r="AC662" s="142">
        <f t="shared" si="2256"/>
        <v>3.6052401577499995</v>
      </c>
      <c r="AD662" s="142">
        <f t="shared" si="2256"/>
        <v>3.7855021656374994</v>
      </c>
      <c r="AE662" s="142">
        <f t="shared" si="2178"/>
        <v>4.0372380596523936</v>
      </c>
      <c r="AF662" s="357">
        <f t="shared" ref="AF662:AG662" si="2257">(AE662*5%)+AE662</f>
        <v>4.239099962635013</v>
      </c>
      <c r="AG662" s="142">
        <f t="shared" si="2257"/>
        <v>4.451054960766764</v>
      </c>
      <c r="AH662" s="219">
        <f t="shared" si="2180"/>
        <v>4.7559522255792874</v>
      </c>
      <c r="AI662" s="340">
        <f t="shared" ref="AI662:AK662" si="2258">(AH662*5%)+AH662</f>
        <v>4.9937498368582514</v>
      </c>
      <c r="AJ662" s="142">
        <f t="shared" si="2258"/>
        <v>5.2434373287011642</v>
      </c>
      <c r="AK662" s="142">
        <f t="shared" si="2258"/>
        <v>5.5056091951362225</v>
      </c>
      <c r="AL662" s="287"/>
      <c r="AM662" s="142">
        <f t="shared" si="2182"/>
        <v>5.778136850295466</v>
      </c>
      <c r="AN662" s="287"/>
    </row>
    <row r="663" spans="1:40" x14ac:dyDescent="0.25">
      <c r="A663" s="9"/>
      <c r="B663" s="161" t="s">
        <v>1633</v>
      </c>
      <c r="C663" s="161"/>
      <c r="D663" s="150"/>
      <c r="E663" s="150" t="s">
        <v>1835</v>
      </c>
      <c r="F663" s="150"/>
      <c r="G663" s="150"/>
      <c r="H663" s="150"/>
      <c r="I663" s="153"/>
      <c r="J663" s="157" t="s">
        <v>1634</v>
      </c>
      <c r="K663" s="202">
        <v>9.6</v>
      </c>
      <c r="L663" s="202">
        <v>9.6</v>
      </c>
      <c r="M663" s="202">
        <v>9.6</v>
      </c>
      <c r="N663" s="202">
        <v>9.6</v>
      </c>
      <c r="O663" s="202">
        <v>9.6</v>
      </c>
      <c r="P663" s="152">
        <v>9.6</v>
      </c>
      <c r="Q663" s="152">
        <v>9.6</v>
      </c>
      <c r="R663" s="152">
        <v>4.0999999999999996</v>
      </c>
      <c r="S663" s="157"/>
      <c r="T663" s="253"/>
      <c r="U663" s="446">
        <f t="shared" si="2225"/>
        <v>1.35</v>
      </c>
      <c r="V663" s="330">
        <v>2.7</v>
      </c>
      <c r="W663" s="117">
        <f t="shared" si="2175"/>
        <v>2.97</v>
      </c>
      <c r="X663" s="286">
        <f t="shared" si="2176"/>
        <v>3.1779000000000002</v>
      </c>
      <c r="Y663" s="142">
        <f t="shared" ref="Y663:AD663" si="2259">(X663*5%)+X663</f>
        <v>3.3367950000000004</v>
      </c>
      <c r="Z663" s="142">
        <f t="shared" si="2259"/>
        <v>3.5036347500000002</v>
      </c>
      <c r="AA663" s="142">
        <f t="shared" si="2259"/>
        <v>3.6788164875000002</v>
      </c>
      <c r="AB663" s="142">
        <f t="shared" si="2259"/>
        <v>3.8627573118750003</v>
      </c>
      <c r="AC663" s="142">
        <f t="shared" si="2259"/>
        <v>4.0558951774687504</v>
      </c>
      <c r="AD663" s="142">
        <f t="shared" si="2259"/>
        <v>4.2586899363421882</v>
      </c>
      <c r="AE663" s="142">
        <f t="shared" si="2178"/>
        <v>4.5418928171089439</v>
      </c>
      <c r="AF663" s="357">
        <f t="shared" ref="AF663:AG663" si="2260">(AE663*5%)+AE663</f>
        <v>4.7689874579643909</v>
      </c>
      <c r="AG663" s="142">
        <f t="shared" si="2260"/>
        <v>5.0074368308626109</v>
      </c>
      <c r="AH663" s="219">
        <f t="shared" si="2180"/>
        <v>5.3504462537766999</v>
      </c>
      <c r="AI663" s="340">
        <f t="shared" ref="AI663:AK663" si="2261">(AH663*5%)+AH663</f>
        <v>5.6179685664655352</v>
      </c>
      <c r="AJ663" s="142">
        <f t="shared" si="2261"/>
        <v>5.8988669947888122</v>
      </c>
      <c r="AK663" s="142">
        <f t="shared" si="2261"/>
        <v>6.1938103445282531</v>
      </c>
      <c r="AL663" s="287"/>
      <c r="AM663" s="142">
        <f t="shared" si="2182"/>
        <v>6.5004039565824012</v>
      </c>
      <c r="AN663" s="287"/>
    </row>
    <row r="664" spans="1:40" x14ac:dyDescent="0.25">
      <c r="A664" s="9"/>
      <c r="B664" s="161" t="s">
        <v>1635</v>
      </c>
      <c r="C664" s="161"/>
      <c r="D664" s="150"/>
      <c r="E664" s="150" t="s">
        <v>1835</v>
      </c>
      <c r="F664" s="150"/>
      <c r="G664" s="150"/>
      <c r="H664" s="150"/>
      <c r="I664" s="153"/>
      <c r="J664" s="157" t="s">
        <v>1636</v>
      </c>
      <c r="K664" s="202"/>
      <c r="L664" s="202"/>
      <c r="M664" s="202"/>
      <c r="N664" s="202"/>
      <c r="O664" s="202"/>
      <c r="P664" s="152">
        <v>5</v>
      </c>
      <c r="Q664" s="152">
        <v>5</v>
      </c>
      <c r="R664" s="152">
        <v>3</v>
      </c>
      <c r="S664" s="157"/>
      <c r="T664" s="253"/>
      <c r="U664" s="446">
        <f t="shared" si="2225"/>
        <v>0.66500000000000004</v>
      </c>
      <c r="V664" s="330">
        <v>1.33</v>
      </c>
      <c r="W664" s="117">
        <f t="shared" si="2175"/>
        <v>1.4630000000000001</v>
      </c>
      <c r="X664" s="286">
        <f t="shared" si="2176"/>
        <v>1.5654100000000002</v>
      </c>
      <c r="Y664" s="142">
        <f t="shared" ref="Y664:AD664" si="2262">(X664*5%)+X664</f>
        <v>1.6436805000000003</v>
      </c>
      <c r="Z664" s="142">
        <f t="shared" si="2262"/>
        <v>1.7258645250000004</v>
      </c>
      <c r="AA664" s="142">
        <f t="shared" si="2262"/>
        <v>1.8121577512500004</v>
      </c>
      <c r="AB664" s="142">
        <f t="shared" si="2262"/>
        <v>1.9027656388125005</v>
      </c>
      <c r="AC664" s="142">
        <f t="shared" si="2262"/>
        <v>1.9979039207531255</v>
      </c>
      <c r="AD664" s="142">
        <f t="shared" si="2262"/>
        <v>2.0977991167907817</v>
      </c>
      <c r="AE664" s="142">
        <f t="shared" si="2178"/>
        <v>2.2373027580573686</v>
      </c>
      <c r="AF664" s="357">
        <f t="shared" ref="AF664:AG664" si="2263">(AE664*5%)+AE664</f>
        <v>2.3491678959602371</v>
      </c>
      <c r="AG664" s="142">
        <f t="shared" si="2263"/>
        <v>2.4666262907582488</v>
      </c>
      <c r="AH664" s="219">
        <f t="shared" si="2180"/>
        <v>2.6355901916751887</v>
      </c>
      <c r="AI664" s="340">
        <f t="shared" ref="AI664:AK664" si="2264">(AH664*5%)+AH664</f>
        <v>2.7673697012589482</v>
      </c>
      <c r="AJ664" s="142">
        <f t="shared" si="2264"/>
        <v>2.9057381863218956</v>
      </c>
      <c r="AK664" s="142">
        <f t="shared" si="2264"/>
        <v>3.0510250956379905</v>
      </c>
      <c r="AL664" s="287"/>
      <c r="AM664" s="142">
        <f t="shared" si="2182"/>
        <v>3.2020508378720711</v>
      </c>
      <c r="AN664" s="287"/>
    </row>
    <row r="665" spans="1:40" x14ac:dyDescent="0.25">
      <c r="A665" s="9"/>
      <c r="B665" s="161" t="s">
        <v>1637</v>
      </c>
      <c r="C665" s="161"/>
      <c r="D665" s="150"/>
      <c r="E665" s="150" t="s">
        <v>1835</v>
      </c>
      <c r="F665" s="150"/>
      <c r="G665" s="150"/>
      <c r="H665" s="150"/>
      <c r="I665" s="153" t="s">
        <v>1638</v>
      </c>
      <c r="J665" s="157" t="s">
        <v>1639</v>
      </c>
      <c r="K665" s="202"/>
      <c r="L665" s="202"/>
      <c r="M665" s="202"/>
      <c r="N665" s="202"/>
      <c r="O665" s="202"/>
      <c r="P665" s="152">
        <v>7.6</v>
      </c>
      <c r="Q665" s="152">
        <v>7.6</v>
      </c>
      <c r="R665" s="152">
        <v>3.7</v>
      </c>
      <c r="S665" s="157"/>
      <c r="T665" s="253"/>
      <c r="U665" s="446">
        <f t="shared" si="2225"/>
        <v>1.2</v>
      </c>
      <c r="V665" s="330">
        <v>2.4</v>
      </c>
      <c r="W665" s="117">
        <f t="shared" si="2175"/>
        <v>2.6399999999999997</v>
      </c>
      <c r="X665" s="286">
        <f t="shared" si="2176"/>
        <v>2.8247999999999998</v>
      </c>
      <c r="Y665" s="142">
        <f t="shared" ref="Y665:AD665" si="2265">(X665*5%)+X665</f>
        <v>2.9660399999999996</v>
      </c>
      <c r="Z665" s="142">
        <f t="shared" si="2265"/>
        <v>3.1143419999999997</v>
      </c>
      <c r="AA665" s="142">
        <f t="shared" si="2265"/>
        <v>3.2700590999999997</v>
      </c>
      <c r="AB665" s="142">
        <f t="shared" si="2265"/>
        <v>3.4335620549999994</v>
      </c>
      <c r="AC665" s="142">
        <f t="shared" si="2265"/>
        <v>3.6052401577499995</v>
      </c>
      <c r="AD665" s="142">
        <f t="shared" si="2265"/>
        <v>3.7855021656374994</v>
      </c>
      <c r="AE665" s="142">
        <f t="shared" si="2178"/>
        <v>4.0372380596523936</v>
      </c>
      <c r="AF665" s="357">
        <f t="shared" ref="AF665:AG665" si="2266">(AE665*5%)+AE665</f>
        <v>4.239099962635013</v>
      </c>
      <c r="AG665" s="142">
        <f t="shared" si="2266"/>
        <v>4.451054960766764</v>
      </c>
      <c r="AH665" s="219">
        <f t="shared" si="2180"/>
        <v>4.7559522255792874</v>
      </c>
      <c r="AI665" s="340">
        <f t="shared" ref="AI665:AK665" si="2267">(AH665*5%)+AH665</f>
        <v>4.9937498368582514</v>
      </c>
      <c r="AJ665" s="142">
        <f t="shared" si="2267"/>
        <v>5.2434373287011642</v>
      </c>
      <c r="AK665" s="142">
        <f t="shared" si="2267"/>
        <v>5.5056091951362225</v>
      </c>
      <c r="AL665" s="287"/>
      <c r="AM665" s="142">
        <f t="shared" si="2182"/>
        <v>5.778136850295466</v>
      </c>
      <c r="AN665" s="287"/>
    </row>
    <row r="666" spans="1:40" x14ac:dyDescent="0.25">
      <c r="A666" s="9"/>
      <c r="B666" s="161" t="s">
        <v>1640</v>
      </c>
      <c r="C666" s="161"/>
      <c r="D666" s="150"/>
      <c r="E666" s="150" t="s">
        <v>1835</v>
      </c>
      <c r="F666" s="150"/>
      <c r="G666" s="150"/>
      <c r="H666" s="150"/>
      <c r="I666" s="153"/>
      <c r="J666" s="157" t="s">
        <v>1641</v>
      </c>
      <c r="K666" s="202"/>
      <c r="L666" s="202"/>
      <c r="M666" s="202"/>
      <c r="N666" s="202"/>
      <c r="O666" s="202"/>
      <c r="P666" s="152">
        <v>7.1</v>
      </c>
      <c r="Q666" s="152">
        <v>7.1</v>
      </c>
      <c r="R666" s="152">
        <v>2.7</v>
      </c>
      <c r="S666" s="157"/>
      <c r="T666" s="253"/>
      <c r="U666" s="446">
        <f t="shared" si="2225"/>
        <v>0.68</v>
      </c>
      <c r="V666" s="330">
        <v>1.36</v>
      </c>
      <c r="W666" s="117">
        <f t="shared" si="2175"/>
        <v>1.496</v>
      </c>
      <c r="X666" s="286">
        <f t="shared" si="2176"/>
        <v>1.6007199999999999</v>
      </c>
      <c r="Y666" s="142">
        <f t="shared" ref="Y666:AD666" si="2268">(X666*5%)+X666</f>
        <v>1.6807559999999999</v>
      </c>
      <c r="Z666" s="142">
        <f t="shared" si="2268"/>
        <v>1.7647937999999999</v>
      </c>
      <c r="AA666" s="142">
        <f t="shared" si="2268"/>
        <v>1.8530334899999998</v>
      </c>
      <c r="AB666" s="142">
        <f t="shared" si="2268"/>
        <v>1.9456851645</v>
      </c>
      <c r="AC666" s="142">
        <f t="shared" si="2268"/>
        <v>2.0429694227250002</v>
      </c>
      <c r="AD666" s="142">
        <f t="shared" si="2268"/>
        <v>2.1451178938612503</v>
      </c>
      <c r="AE666" s="142">
        <f t="shared" si="2178"/>
        <v>2.2877682338030234</v>
      </c>
      <c r="AF666" s="357">
        <f t="shared" ref="AF666:AG666" si="2269">(AE666*5%)+AE666</f>
        <v>2.4021566454931746</v>
      </c>
      <c r="AG666" s="142">
        <f t="shared" si="2269"/>
        <v>2.5222644777678336</v>
      </c>
      <c r="AH666" s="219">
        <f t="shared" si="2180"/>
        <v>2.6950395944949301</v>
      </c>
      <c r="AI666" s="340">
        <f t="shared" ref="AI666:AK666" si="2270">(AH666*5%)+AH666</f>
        <v>2.8297915742196764</v>
      </c>
      <c r="AJ666" s="142">
        <f t="shared" si="2270"/>
        <v>2.9712811529306604</v>
      </c>
      <c r="AK666" s="142">
        <f t="shared" si="2270"/>
        <v>3.1198452105771937</v>
      </c>
      <c r="AL666" s="287"/>
      <c r="AM666" s="142">
        <f t="shared" si="2182"/>
        <v>3.2742775485007649</v>
      </c>
      <c r="AN666" s="287"/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5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5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5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5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5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5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5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5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5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5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5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5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5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5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5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5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5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5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5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5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5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5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5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5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5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5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5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5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5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5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5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5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5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5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5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5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5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5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5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5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5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5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5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5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5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5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5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5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si="2225"/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ref="U716:U779" si="2271">V716*50%</f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71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71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71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71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71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71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71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71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71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71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71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71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71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71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71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71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71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71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71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71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71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71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71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71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71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71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71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71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71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71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71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71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71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71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71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71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71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71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71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71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71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71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71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71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71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71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71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71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71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71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71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71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71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71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71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71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71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71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71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71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71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71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si="2271"/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ref="U780:U843" si="2272">V780*50%</f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72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72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72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72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72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72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72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72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72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72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72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72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72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72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72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72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72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72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72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72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72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72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72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72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72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72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72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72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72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72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72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72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72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72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72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72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72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72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72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72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72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72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72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72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72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72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72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72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72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72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72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72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72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72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72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72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72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72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72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72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72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72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si="2272"/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ref="U844:U854" si="2273">V844*50%</f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73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73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73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73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73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73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73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73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73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446">
        <f t="shared" si="2273"/>
        <v>0</v>
      </c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  <row r="6412" spans="1:21" x14ac:dyDescent="0.25">
      <c r="A6412" s="9"/>
      <c r="D6412" s="9"/>
      <c r="E6412" s="162"/>
      <c r="F6412" s="162"/>
      <c r="G6412" s="162"/>
      <c r="H6412" s="162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  <c r="U6412" s="12"/>
    </row>
  </sheetData>
  <mergeCells count="3">
    <mergeCell ref="W379:AN379"/>
    <mergeCell ref="B631:J631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2016-08-15T18:25:39Z</dcterms:modified>
</cp:coreProperties>
</file>