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9045"/>
  </bookViews>
  <sheets>
    <sheet name="Hoja1" sheetId="1" r:id="rId1"/>
  </sheets>
  <definedNames>
    <definedName name="_xlnm.Print_Area" localSheetId="0">Hoja1!$A$1:$AM$666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9" i="1" l="1"/>
  <c r="V126" i="1" l="1"/>
  <c r="V637" i="1" l="1"/>
  <c r="W637" i="1" s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L637" i="1" s="1"/>
  <c r="V638" i="1"/>
  <c r="W638" i="1" s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L638" i="1" s="1"/>
  <c r="V639" i="1"/>
  <c r="W639" i="1" s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L639" i="1" s="1"/>
  <c r="V640" i="1"/>
  <c r="W640" i="1" s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L640" i="1" s="1"/>
  <c r="V641" i="1"/>
  <c r="W641" i="1" s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L641" i="1" s="1"/>
  <c r="V642" i="1"/>
  <c r="W642" i="1" s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L642" i="1" s="1"/>
  <c r="V643" i="1"/>
  <c r="W643" i="1" s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L643" i="1" s="1"/>
  <c r="V644" i="1"/>
  <c r="W644" i="1" s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L644" i="1" s="1"/>
  <c r="V645" i="1"/>
  <c r="W645" i="1" s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L645" i="1" s="1"/>
  <c r="V646" i="1"/>
  <c r="W646" i="1" s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L646" i="1" s="1"/>
  <c r="V647" i="1"/>
  <c r="W647" i="1" s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L647" i="1" s="1"/>
  <c r="V648" i="1"/>
  <c r="W648" i="1" s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L648" i="1" s="1"/>
  <c r="V649" i="1"/>
  <c r="W649" i="1" s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L649" i="1" s="1"/>
  <c r="V650" i="1"/>
  <c r="W650" i="1" s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L650" i="1" s="1"/>
  <c r="V651" i="1"/>
  <c r="W651" i="1" s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L651" i="1" s="1"/>
  <c r="V652" i="1"/>
  <c r="W652" i="1" s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L652" i="1" s="1"/>
  <c r="V653" i="1"/>
  <c r="W653" i="1" s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L653" i="1" s="1"/>
  <c r="V654" i="1"/>
  <c r="W654" i="1" s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L654" i="1" s="1"/>
  <c r="V655" i="1"/>
  <c r="W655" i="1" s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L655" i="1" s="1"/>
  <c r="V656" i="1"/>
  <c r="W656" i="1" s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L656" i="1" s="1"/>
  <c r="V657" i="1"/>
  <c r="W657" i="1" s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L657" i="1" s="1"/>
  <c r="V658" i="1"/>
  <c r="W658" i="1" s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L658" i="1" s="1"/>
  <c r="V659" i="1"/>
  <c r="W659" i="1" s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L659" i="1" s="1"/>
  <c r="V660" i="1"/>
  <c r="W660" i="1" s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L660" i="1" s="1"/>
  <c r="V661" i="1"/>
  <c r="W661" i="1" s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L661" i="1" s="1"/>
  <c r="V662" i="1"/>
  <c r="W662" i="1" s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L662" i="1" s="1"/>
  <c r="V663" i="1"/>
  <c r="W663" i="1" s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L663" i="1" s="1"/>
  <c r="V664" i="1"/>
  <c r="W664" i="1" s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L664" i="1" s="1"/>
  <c r="V665" i="1"/>
  <c r="W665" i="1" s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L665" i="1" s="1"/>
  <c r="V666" i="1"/>
  <c r="W666" i="1" s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L666" i="1" s="1"/>
  <c r="V636" i="1"/>
  <c r="W636" i="1" s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L636" i="1" s="1"/>
  <c r="V628" i="1"/>
  <c r="W628" i="1" s="1"/>
  <c r="X628" i="1" s="1"/>
  <c r="Y628" i="1" s="1"/>
  <c r="Z628" i="1" s="1"/>
  <c r="AA628" i="1" s="1"/>
  <c r="AB628" i="1" s="1"/>
  <c r="V629" i="1"/>
  <c r="W629" i="1" s="1"/>
  <c r="X629" i="1" s="1"/>
  <c r="Y629" i="1" s="1"/>
  <c r="Z629" i="1" s="1"/>
  <c r="AA629" i="1" s="1"/>
  <c r="AB629" i="1" s="1"/>
  <c r="V630" i="1"/>
  <c r="W630" i="1" s="1"/>
  <c r="X630" i="1" s="1"/>
  <c r="Y630" i="1" s="1"/>
  <c r="Z630" i="1" s="1"/>
  <c r="AA630" i="1" s="1"/>
  <c r="AB630" i="1" s="1"/>
  <c r="V384" i="1"/>
  <c r="W384" i="1" s="1"/>
  <c r="X384" i="1" s="1"/>
  <c r="Y384" i="1" s="1"/>
  <c r="Z384" i="1" s="1"/>
  <c r="AA384" i="1" s="1"/>
  <c r="AB384" i="1" s="1"/>
  <c r="V385" i="1"/>
  <c r="W385" i="1" s="1"/>
  <c r="X385" i="1" s="1"/>
  <c r="Y385" i="1" s="1"/>
  <c r="Z385" i="1" s="1"/>
  <c r="AA385" i="1" s="1"/>
  <c r="AB385" i="1" s="1"/>
  <c r="V386" i="1"/>
  <c r="W386" i="1" s="1"/>
  <c r="X386" i="1" s="1"/>
  <c r="Y386" i="1" s="1"/>
  <c r="Z386" i="1" s="1"/>
  <c r="AA386" i="1" s="1"/>
  <c r="AB386" i="1" s="1"/>
  <c r="V387" i="1"/>
  <c r="W387" i="1" s="1"/>
  <c r="X387" i="1" s="1"/>
  <c r="Y387" i="1" s="1"/>
  <c r="Z387" i="1" s="1"/>
  <c r="AA387" i="1" s="1"/>
  <c r="AB387" i="1" s="1"/>
  <c r="V388" i="1"/>
  <c r="W388" i="1" s="1"/>
  <c r="X388" i="1" s="1"/>
  <c r="Y388" i="1" s="1"/>
  <c r="Z388" i="1" s="1"/>
  <c r="AA388" i="1" s="1"/>
  <c r="AB388" i="1" s="1"/>
  <c r="V389" i="1"/>
  <c r="W389" i="1" s="1"/>
  <c r="X389" i="1" s="1"/>
  <c r="Y389" i="1" s="1"/>
  <c r="Z389" i="1" s="1"/>
  <c r="AA389" i="1" s="1"/>
  <c r="AB389" i="1" s="1"/>
  <c r="V390" i="1"/>
  <c r="W390" i="1" s="1"/>
  <c r="X390" i="1" s="1"/>
  <c r="Y390" i="1" s="1"/>
  <c r="Z390" i="1" s="1"/>
  <c r="AA390" i="1" s="1"/>
  <c r="AB390" i="1" s="1"/>
  <c r="V391" i="1"/>
  <c r="W391" i="1" s="1"/>
  <c r="X391" i="1" s="1"/>
  <c r="Y391" i="1" s="1"/>
  <c r="Z391" i="1" s="1"/>
  <c r="AA391" i="1" s="1"/>
  <c r="AB391" i="1" s="1"/>
  <c r="V392" i="1"/>
  <c r="W392" i="1" s="1"/>
  <c r="X392" i="1" s="1"/>
  <c r="Y392" i="1" s="1"/>
  <c r="Z392" i="1" s="1"/>
  <c r="AA392" i="1" s="1"/>
  <c r="AB392" i="1" s="1"/>
  <c r="V393" i="1"/>
  <c r="W393" i="1" s="1"/>
  <c r="X393" i="1" s="1"/>
  <c r="Y393" i="1" s="1"/>
  <c r="Z393" i="1" s="1"/>
  <c r="AA393" i="1" s="1"/>
  <c r="AB393" i="1" s="1"/>
  <c r="V394" i="1"/>
  <c r="W394" i="1" s="1"/>
  <c r="X394" i="1" s="1"/>
  <c r="Y394" i="1" s="1"/>
  <c r="Z394" i="1" s="1"/>
  <c r="AA394" i="1" s="1"/>
  <c r="AB394" i="1" s="1"/>
  <c r="V395" i="1"/>
  <c r="W395" i="1" s="1"/>
  <c r="X395" i="1" s="1"/>
  <c r="Y395" i="1" s="1"/>
  <c r="Z395" i="1" s="1"/>
  <c r="AA395" i="1" s="1"/>
  <c r="AB395" i="1" s="1"/>
  <c r="V396" i="1"/>
  <c r="W396" i="1" s="1"/>
  <c r="X396" i="1" s="1"/>
  <c r="Y396" i="1" s="1"/>
  <c r="Z396" i="1" s="1"/>
  <c r="AA396" i="1" s="1"/>
  <c r="AB396" i="1" s="1"/>
  <c r="V397" i="1"/>
  <c r="W397" i="1" s="1"/>
  <c r="X397" i="1" s="1"/>
  <c r="Y397" i="1" s="1"/>
  <c r="Z397" i="1" s="1"/>
  <c r="AA397" i="1" s="1"/>
  <c r="AB397" i="1" s="1"/>
  <c r="V398" i="1"/>
  <c r="W398" i="1" s="1"/>
  <c r="X398" i="1" s="1"/>
  <c r="Y398" i="1" s="1"/>
  <c r="Z398" i="1" s="1"/>
  <c r="AA398" i="1" s="1"/>
  <c r="AB398" i="1" s="1"/>
  <c r="V399" i="1"/>
  <c r="W399" i="1" s="1"/>
  <c r="X399" i="1" s="1"/>
  <c r="Y399" i="1" s="1"/>
  <c r="Z399" i="1" s="1"/>
  <c r="AA399" i="1" s="1"/>
  <c r="AB399" i="1" s="1"/>
  <c r="V400" i="1"/>
  <c r="W400" i="1" s="1"/>
  <c r="X400" i="1" s="1"/>
  <c r="Y400" i="1" s="1"/>
  <c r="Z400" i="1" s="1"/>
  <c r="AA400" i="1" s="1"/>
  <c r="AB400" i="1" s="1"/>
  <c r="V401" i="1"/>
  <c r="W401" i="1" s="1"/>
  <c r="X401" i="1" s="1"/>
  <c r="Y401" i="1" s="1"/>
  <c r="Z401" i="1" s="1"/>
  <c r="AA401" i="1" s="1"/>
  <c r="AB401" i="1" s="1"/>
  <c r="V402" i="1"/>
  <c r="W402" i="1" s="1"/>
  <c r="X402" i="1" s="1"/>
  <c r="Y402" i="1" s="1"/>
  <c r="Z402" i="1" s="1"/>
  <c r="AA402" i="1" s="1"/>
  <c r="AB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V403" i="1"/>
  <c r="W403" i="1" s="1"/>
  <c r="X403" i="1" s="1"/>
  <c r="Y403" i="1" s="1"/>
  <c r="Z403" i="1" s="1"/>
  <c r="AA403" i="1" s="1"/>
  <c r="AB403" i="1" s="1"/>
  <c r="V404" i="1"/>
  <c r="W404" i="1" s="1"/>
  <c r="X404" i="1" s="1"/>
  <c r="Y404" i="1" s="1"/>
  <c r="Z404" i="1" s="1"/>
  <c r="AA404" i="1" s="1"/>
  <c r="AB404" i="1" s="1"/>
  <c r="V405" i="1"/>
  <c r="W405" i="1" s="1"/>
  <c r="X405" i="1" s="1"/>
  <c r="Y405" i="1" s="1"/>
  <c r="Z405" i="1" s="1"/>
  <c r="AA405" i="1" s="1"/>
  <c r="AB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V406" i="1"/>
  <c r="W406" i="1" s="1"/>
  <c r="X406" i="1" s="1"/>
  <c r="Y406" i="1" s="1"/>
  <c r="Z406" i="1" s="1"/>
  <c r="AA406" i="1" s="1"/>
  <c r="AB406" i="1" s="1"/>
  <c r="V407" i="1"/>
  <c r="W407" i="1" s="1"/>
  <c r="X407" i="1" s="1"/>
  <c r="Y407" i="1" s="1"/>
  <c r="Z407" i="1" s="1"/>
  <c r="AA407" i="1" s="1"/>
  <c r="AB407" i="1" s="1"/>
  <c r="V408" i="1"/>
  <c r="W408" i="1" s="1"/>
  <c r="X408" i="1" s="1"/>
  <c r="Y408" i="1" s="1"/>
  <c r="Z408" i="1" s="1"/>
  <c r="AA408" i="1" s="1"/>
  <c r="AB408" i="1" s="1"/>
  <c r="V409" i="1"/>
  <c r="W409" i="1" s="1"/>
  <c r="X409" i="1" s="1"/>
  <c r="Y409" i="1" s="1"/>
  <c r="Z409" i="1" s="1"/>
  <c r="AA409" i="1" s="1"/>
  <c r="AB409" i="1" s="1"/>
  <c r="V410" i="1"/>
  <c r="W410" i="1" s="1"/>
  <c r="X410" i="1" s="1"/>
  <c r="Y410" i="1" s="1"/>
  <c r="Z410" i="1" s="1"/>
  <c r="AA410" i="1" s="1"/>
  <c r="AB410" i="1" s="1"/>
  <c r="V411" i="1"/>
  <c r="W411" i="1" s="1"/>
  <c r="X411" i="1" s="1"/>
  <c r="Y411" i="1" s="1"/>
  <c r="Z411" i="1" s="1"/>
  <c r="AA411" i="1" s="1"/>
  <c r="AB411" i="1" s="1"/>
  <c r="V412" i="1"/>
  <c r="W412" i="1" s="1"/>
  <c r="X412" i="1" s="1"/>
  <c r="Y412" i="1" s="1"/>
  <c r="Z412" i="1" s="1"/>
  <c r="AA412" i="1" s="1"/>
  <c r="AB412" i="1" s="1"/>
  <c r="V413" i="1"/>
  <c r="W413" i="1" s="1"/>
  <c r="X413" i="1" s="1"/>
  <c r="Y413" i="1" s="1"/>
  <c r="Z413" i="1" s="1"/>
  <c r="AA413" i="1" s="1"/>
  <c r="AB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V414" i="1"/>
  <c r="W414" i="1" s="1"/>
  <c r="X414" i="1" s="1"/>
  <c r="Y414" i="1" s="1"/>
  <c r="Z414" i="1" s="1"/>
  <c r="AA414" i="1" s="1"/>
  <c r="AB414" i="1" s="1"/>
  <c r="V415" i="1"/>
  <c r="W415" i="1" s="1"/>
  <c r="X415" i="1" s="1"/>
  <c r="Y415" i="1" s="1"/>
  <c r="Z415" i="1" s="1"/>
  <c r="AA415" i="1" s="1"/>
  <c r="AB415" i="1" s="1"/>
  <c r="V416" i="1"/>
  <c r="W416" i="1" s="1"/>
  <c r="X416" i="1" s="1"/>
  <c r="Y416" i="1" s="1"/>
  <c r="Z416" i="1" s="1"/>
  <c r="AA416" i="1" s="1"/>
  <c r="AB416" i="1" s="1"/>
  <c r="V417" i="1"/>
  <c r="W417" i="1" s="1"/>
  <c r="X417" i="1" s="1"/>
  <c r="Y417" i="1" s="1"/>
  <c r="Z417" i="1" s="1"/>
  <c r="AA417" i="1" s="1"/>
  <c r="AB417" i="1" s="1"/>
  <c r="V418" i="1"/>
  <c r="W418" i="1" s="1"/>
  <c r="X418" i="1" s="1"/>
  <c r="Y418" i="1" s="1"/>
  <c r="Z418" i="1" s="1"/>
  <c r="AA418" i="1" s="1"/>
  <c r="AB418" i="1" s="1"/>
  <c r="V419" i="1"/>
  <c r="W419" i="1" s="1"/>
  <c r="X419" i="1" s="1"/>
  <c r="Y419" i="1" s="1"/>
  <c r="Z419" i="1" s="1"/>
  <c r="AA419" i="1" s="1"/>
  <c r="AB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V420" i="1"/>
  <c r="W420" i="1" s="1"/>
  <c r="X420" i="1" s="1"/>
  <c r="Y420" i="1" s="1"/>
  <c r="Z420" i="1" s="1"/>
  <c r="AA420" i="1" s="1"/>
  <c r="AB420" i="1" s="1"/>
  <c r="V421" i="1"/>
  <c r="W421" i="1" s="1"/>
  <c r="X421" i="1" s="1"/>
  <c r="Y421" i="1" s="1"/>
  <c r="Z421" i="1" s="1"/>
  <c r="AA421" i="1" s="1"/>
  <c r="AB421" i="1" s="1"/>
  <c r="AC421" i="1" s="1"/>
  <c r="V422" i="1"/>
  <c r="W422" i="1" s="1"/>
  <c r="X422" i="1" s="1"/>
  <c r="Y422" i="1" s="1"/>
  <c r="Z422" i="1" s="1"/>
  <c r="AA422" i="1" s="1"/>
  <c r="AB422" i="1" s="1"/>
  <c r="V423" i="1"/>
  <c r="W423" i="1" s="1"/>
  <c r="X423" i="1" s="1"/>
  <c r="Y423" i="1" s="1"/>
  <c r="Z423" i="1" s="1"/>
  <c r="AA423" i="1" s="1"/>
  <c r="AB423" i="1" s="1"/>
  <c r="AC423" i="1" s="1"/>
  <c r="V424" i="1"/>
  <c r="W424" i="1" s="1"/>
  <c r="X424" i="1" s="1"/>
  <c r="Y424" i="1" s="1"/>
  <c r="Z424" i="1" s="1"/>
  <c r="AA424" i="1" s="1"/>
  <c r="AB424" i="1" s="1"/>
  <c r="V425" i="1"/>
  <c r="W425" i="1" s="1"/>
  <c r="X425" i="1" s="1"/>
  <c r="Y425" i="1" s="1"/>
  <c r="Z425" i="1" s="1"/>
  <c r="AA425" i="1" s="1"/>
  <c r="AB425" i="1" s="1"/>
  <c r="V426" i="1"/>
  <c r="W426" i="1" s="1"/>
  <c r="X426" i="1" s="1"/>
  <c r="Y426" i="1" s="1"/>
  <c r="Z426" i="1" s="1"/>
  <c r="AA426" i="1" s="1"/>
  <c r="AB426" i="1" s="1"/>
  <c r="V427" i="1"/>
  <c r="W427" i="1" s="1"/>
  <c r="X427" i="1" s="1"/>
  <c r="Y427" i="1" s="1"/>
  <c r="Z427" i="1" s="1"/>
  <c r="AA427" i="1" s="1"/>
  <c r="AB427" i="1" s="1"/>
  <c r="V428" i="1"/>
  <c r="W428" i="1" s="1"/>
  <c r="X428" i="1" s="1"/>
  <c r="Y428" i="1" s="1"/>
  <c r="Z428" i="1" s="1"/>
  <c r="AA428" i="1" s="1"/>
  <c r="AB428" i="1" s="1"/>
  <c r="V429" i="1"/>
  <c r="W429" i="1" s="1"/>
  <c r="X429" i="1" s="1"/>
  <c r="Y429" i="1" s="1"/>
  <c r="Z429" i="1" s="1"/>
  <c r="AA429" i="1" s="1"/>
  <c r="AB429" i="1" s="1"/>
  <c r="V430" i="1"/>
  <c r="W430" i="1" s="1"/>
  <c r="X430" i="1" s="1"/>
  <c r="Y430" i="1" s="1"/>
  <c r="Z430" i="1" s="1"/>
  <c r="AA430" i="1" s="1"/>
  <c r="AB430" i="1" s="1"/>
  <c r="V431" i="1"/>
  <c r="W431" i="1" s="1"/>
  <c r="X431" i="1" s="1"/>
  <c r="Y431" i="1" s="1"/>
  <c r="Z431" i="1" s="1"/>
  <c r="AA431" i="1" s="1"/>
  <c r="AB431" i="1" s="1"/>
  <c r="AC431" i="1" s="1"/>
  <c r="V432" i="1"/>
  <c r="W432" i="1" s="1"/>
  <c r="X432" i="1" s="1"/>
  <c r="Y432" i="1" s="1"/>
  <c r="Z432" i="1" s="1"/>
  <c r="AA432" i="1" s="1"/>
  <c r="AB432" i="1" s="1"/>
  <c r="V433" i="1"/>
  <c r="W433" i="1" s="1"/>
  <c r="X433" i="1" s="1"/>
  <c r="Y433" i="1" s="1"/>
  <c r="Z433" i="1" s="1"/>
  <c r="AA433" i="1" s="1"/>
  <c r="AB433" i="1" s="1"/>
  <c r="V434" i="1"/>
  <c r="W434" i="1" s="1"/>
  <c r="X434" i="1" s="1"/>
  <c r="Y434" i="1" s="1"/>
  <c r="Z434" i="1" s="1"/>
  <c r="AA434" i="1" s="1"/>
  <c r="AB434" i="1" s="1"/>
  <c r="V435" i="1"/>
  <c r="W435" i="1" s="1"/>
  <c r="X435" i="1" s="1"/>
  <c r="Y435" i="1" s="1"/>
  <c r="Z435" i="1" s="1"/>
  <c r="AA435" i="1" s="1"/>
  <c r="AB435" i="1" s="1"/>
  <c r="V436" i="1"/>
  <c r="W436" i="1" s="1"/>
  <c r="X436" i="1" s="1"/>
  <c r="Y436" i="1" s="1"/>
  <c r="Z436" i="1" s="1"/>
  <c r="AA436" i="1" s="1"/>
  <c r="AB436" i="1" s="1"/>
  <c r="V437" i="1"/>
  <c r="W437" i="1" s="1"/>
  <c r="X437" i="1" s="1"/>
  <c r="Y437" i="1" s="1"/>
  <c r="Z437" i="1" s="1"/>
  <c r="AA437" i="1" s="1"/>
  <c r="AB437" i="1" s="1"/>
  <c r="AC437" i="1" s="1"/>
  <c r="V438" i="1"/>
  <c r="W438" i="1" s="1"/>
  <c r="X438" i="1" s="1"/>
  <c r="Y438" i="1" s="1"/>
  <c r="Z438" i="1" s="1"/>
  <c r="AA438" i="1" s="1"/>
  <c r="AB438" i="1" s="1"/>
  <c r="V439" i="1"/>
  <c r="W439" i="1" s="1"/>
  <c r="X439" i="1" s="1"/>
  <c r="Y439" i="1" s="1"/>
  <c r="Z439" i="1" s="1"/>
  <c r="AA439" i="1" s="1"/>
  <c r="AB439" i="1" s="1"/>
  <c r="V440" i="1"/>
  <c r="W440" i="1" s="1"/>
  <c r="X440" i="1" s="1"/>
  <c r="Y440" i="1" s="1"/>
  <c r="Z440" i="1" s="1"/>
  <c r="AA440" i="1" s="1"/>
  <c r="AB440" i="1" s="1"/>
  <c r="V441" i="1"/>
  <c r="W441" i="1" s="1"/>
  <c r="X441" i="1" s="1"/>
  <c r="Y441" i="1" s="1"/>
  <c r="Z441" i="1" s="1"/>
  <c r="AA441" i="1" s="1"/>
  <c r="AB441" i="1" s="1"/>
  <c r="V442" i="1"/>
  <c r="W442" i="1" s="1"/>
  <c r="X442" i="1" s="1"/>
  <c r="Y442" i="1" s="1"/>
  <c r="Z442" i="1" s="1"/>
  <c r="AA442" i="1" s="1"/>
  <c r="AB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V443" i="1"/>
  <c r="W443" i="1" s="1"/>
  <c r="X443" i="1" s="1"/>
  <c r="Y443" i="1" s="1"/>
  <c r="Z443" i="1" s="1"/>
  <c r="AA443" i="1" s="1"/>
  <c r="AB443" i="1" s="1"/>
  <c r="V444" i="1"/>
  <c r="W444" i="1" s="1"/>
  <c r="X444" i="1" s="1"/>
  <c r="Y444" i="1" s="1"/>
  <c r="Z444" i="1" s="1"/>
  <c r="AA444" i="1" s="1"/>
  <c r="AB444" i="1" s="1"/>
  <c r="V445" i="1"/>
  <c r="W445" i="1" s="1"/>
  <c r="X445" i="1" s="1"/>
  <c r="Y445" i="1" s="1"/>
  <c r="Z445" i="1" s="1"/>
  <c r="AA445" i="1" s="1"/>
  <c r="AB445" i="1" s="1"/>
  <c r="V446" i="1"/>
  <c r="W446" i="1" s="1"/>
  <c r="X446" i="1" s="1"/>
  <c r="Y446" i="1" s="1"/>
  <c r="Z446" i="1" s="1"/>
  <c r="AA446" i="1" s="1"/>
  <c r="AB446" i="1" s="1"/>
  <c r="V447" i="1"/>
  <c r="W447" i="1" s="1"/>
  <c r="X447" i="1" s="1"/>
  <c r="Y447" i="1" s="1"/>
  <c r="Z447" i="1" s="1"/>
  <c r="AA447" i="1" s="1"/>
  <c r="AB447" i="1" s="1"/>
  <c r="V448" i="1"/>
  <c r="W448" i="1" s="1"/>
  <c r="X448" i="1" s="1"/>
  <c r="Y448" i="1" s="1"/>
  <c r="Z448" i="1" s="1"/>
  <c r="AA448" i="1" s="1"/>
  <c r="AB448" i="1" s="1"/>
  <c r="V449" i="1"/>
  <c r="W449" i="1" s="1"/>
  <c r="X449" i="1" s="1"/>
  <c r="Y449" i="1" s="1"/>
  <c r="Z449" i="1" s="1"/>
  <c r="AA449" i="1" s="1"/>
  <c r="AB449" i="1" s="1"/>
  <c r="V450" i="1"/>
  <c r="W450" i="1" s="1"/>
  <c r="X450" i="1" s="1"/>
  <c r="Y450" i="1" s="1"/>
  <c r="Z450" i="1" s="1"/>
  <c r="AA450" i="1" s="1"/>
  <c r="AB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V451" i="1"/>
  <c r="W451" i="1" s="1"/>
  <c r="X451" i="1" s="1"/>
  <c r="Y451" i="1" s="1"/>
  <c r="Z451" i="1" s="1"/>
  <c r="AA451" i="1" s="1"/>
  <c r="AB451" i="1" s="1"/>
  <c r="V452" i="1"/>
  <c r="W452" i="1" s="1"/>
  <c r="X452" i="1" s="1"/>
  <c r="Y452" i="1" s="1"/>
  <c r="Z452" i="1" s="1"/>
  <c r="AA452" i="1" s="1"/>
  <c r="AB452" i="1" s="1"/>
  <c r="V453" i="1"/>
  <c r="W453" i="1" s="1"/>
  <c r="X453" i="1" s="1"/>
  <c r="Y453" i="1" s="1"/>
  <c r="Z453" i="1" s="1"/>
  <c r="AA453" i="1" s="1"/>
  <c r="AB453" i="1" s="1"/>
  <c r="V454" i="1"/>
  <c r="W454" i="1" s="1"/>
  <c r="X454" i="1" s="1"/>
  <c r="Y454" i="1" s="1"/>
  <c r="Z454" i="1" s="1"/>
  <c r="AA454" i="1" s="1"/>
  <c r="AB454" i="1" s="1"/>
  <c r="V455" i="1"/>
  <c r="W455" i="1" s="1"/>
  <c r="X455" i="1" s="1"/>
  <c r="Y455" i="1" s="1"/>
  <c r="Z455" i="1" s="1"/>
  <c r="AA455" i="1" s="1"/>
  <c r="AB455" i="1" s="1"/>
  <c r="V456" i="1"/>
  <c r="W456" i="1" s="1"/>
  <c r="X456" i="1" s="1"/>
  <c r="Y456" i="1" s="1"/>
  <c r="Z456" i="1" s="1"/>
  <c r="AA456" i="1" s="1"/>
  <c r="AB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V457" i="1"/>
  <c r="W457" i="1" s="1"/>
  <c r="X457" i="1" s="1"/>
  <c r="Y457" i="1" s="1"/>
  <c r="Z457" i="1" s="1"/>
  <c r="AA457" i="1" s="1"/>
  <c r="AB457" i="1" s="1"/>
  <c r="V458" i="1"/>
  <c r="W458" i="1" s="1"/>
  <c r="X458" i="1" s="1"/>
  <c r="Y458" i="1" s="1"/>
  <c r="Z458" i="1" s="1"/>
  <c r="AA458" i="1" s="1"/>
  <c r="AB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V459" i="1"/>
  <c r="W459" i="1" s="1"/>
  <c r="X459" i="1" s="1"/>
  <c r="Y459" i="1" s="1"/>
  <c r="Z459" i="1" s="1"/>
  <c r="AA459" i="1" s="1"/>
  <c r="AB459" i="1" s="1"/>
  <c r="V460" i="1"/>
  <c r="W460" i="1" s="1"/>
  <c r="X460" i="1" s="1"/>
  <c r="Y460" i="1" s="1"/>
  <c r="Z460" i="1" s="1"/>
  <c r="AA460" i="1" s="1"/>
  <c r="AB460" i="1" s="1"/>
  <c r="V461" i="1"/>
  <c r="W461" i="1" s="1"/>
  <c r="X461" i="1" s="1"/>
  <c r="Y461" i="1" s="1"/>
  <c r="Z461" i="1" s="1"/>
  <c r="AA461" i="1" s="1"/>
  <c r="AB461" i="1" s="1"/>
  <c r="V462" i="1"/>
  <c r="W462" i="1" s="1"/>
  <c r="X462" i="1" s="1"/>
  <c r="Y462" i="1" s="1"/>
  <c r="Z462" i="1" s="1"/>
  <c r="AA462" i="1" s="1"/>
  <c r="AB462" i="1" s="1"/>
  <c r="V463" i="1"/>
  <c r="W463" i="1" s="1"/>
  <c r="X463" i="1" s="1"/>
  <c r="Y463" i="1" s="1"/>
  <c r="Z463" i="1" s="1"/>
  <c r="AA463" i="1" s="1"/>
  <c r="AB463" i="1" s="1"/>
  <c r="V464" i="1"/>
  <c r="W464" i="1" s="1"/>
  <c r="X464" i="1" s="1"/>
  <c r="Y464" i="1" s="1"/>
  <c r="Z464" i="1" s="1"/>
  <c r="AA464" i="1" s="1"/>
  <c r="AB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V465" i="1"/>
  <c r="W465" i="1" s="1"/>
  <c r="X465" i="1" s="1"/>
  <c r="Y465" i="1" s="1"/>
  <c r="Z465" i="1" s="1"/>
  <c r="AA465" i="1" s="1"/>
  <c r="AB465" i="1" s="1"/>
  <c r="V466" i="1"/>
  <c r="W466" i="1" s="1"/>
  <c r="X466" i="1" s="1"/>
  <c r="Y466" i="1" s="1"/>
  <c r="Z466" i="1" s="1"/>
  <c r="AA466" i="1" s="1"/>
  <c r="AB466" i="1" s="1"/>
  <c r="AC466" i="1" s="1"/>
  <c r="V467" i="1"/>
  <c r="W467" i="1" s="1"/>
  <c r="X467" i="1" s="1"/>
  <c r="Y467" i="1" s="1"/>
  <c r="Z467" i="1" s="1"/>
  <c r="AA467" i="1" s="1"/>
  <c r="AB467" i="1" s="1"/>
  <c r="V468" i="1"/>
  <c r="W468" i="1" s="1"/>
  <c r="X468" i="1" s="1"/>
  <c r="Y468" i="1" s="1"/>
  <c r="Z468" i="1" s="1"/>
  <c r="AA468" i="1" s="1"/>
  <c r="AB468" i="1" s="1"/>
  <c r="V469" i="1"/>
  <c r="X469" i="1" s="1"/>
  <c r="Y469" i="1" s="1"/>
  <c r="Z469" i="1" s="1"/>
  <c r="AA469" i="1" s="1"/>
  <c r="AB469" i="1" s="1"/>
  <c r="V470" i="1"/>
  <c r="W470" i="1" s="1"/>
  <c r="X470" i="1" s="1"/>
  <c r="Y470" i="1" s="1"/>
  <c r="Z470" i="1" s="1"/>
  <c r="AA470" i="1" s="1"/>
  <c r="AB470" i="1" s="1"/>
  <c r="V471" i="1"/>
  <c r="W471" i="1" s="1"/>
  <c r="X471" i="1" s="1"/>
  <c r="Y471" i="1" s="1"/>
  <c r="Z471" i="1" s="1"/>
  <c r="AA471" i="1" s="1"/>
  <c r="AB471" i="1" s="1"/>
  <c r="V472" i="1"/>
  <c r="W472" i="1" s="1"/>
  <c r="X472" i="1" s="1"/>
  <c r="Y472" i="1" s="1"/>
  <c r="Z472" i="1" s="1"/>
  <c r="AA472" i="1" s="1"/>
  <c r="AB472" i="1" s="1"/>
  <c r="V473" i="1"/>
  <c r="W473" i="1" s="1"/>
  <c r="X473" i="1" s="1"/>
  <c r="Y473" i="1" s="1"/>
  <c r="Z473" i="1" s="1"/>
  <c r="AA473" i="1" s="1"/>
  <c r="AB473" i="1" s="1"/>
  <c r="V474" i="1"/>
  <c r="W474" i="1" s="1"/>
  <c r="X474" i="1" s="1"/>
  <c r="Y474" i="1" s="1"/>
  <c r="Z474" i="1" s="1"/>
  <c r="AA474" i="1" s="1"/>
  <c r="AB474" i="1" s="1"/>
  <c r="V475" i="1"/>
  <c r="W475" i="1" s="1"/>
  <c r="X475" i="1" s="1"/>
  <c r="Y475" i="1" s="1"/>
  <c r="Z475" i="1" s="1"/>
  <c r="AA475" i="1" s="1"/>
  <c r="AB475" i="1" s="1"/>
  <c r="V476" i="1"/>
  <c r="W476" i="1" s="1"/>
  <c r="X476" i="1" s="1"/>
  <c r="Y476" i="1" s="1"/>
  <c r="Z476" i="1" s="1"/>
  <c r="AA476" i="1" s="1"/>
  <c r="AB476" i="1" s="1"/>
  <c r="V477" i="1"/>
  <c r="W477" i="1" s="1"/>
  <c r="X477" i="1" s="1"/>
  <c r="Y477" i="1" s="1"/>
  <c r="Z477" i="1" s="1"/>
  <c r="AA477" i="1" s="1"/>
  <c r="AB477" i="1" s="1"/>
  <c r="V478" i="1"/>
  <c r="W478" i="1" s="1"/>
  <c r="X478" i="1" s="1"/>
  <c r="Y478" i="1" s="1"/>
  <c r="Z478" i="1" s="1"/>
  <c r="AA478" i="1" s="1"/>
  <c r="AB478" i="1" s="1"/>
  <c r="V479" i="1"/>
  <c r="W479" i="1" s="1"/>
  <c r="X479" i="1" s="1"/>
  <c r="Y479" i="1" s="1"/>
  <c r="Z479" i="1" s="1"/>
  <c r="AA479" i="1" s="1"/>
  <c r="AB479" i="1" s="1"/>
  <c r="V480" i="1"/>
  <c r="W480" i="1" s="1"/>
  <c r="X480" i="1" s="1"/>
  <c r="Y480" i="1" s="1"/>
  <c r="Z480" i="1" s="1"/>
  <c r="AA480" i="1" s="1"/>
  <c r="AB480" i="1" s="1"/>
  <c r="V481" i="1"/>
  <c r="W481" i="1" s="1"/>
  <c r="X481" i="1" s="1"/>
  <c r="Y481" i="1" s="1"/>
  <c r="Z481" i="1" s="1"/>
  <c r="AA481" i="1" s="1"/>
  <c r="AB481" i="1" s="1"/>
  <c r="V482" i="1"/>
  <c r="W482" i="1" s="1"/>
  <c r="X482" i="1" s="1"/>
  <c r="Y482" i="1" s="1"/>
  <c r="Z482" i="1" s="1"/>
  <c r="AA482" i="1" s="1"/>
  <c r="AB482" i="1" s="1"/>
  <c r="V483" i="1"/>
  <c r="W483" i="1" s="1"/>
  <c r="X483" i="1" s="1"/>
  <c r="Y483" i="1" s="1"/>
  <c r="Z483" i="1" s="1"/>
  <c r="AA483" i="1" s="1"/>
  <c r="AB483" i="1" s="1"/>
  <c r="V484" i="1"/>
  <c r="W484" i="1" s="1"/>
  <c r="X484" i="1" s="1"/>
  <c r="Y484" i="1" s="1"/>
  <c r="Z484" i="1" s="1"/>
  <c r="AA484" i="1" s="1"/>
  <c r="AB484" i="1" s="1"/>
  <c r="V485" i="1"/>
  <c r="W485" i="1" s="1"/>
  <c r="X485" i="1" s="1"/>
  <c r="Y485" i="1" s="1"/>
  <c r="Z485" i="1" s="1"/>
  <c r="AA485" i="1" s="1"/>
  <c r="AB485" i="1" s="1"/>
  <c r="V486" i="1"/>
  <c r="W486" i="1" s="1"/>
  <c r="X486" i="1" s="1"/>
  <c r="Y486" i="1" s="1"/>
  <c r="Z486" i="1" s="1"/>
  <c r="AA486" i="1" s="1"/>
  <c r="AB486" i="1" s="1"/>
  <c r="V487" i="1"/>
  <c r="W487" i="1" s="1"/>
  <c r="X487" i="1" s="1"/>
  <c r="Y487" i="1" s="1"/>
  <c r="Z487" i="1" s="1"/>
  <c r="AA487" i="1" s="1"/>
  <c r="AB487" i="1" s="1"/>
  <c r="V488" i="1"/>
  <c r="W488" i="1" s="1"/>
  <c r="X488" i="1" s="1"/>
  <c r="Y488" i="1" s="1"/>
  <c r="Z488" i="1" s="1"/>
  <c r="AA488" i="1" s="1"/>
  <c r="AB488" i="1" s="1"/>
  <c r="V489" i="1"/>
  <c r="W489" i="1" s="1"/>
  <c r="X489" i="1" s="1"/>
  <c r="Y489" i="1" s="1"/>
  <c r="Z489" i="1" s="1"/>
  <c r="AA489" i="1" s="1"/>
  <c r="AB489" i="1" s="1"/>
  <c r="V490" i="1"/>
  <c r="W490" i="1" s="1"/>
  <c r="X490" i="1" s="1"/>
  <c r="Y490" i="1" s="1"/>
  <c r="Z490" i="1" s="1"/>
  <c r="AA490" i="1" s="1"/>
  <c r="AB490" i="1" s="1"/>
  <c r="V491" i="1"/>
  <c r="W491" i="1" s="1"/>
  <c r="X491" i="1" s="1"/>
  <c r="Y491" i="1" s="1"/>
  <c r="Z491" i="1" s="1"/>
  <c r="AA491" i="1" s="1"/>
  <c r="AB491" i="1" s="1"/>
  <c r="V492" i="1"/>
  <c r="W492" i="1" s="1"/>
  <c r="X492" i="1" s="1"/>
  <c r="Y492" i="1" s="1"/>
  <c r="Z492" i="1" s="1"/>
  <c r="AA492" i="1" s="1"/>
  <c r="AB492" i="1" s="1"/>
  <c r="AC492" i="1" s="1"/>
  <c r="V493" i="1"/>
  <c r="W493" i="1" s="1"/>
  <c r="X493" i="1" s="1"/>
  <c r="Y493" i="1" s="1"/>
  <c r="Z493" i="1" s="1"/>
  <c r="AA493" i="1" s="1"/>
  <c r="AB493" i="1" s="1"/>
  <c r="V494" i="1"/>
  <c r="W494" i="1" s="1"/>
  <c r="X494" i="1" s="1"/>
  <c r="Y494" i="1" s="1"/>
  <c r="Z494" i="1" s="1"/>
  <c r="AA494" i="1" s="1"/>
  <c r="AB494" i="1" s="1"/>
  <c r="V495" i="1"/>
  <c r="W495" i="1" s="1"/>
  <c r="X495" i="1" s="1"/>
  <c r="Y495" i="1" s="1"/>
  <c r="Z495" i="1" s="1"/>
  <c r="AA495" i="1" s="1"/>
  <c r="AB495" i="1" s="1"/>
  <c r="AC495" i="1" s="1"/>
  <c r="V496" i="1"/>
  <c r="W496" i="1" s="1"/>
  <c r="X496" i="1" s="1"/>
  <c r="Y496" i="1" s="1"/>
  <c r="Z496" i="1" s="1"/>
  <c r="AA496" i="1" s="1"/>
  <c r="AB496" i="1" s="1"/>
  <c r="V497" i="1"/>
  <c r="W497" i="1" s="1"/>
  <c r="X497" i="1" s="1"/>
  <c r="Y497" i="1" s="1"/>
  <c r="Z497" i="1" s="1"/>
  <c r="AA497" i="1" s="1"/>
  <c r="AB497" i="1" s="1"/>
  <c r="V498" i="1"/>
  <c r="W498" i="1" s="1"/>
  <c r="X498" i="1" s="1"/>
  <c r="Y498" i="1" s="1"/>
  <c r="Z498" i="1" s="1"/>
  <c r="AA498" i="1" s="1"/>
  <c r="AB498" i="1" s="1"/>
  <c r="V499" i="1"/>
  <c r="W499" i="1" s="1"/>
  <c r="X499" i="1" s="1"/>
  <c r="Y499" i="1" s="1"/>
  <c r="Z499" i="1" s="1"/>
  <c r="AA499" i="1" s="1"/>
  <c r="AB499" i="1" s="1"/>
  <c r="V500" i="1"/>
  <c r="W500" i="1" s="1"/>
  <c r="X500" i="1" s="1"/>
  <c r="Y500" i="1" s="1"/>
  <c r="Z500" i="1" s="1"/>
  <c r="AA500" i="1" s="1"/>
  <c r="AB500" i="1" s="1"/>
  <c r="V501" i="1"/>
  <c r="W501" i="1" s="1"/>
  <c r="X501" i="1" s="1"/>
  <c r="Y501" i="1" s="1"/>
  <c r="Z501" i="1" s="1"/>
  <c r="AA501" i="1" s="1"/>
  <c r="AB501" i="1" s="1"/>
  <c r="AC501" i="1" s="1"/>
  <c r="V502" i="1"/>
  <c r="W502" i="1" s="1"/>
  <c r="X502" i="1" s="1"/>
  <c r="Y502" i="1" s="1"/>
  <c r="Z502" i="1" s="1"/>
  <c r="AA502" i="1" s="1"/>
  <c r="AB502" i="1" s="1"/>
  <c r="V503" i="1"/>
  <c r="W503" i="1" s="1"/>
  <c r="X503" i="1" s="1"/>
  <c r="Y503" i="1" s="1"/>
  <c r="Z503" i="1" s="1"/>
  <c r="AA503" i="1" s="1"/>
  <c r="AB503" i="1" s="1"/>
  <c r="AC503" i="1" s="1"/>
  <c r="V504" i="1"/>
  <c r="V505" i="1"/>
  <c r="V506" i="1"/>
  <c r="V507" i="1"/>
  <c r="W507" i="1" s="1"/>
  <c r="X507" i="1" s="1"/>
  <c r="Y507" i="1" s="1"/>
  <c r="Z507" i="1" s="1"/>
  <c r="AA507" i="1" s="1"/>
  <c r="AB507" i="1" s="1"/>
  <c r="V508" i="1"/>
  <c r="W508" i="1" s="1"/>
  <c r="X508" i="1" s="1"/>
  <c r="Y508" i="1" s="1"/>
  <c r="Z508" i="1" s="1"/>
  <c r="AA508" i="1" s="1"/>
  <c r="AB508" i="1" s="1"/>
  <c r="V509" i="1"/>
  <c r="W509" i="1" s="1"/>
  <c r="X509" i="1" s="1"/>
  <c r="Y509" i="1" s="1"/>
  <c r="Z509" i="1" s="1"/>
  <c r="AA509" i="1" s="1"/>
  <c r="AB509" i="1" s="1"/>
  <c r="V510" i="1"/>
  <c r="W510" i="1" s="1"/>
  <c r="X510" i="1" s="1"/>
  <c r="Y510" i="1" s="1"/>
  <c r="Z510" i="1" s="1"/>
  <c r="AA510" i="1" s="1"/>
  <c r="AB510" i="1" s="1"/>
  <c r="V511" i="1"/>
  <c r="W511" i="1" s="1"/>
  <c r="X511" i="1" s="1"/>
  <c r="Y511" i="1" s="1"/>
  <c r="Z511" i="1" s="1"/>
  <c r="AA511" i="1" s="1"/>
  <c r="AB511" i="1" s="1"/>
  <c r="AC511" i="1" s="1"/>
  <c r="V512" i="1"/>
  <c r="V513" i="1"/>
  <c r="W513" i="1" s="1"/>
  <c r="X513" i="1" s="1"/>
  <c r="Y513" i="1" s="1"/>
  <c r="Z513" i="1" s="1"/>
  <c r="AA513" i="1" s="1"/>
  <c r="AB513" i="1" s="1"/>
  <c r="V514" i="1"/>
  <c r="W514" i="1" s="1"/>
  <c r="X514" i="1" s="1"/>
  <c r="Y514" i="1" s="1"/>
  <c r="Z514" i="1" s="1"/>
  <c r="AA514" i="1" s="1"/>
  <c r="AB514" i="1" s="1"/>
  <c r="V515" i="1"/>
  <c r="V516" i="1"/>
  <c r="W516" i="1" s="1"/>
  <c r="X516" i="1" s="1"/>
  <c r="Y516" i="1" s="1"/>
  <c r="Z516" i="1" s="1"/>
  <c r="AA516" i="1" s="1"/>
  <c r="AB516" i="1" s="1"/>
  <c r="V517" i="1"/>
  <c r="W517" i="1" s="1"/>
  <c r="X517" i="1" s="1"/>
  <c r="Y517" i="1" s="1"/>
  <c r="Z517" i="1" s="1"/>
  <c r="AA517" i="1" s="1"/>
  <c r="AB517" i="1" s="1"/>
  <c r="AC517" i="1" s="1"/>
  <c r="V518" i="1"/>
  <c r="W518" i="1" s="1"/>
  <c r="X518" i="1" s="1"/>
  <c r="Y518" i="1" s="1"/>
  <c r="Z518" i="1" s="1"/>
  <c r="AA518" i="1" s="1"/>
  <c r="AB518" i="1" s="1"/>
  <c r="V519" i="1"/>
  <c r="W519" i="1" s="1"/>
  <c r="X519" i="1" s="1"/>
  <c r="Y519" i="1" s="1"/>
  <c r="Z519" i="1" s="1"/>
  <c r="AA519" i="1" s="1"/>
  <c r="AB519" i="1" s="1"/>
  <c r="AC519" i="1" s="1"/>
  <c r="V520" i="1"/>
  <c r="W520" i="1" s="1"/>
  <c r="X520" i="1" s="1"/>
  <c r="Y520" i="1" s="1"/>
  <c r="Z520" i="1" s="1"/>
  <c r="AA520" i="1" s="1"/>
  <c r="AB520" i="1" s="1"/>
  <c r="V521" i="1"/>
  <c r="W521" i="1" s="1"/>
  <c r="X521" i="1" s="1"/>
  <c r="Y521" i="1" s="1"/>
  <c r="Z521" i="1" s="1"/>
  <c r="AA521" i="1" s="1"/>
  <c r="AB521" i="1" s="1"/>
  <c r="V522" i="1"/>
  <c r="W522" i="1" s="1"/>
  <c r="X522" i="1" s="1"/>
  <c r="Y522" i="1" s="1"/>
  <c r="Z522" i="1" s="1"/>
  <c r="AA522" i="1" s="1"/>
  <c r="AB522" i="1" s="1"/>
  <c r="V523" i="1"/>
  <c r="W523" i="1" s="1"/>
  <c r="X523" i="1" s="1"/>
  <c r="Y523" i="1" s="1"/>
  <c r="Z523" i="1" s="1"/>
  <c r="AA523" i="1" s="1"/>
  <c r="AB523" i="1" s="1"/>
  <c r="V524" i="1"/>
  <c r="W524" i="1" s="1"/>
  <c r="X524" i="1" s="1"/>
  <c r="Y524" i="1" s="1"/>
  <c r="Z524" i="1" s="1"/>
  <c r="AA524" i="1" s="1"/>
  <c r="AB524" i="1" s="1"/>
  <c r="V525" i="1"/>
  <c r="W525" i="1" s="1"/>
  <c r="X525" i="1" s="1"/>
  <c r="Y525" i="1" s="1"/>
  <c r="Z525" i="1" s="1"/>
  <c r="AA525" i="1" s="1"/>
  <c r="AB525" i="1" s="1"/>
  <c r="V526" i="1"/>
  <c r="W526" i="1" s="1"/>
  <c r="X526" i="1" s="1"/>
  <c r="Y526" i="1" s="1"/>
  <c r="Z526" i="1" s="1"/>
  <c r="AA526" i="1" s="1"/>
  <c r="AB526" i="1" s="1"/>
  <c r="V527" i="1"/>
  <c r="W527" i="1" s="1"/>
  <c r="X527" i="1" s="1"/>
  <c r="Y527" i="1" s="1"/>
  <c r="Z527" i="1" s="1"/>
  <c r="AA527" i="1" s="1"/>
  <c r="AB527" i="1" s="1"/>
  <c r="V528" i="1"/>
  <c r="W528" i="1" s="1"/>
  <c r="X528" i="1" s="1"/>
  <c r="Y528" i="1" s="1"/>
  <c r="Z528" i="1" s="1"/>
  <c r="AA528" i="1" s="1"/>
  <c r="AB528" i="1" s="1"/>
  <c r="V529" i="1"/>
  <c r="W529" i="1" s="1"/>
  <c r="X529" i="1" s="1"/>
  <c r="Y529" i="1" s="1"/>
  <c r="Z529" i="1" s="1"/>
  <c r="AA529" i="1" s="1"/>
  <c r="AB529" i="1" s="1"/>
  <c r="V530" i="1"/>
  <c r="W530" i="1" s="1"/>
  <c r="X530" i="1" s="1"/>
  <c r="Y530" i="1" s="1"/>
  <c r="Z530" i="1" s="1"/>
  <c r="AA530" i="1" s="1"/>
  <c r="AB530" i="1" s="1"/>
  <c r="V531" i="1"/>
  <c r="W531" i="1" s="1"/>
  <c r="X531" i="1" s="1"/>
  <c r="Y531" i="1" s="1"/>
  <c r="Z531" i="1" s="1"/>
  <c r="AA531" i="1" s="1"/>
  <c r="AB531" i="1" s="1"/>
  <c r="V532" i="1"/>
  <c r="W532" i="1" s="1"/>
  <c r="X532" i="1" s="1"/>
  <c r="Y532" i="1" s="1"/>
  <c r="Z532" i="1" s="1"/>
  <c r="AA532" i="1" s="1"/>
  <c r="AB532" i="1" s="1"/>
  <c r="V533" i="1"/>
  <c r="W533" i="1" s="1"/>
  <c r="X533" i="1" s="1"/>
  <c r="Y533" i="1" s="1"/>
  <c r="Z533" i="1" s="1"/>
  <c r="AA533" i="1" s="1"/>
  <c r="AB533" i="1" s="1"/>
  <c r="V534" i="1"/>
  <c r="W534" i="1" s="1"/>
  <c r="X534" i="1" s="1"/>
  <c r="Y534" i="1" s="1"/>
  <c r="Z534" i="1" s="1"/>
  <c r="AA534" i="1" s="1"/>
  <c r="AB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V535" i="1"/>
  <c r="W535" i="1" s="1"/>
  <c r="X535" i="1" s="1"/>
  <c r="Y535" i="1" s="1"/>
  <c r="Z535" i="1" s="1"/>
  <c r="AA535" i="1" s="1"/>
  <c r="AB535" i="1" s="1"/>
  <c r="V536" i="1"/>
  <c r="W536" i="1" s="1"/>
  <c r="X536" i="1" s="1"/>
  <c r="Y536" i="1" s="1"/>
  <c r="Z536" i="1" s="1"/>
  <c r="AA536" i="1" s="1"/>
  <c r="AB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V537" i="1"/>
  <c r="W537" i="1" s="1"/>
  <c r="X537" i="1" s="1"/>
  <c r="Y537" i="1" s="1"/>
  <c r="Z537" i="1" s="1"/>
  <c r="AA537" i="1" s="1"/>
  <c r="AB537" i="1" s="1"/>
  <c r="V538" i="1"/>
  <c r="W538" i="1" s="1"/>
  <c r="X538" i="1" s="1"/>
  <c r="Y538" i="1" s="1"/>
  <c r="Z538" i="1" s="1"/>
  <c r="AA538" i="1" s="1"/>
  <c r="AB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V539" i="1"/>
  <c r="W539" i="1" s="1"/>
  <c r="X539" i="1" s="1"/>
  <c r="Y539" i="1" s="1"/>
  <c r="Z539" i="1" s="1"/>
  <c r="AA539" i="1" s="1"/>
  <c r="AB539" i="1" s="1"/>
  <c r="V540" i="1"/>
  <c r="W540" i="1" s="1"/>
  <c r="X540" i="1" s="1"/>
  <c r="Y540" i="1" s="1"/>
  <c r="Z540" i="1" s="1"/>
  <c r="AA540" i="1" s="1"/>
  <c r="AB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V541" i="1"/>
  <c r="W541" i="1" s="1"/>
  <c r="X541" i="1" s="1"/>
  <c r="Y541" i="1" s="1"/>
  <c r="Z541" i="1" s="1"/>
  <c r="AA541" i="1" s="1"/>
  <c r="AB541" i="1" s="1"/>
  <c r="V542" i="1"/>
  <c r="W542" i="1" s="1"/>
  <c r="X542" i="1" s="1"/>
  <c r="Y542" i="1" s="1"/>
  <c r="Z542" i="1" s="1"/>
  <c r="AA542" i="1" s="1"/>
  <c r="AB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V543" i="1"/>
  <c r="W543" i="1" s="1"/>
  <c r="X543" i="1" s="1"/>
  <c r="Y543" i="1" s="1"/>
  <c r="Z543" i="1" s="1"/>
  <c r="AA543" i="1" s="1"/>
  <c r="AB543" i="1" s="1"/>
  <c r="V544" i="1"/>
  <c r="W544" i="1" s="1"/>
  <c r="X544" i="1" s="1"/>
  <c r="Y544" i="1" s="1"/>
  <c r="Z544" i="1" s="1"/>
  <c r="AA544" i="1" s="1"/>
  <c r="AB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V545" i="1"/>
  <c r="W545" i="1" s="1"/>
  <c r="X545" i="1" s="1"/>
  <c r="Y545" i="1" s="1"/>
  <c r="Z545" i="1" s="1"/>
  <c r="AA545" i="1" s="1"/>
  <c r="AB545" i="1" s="1"/>
  <c r="V546" i="1"/>
  <c r="W546" i="1" s="1"/>
  <c r="X546" i="1" s="1"/>
  <c r="Y546" i="1" s="1"/>
  <c r="Z546" i="1" s="1"/>
  <c r="AA546" i="1" s="1"/>
  <c r="AB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V547" i="1"/>
  <c r="W547" i="1" s="1"/>
  <c r="X547" i="1" s="1"/>
  <c r="Y547" i="1" s="1"/>
  <c r="Z547" i="1" s="1"/>
  <c r="AA547" i="1" s="1"/>
  <c r="AB547" i="1" s="1"/>
  <c r="V548" i="1"/>
  <c r="W548" i="1" s="1"/>
  <c r="X548" i="1" s="1"/>
  <c r="Y548" i="1" s="1"/>
  <c r="Z548" i="1" s="1"/>
  <c r="AA548" i="1" s="1"/>
  <c r="AB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V549" i="1"/>
  <c r="W549" i="1" s="1"/>
  <c r="X549" i="1" s="1"/>
  <c r="Y549" i="1" s="1"/>
  <c r="Z549" i="1" s="1"/>
  <c r="AA549" i="1" s="1"/>
  <c r="AB549" i="1" s="1"/>
  <c r="V550" i="1"/>
  <c r="W550" i="1" s="1"/>
  <c r="X550" i="1" s="1"/>
  <c r="Y550" i="1" s="1"/>
  <c r="Z550" i="1" s="1"/>
  <c r="AA550" i="1" s="1"/>
  <c r="AB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V551" i="1"/>
  <c r="W551" i="1" s="1"/>
  <c r="X551" i="1" s="1"/>
  <c r="Y551" i="1" s="1"/>
  <c r="Z551" i="1" s="1"/>
  <c r="AA551" i="1" s="1"/>
  <c r="AB551" i="1" s="1"/>
  <c r="V552" i="1"/>
  <c r="W552" i="1" s="1"/>
  <c r="X552" i="1" s="1"/>
  <c r="Y552" i="1" s="1"/>
  <c r="Z552" i="1" s="1"/>
  <c r="AA552" i="1" s="1"/>
  <c r="AB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V553" i="1"/>
  <c r="W553" i="1" s="1"/>
  <c r="X553" i="1" s="1"/>
  <c r="Y553" i="1" s="1"/>
  <c r="Z553" i="1" s="1"/>
  <c r="AA553" i="1" s="1"/>
  <c r="AB553" i="1" s="1"/>
  <c r="V554" i="1"/>
  <c r="W554" i="1" s="1"/>
  <c r="X554" i="1" s="1"/>
  <c r="Y554" i="1" s="1"/>
  <c r="Z554" i="1" s="1"/>
  <c r="AA554" i="1" s="1"/>
  <c r="AB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V555" i="1"/>
  <c r="W555" i="1" s="1"/>
  <c r="X555" i="1" s="1"/>
  <c r="Y555" i="1" s="1"/>
  <c r="Z555" i="1" s="1"/>
  <c r="AA555" i="1" s="1"/>
  <c r="AB555" i="1" s="1"/>
  <c r="V556" i="1"/>
  <c r="W556" i="1" s="1"/>
  <c r="X556" i="1" s="1"/>
  <c r="Y556" i="1" s="1"/>
  <c r="Z556" i="1" s="1"/>
  <c r="AA556" i="1" s="1"/>
  <c r="AB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V557" i="1"/>
  <c r="W557" i="1" s="1"/>
  <c r="X557" i="1" s="1"/>
  <c r="Y557" i="1" s="1"/>
  <c r="Z557" i="1" s="1"/>
  <c r="AA557" i="1" s="1"/>
  <c r="AB557" i="1" s="1"/>
  <c r="V558" i="1"/>
  <c r="W558" i="1" s="1"/>
  <c r="X558" i="1" s="1"/>
  <c r="Y558" i="1" s="1"/>
  <c r="Z558" i="1" s="1"/>
  <c r="AA558" i="1" s="1"/>
  <c r="AB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V559" i="1"/>
  <c r="W559" i="1" s="1"/>
  <c r="X559" i="1" s="1"/>
  <c r="Y559" i="1" s="1"/>
  <c r="Z559" i="1" s="1"/>
  <c r="AA559" i="1" s="1"/>
  <c r="AB559" i="1" s="1"/>
  <c r="V560" i="1"/>
  <c r="W560" i="1" s="1"/>
  <c r="X560" i="1" s="1"/>
  <c r="Y560" i="1" s="1"/>
  <c r="Z560" i="1" s="1"/>
  <c r="AA560" i="1" s="1"/>
  <c r="AB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V561" i="1"/>
  <c r="W561" i="1" s="1"/>
  <c r="X561" i="1" s="1"/>
  <c r="Y561" i="1" s="1"/>
  <c r="Z561" i="1" s="1"/>
  <c r="AA561" i="1" s="1"/>
  <c r="AB561" i="1" s="1"/>
  <c r="V562" i="1"/>
  <c r="W562" i="1" s="1"/>
  <c r="X562" i="1" s="1"/>
  <c r="Y562" i="1" s="1"/>
  <c r="Z562" i="1" s="1"/>
  <c r="AA562" i="1" s="1"/>
  <c r="AB562" i="1" s="1"/>
  <c r="V563" i="1"/>
  <c r="W563" i="1" s="1"/>
  <c r="X563" i="1" s="1"/>
  <c r="Y563" i="1" s="1"/>
  <c r="Z563" i="1" s="1"/>
  <c r="AA563" i="1" s="1"/>
  <c r="AB563" i="1" s="1"/>
  <c r="V564" i="1"/>
  <c r="W564" i="1" s="1"/>
  <c r="X564" i="1" s="1"/>
  <c r="Y564" i="1" s="1"/>
  <c r="Z564" i="1" s="1"/>
  <c r="AA564" i="1" s="1"/>
  <c r="AB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V565" i="1"/>
  <c r="W565" i="1" s="1"/>
  <c r="X565" i="1" s="1"/>
  <c r="Y565" i="1" s="1"/>
  <c r="Z565" i="1" s="1"/>
  <c r="AA565" i="1" s="1"/>
  <c r="AB565" i="1" s="1"/>
  <c r="V566" i="1"/>
  <c r="W566" i="1" s="1"/>
  <c r="X566" i="1" s="1"/>
  <c r="Y566" i="1" s="1"/>
  <c r="Z566" i="1" s="1"/>
  <c r="AA566" i="1" s="1"/>
  <c r="AB566" i="1" s="1"/>
  <c r="V567" i="1"/>
  <c r="W567" i="1" s="1"/>
  <c r="X567" i="1" s="1"/>
  <c r="Y567" i="1" s="1"/>
  <c r="Z567" i="1" s="1"/>
  <c r="AA567" i="1" s="1"/>
  <c r="AB567" i="1" s="1"/>
  <c r="V568" i="1"/>
  <c r="W568" i="1" s="1"/>
  <c r="X568" i="1" s="1"/>
  <c r="Y568" i="1" s="1"/>
  <c r="Z568" i="1" s="1"/>
  <c r="AA568" i="1" s="1"/>
  <c r="AB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V569" i="1"/>
  <c r="W569" i="1" s="1"/>
  <c r="X569" i="1" s="1"/>
  <c r="Y569" i="1" s="1"/>
  <c r="Z569" i="1" s="1"/>
  <c r="AA569" i="1" s="1"/>
  <c r="AB569" i="1" s="1"/>
  <c r="V570" i="1"/>
  <c r="W570" i="1" s="1"/>
  <c r="X570" i="1" s="1"/>
  <c r="Y570" i="1" s="1"/>
  <c r="Z570" i="1" s="1"/>
  <c r="AA570" i="1" s="1"/>
  <c r="AB570" i="1" s="1"/>
  <c r="V571" i="1"/>
  <c r="W571" i="1" s="1"/>
  <c r="X571" i="1" s="1"/>
  <c r="Y571" i="1" s="1"/>
  <c r="Z571" i="1" s="1"/>
  <c r="AA571" i="1" s="1"/>
  <c r="AB571" i="1" s="1"/>
  <c r="V572" i="1"/>
  <c r="W572" i="1" s="1"/>
  <c r="X572" i="1" s="1"/>
  <c r="Y572" i="1" s="1"/>
  <c r="Z572" i="1" s="1"/>
  <c r="AA572" i="1" s="1"/>
  <c r="AB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V573" i="1"/>
  <c r="W573" i="1" s="1"/>
  <c r="X573" i="1" s="1"/>
  <c r="Y573" i="1" s="1"/>
  <c r="Z573" i="1" s="1"/>
  <c r="AA573" i="1" s="1"/>
  <c r="AB573" i="1" s="1"/>
  <c r="V574" i="1"/>
  <c r="W574" i="1" s="1"/>
  <c r="X574" i="1" s="1"/>
  <c r="Y574" i="1" s="1"/>
  <c r="Z574" i="1" s="1"/>
  <c r="AA574" i="1" s="1"/>
  <c r="AB574" i="1" s="1"/>
  <c r="V575" i="1"/>
  <c r="W575" i="1" s="1"/>
  <c r="X575" i="1" s="1"/>
  <c r="Y575" i="1" s="1"/>
  <c r="Z575" i="1" s="1"/>
  <c r="AA575" i="1" s="1"/>
  <c r="AB575" i="1" s="1"/>
  <c r="V576" i="1"/>
  <c r="W576" i="1" s="1"/>
  <c r="X576" i="1" s="1"/>
  <c r="Y576" i="1" s="1"/>
  <c r="Z576" i="1" s="1"/>
  <c r="AA576" i="1" s="1"/>
  <c r="AB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V577" i="1"/>
  <c r="W577" i="1" s="1"/>
  <c r="X577" i="1" s="1"/>
  <c r="Y577" i="1" s="1"/>
  <c r="Z577" i="1" s="1"/>
  <c r="AA577" i="1" s="1"/>
  <c r="AB577" i="1" s="1"/>
  <c r="V578" i="1"/>
  <c r="W578" i="1" s="1"/>
  <c r="X578" i="1" s="1"/>
  <c r="Y578" i="1" s="1"/>
  <c r="Z578" i="1" s="1"/>
  <c r="AA578" i="1" s="1"/>
  <c r="AB578" i="1" s="1"/>
  <c r="V579" i="1"/>
  <c r="W579" i="1" s="1"/>
  <c r="X579" i="1" s="1"/>
  <c r="Y579" i="1" s="1"/>
  <c r="Z579" i="1" s="1"/>
  <c r="AA579" i="1" s="1"/>
  <c r="AB579" i="1" s="1"/>
  <c r="V580" i="1"/>
  <c r="W580" i="1" s="1"/>
  <c r="X580" i="1" s="1"/>
  <c r="Y580" i="1" s="1"/>
  <c r="Z580" i="1" s="1"/>
  <c r="AA580" i="1" s="1"/>
  <c r="AB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V581" i="1"/>
  <c r="W581" i="1" s="1"/>
  <c r="X581" i="1" s="1"/>
  <c r="Y581" i="1" s="1"/>
  <c r="Z581" i="1" s="1"/>
  <c r="AA581" i="1" s="1"/>
  <c r="AB581" i="1" s="1"/>
  <c r="V582" i="1"/>
  <c r="W582" i="1" s="1"/>
  <c r="X582" i="1" s="1"/>
  <c r="Y582" i="1" s="1"/>
  <c r="Z582" i="1" s="1"/>
  <c r="AA582" i="1" s="1"/>
  <c r="AB582" i="1" s="1"/>
  <c r="V583" i="1"/>
  <c r="W583" i="1" s="1"/>
  <c r="X583" i="1" s="1"/>
  <c r="Y583" i="1" s="1"/>
  <c r="Z583" i="1" s="1"/>
  <c r="AA583" i="1" s="1"/>
  <c r="AB583" i="1" s="1"/>
  <c r="V584" i="1"/>
  <c r="W584" i="1" s="1"/>
  <c r="X584" i="1" s="1"/>
  <c r="Y584" i="1" s="1"/>
  <c r="Z584" i="1" s="1"/>
  <c r="AA584" i="1" s="1"/>
  <c r="AB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V585" i="1"/>
  <c r="W585" i="1" s="1"/>
  <c r="X585" i="1" s="1"/>
  <c r="Y585" i="1" s="1"/>
  <c r="Z585" i="1" s="1"/>
  <c r="AA585" i="1" s="1"/>
  <c r="AB585" i="1" s="1"/>
  <c r="V586" i="1"/>
  <c r="W586" i="1" s="1"/>
  <c r="X586" i="1" s="1"/>
  <c r="Y586" i="1" s="1"/>
  <c r="Z586" i="1" s="1"/>
  <c r="AA586" i="1" s="1"/>
  <c r="AB586" i="1" s="1"/>
  <c r="V587" i="1"/>
  <c r="W587" i="1" s="1"/>
  <c r="X587" i="1" s="1"/>
  <c r="Y587" i="1" s="1"/>
  <c r="Z587" i="1" s="1"/>
  <c r="AA587" i="1" s="1"/>
  <c r="AB587" i="1" s="1"/>
  <c r="V588" i="1"/>
  <c r="W588" i="1" s="1"/>
  <c r="X588" i="1" s="1"/>
  <c r="Y588" i="1" s="1"/>
  <c r="Z588" i="1" s="1"/>
  <c r="AA588" i="1" s="1"/>
  <c r="AB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V589" i="1"/>
  <c r="W589" i="1" s="1"/>
  <c r="X589" i="1" s="1"/>
  <c r="Y589" i="1" s="1"/>
  <c r="Z589" i="1" s="1"/>
  <c r="AA589" i="1" s="1"/>
  <c r="AB589" i="1" s="1"/>
  <c r="V590" i="1"/>
  <c r="W590" i="1" s="1"/>
  <c r="X590" i="1" s="1"/>
  <c r="Y590" i="1" s="1"/>
  <c r="Z590" i="1" s="1"/>
  <c r="AA590" i="1" s="1"/>
  <c r="AB590" i="1" s="1"/>
  <c r="V591" i="1"/>
  <c r="W591" i="1" s="1"/>
  <c r="X591" i="1" s="1"/>
  <c r="Y591" i="1" s="1"/>
  <c r="Z591" i="1" s="1"/>
  <c r="AA591" i="1" s="1"/>
  <c r="AB591" i="1" s="1"/>
  <c r="V592" i="1"/>
  <c r="W592" i="1" s="1"/>
  <c r="X592" i="1" s="1"/>
  <c r="Y592" i="1" s="1"/>
  <c r="Z592" i="1" s="1"/>
  <c r="AA592" i="1" s="1"/>
  <c r="AB592" i="1" s="1"/>
  <c r="V593" i="1"/>
  <c r="W593" i="1" s="1"/>
  <c r="X593" i="1" s="1"/>
  <c r="Y593" i="1" s="1"/>
  <c r="Z593" i="1" s="1"/>
  <c r="AA593" i="1" s="1"/>
  <c r="AB593" i="1" s="1"/>
  <c r="V594" i="1"/>
  <c r="W594" i="1" s="1"/>
  <c r="X594" i="1" s="1"/>
  <c r="Y594" i="1" s="1"/>
  <c r="Z594" i="1" s="1"/>
  <c r="AA594" i="1" s="1"/>
  <c r="AB594" i="1" s="1"/>
  <c r="V595" i="1"/>
  <c r="W595" i="1" s="1"/>
  <c r="X595" i="1" s="1"/>
  <c r="Y595" i="1" s="1"/>
  <c r="Z595" i="1" s="1"/>
  <c r="AA595" i="1" s="1"/>
  <c r="AB595" i="1" s="1"/>
  <c r="V596" i="1"/>
  <c r="W596" i="1" s="1"/>
  <c r="X596" i="1" s="1"/>
  <c r="Y596" i="1" s="1"/>
  <c r="Z596" i="1" s="1"/>
  <c r="AA596" i="1" s="1"/>
  <c r="AB596" i="1" s="1"/>
  <c r="V597" i="1"/>
  <c r="W597" i="1" s="1"/>
  <c r="X597" i="1" s="1"/>
  <c r="Y597" i="1" s="1"/>
  <c r="Z597" i="1" s="1"/>
  <c r="AA597" i="1" s="1"/>
  <c r="AB597" i="1" s="1"/>
  <c r="V598" i="1"/>
  <c r="W598" i="1" s="1"/>
  <c r="X598" i="1" s="1"/>
  <c r="Y598" i="1" s="1"/>
  <c r="Z598" i="1" s="1"/>
  <c r="AA598" i="1" s="1"/>
  <c r="AB598" i="1" s="1"/>
  <c r="V599" i="1"/>
  <c r="W599" i="1" s="1"/>
  <c r="X599" i="1" s="1"/>
  <c r="Y599" i="1" s="1"/>
  <c r="Z599" i="1" s="1"/>
  <c r="AA599" i="1" s="1"/>
  <c r="AB599" i="1" s="1"/>
  <c r="V600" i="1"/>
  <c r="W600" i="1" s="1"/>
  <c r="X600" i="1" s="1"/>
  <c r="Y600" i="1" s="1"/>
  <c r="Z600" i="1" s="1"/>
  <c r="AA600" i="1" s="1"/>
  <c r="AB600" i="1" s="1"/>
  <c r="V601" i="1"/>
  <c r="W601" i="1" s="1"/>
  <c r="X601" i="1" s="1"/>
  <c r="Y601" i="1" s="1"/>
  <c r="Z601" i="1" s="1"/>
  <c r="AA601" i="1" s="1"/>
  <c r="AB601" i="1" s="1"/>
  <c r="V602" i="1"/>
  <c r="W602" i="1" s="1"/>
  <c r="X602" i="1" s="1"/>
  <c r="Y602" i="1" s="1"/>
  <c r="Z602" i="1" s="1"/>
  <c r="AA602" i="1" s="1"/>
  <c r="AB602" i="1" s="1"/>
  <c r="V603" i="1"/>
  <c r="W603" i="1" s="1"/>
  <c r="X603" i="1" s="1"/>
  <c r="Y603" i="1" s="1"/>
  <c r="Z603" i="1" s="1"/>
  <c r="AA603" i="1" s="1"/>
  <c r="AB603" i="1" s="1"/>
  <c r="V604" i="1"/>
  <c r="W604" i="1" s="1"/>
  <c r="X604" i="1" s="1"/>
  <c r="Y604" i="1" s="1"/>
  <c r="Z604" i="1" s="1"/>
  <c r="AA604" i="1" s="1"/>
  <c r="AB604" i="1" s="1"/>
  <c r="V605" i="1"/>
  <c r="W605" i="1" s="1"/>
  <c r="X605" i="1" s="1"/>
  <c r="Y605" i="1" s="1"/>
  <c r="Z605" i="1" s="1"/>
  <c r="AA605" i="1" s="1"/>
  <c r="AB605" i="1" s="1"/>
  <c r="V606" i="1"/>
  <c r="W606" i="1" s="1"/>
  <c r="X606" i="1" s="1"/>
  <c r="Y606" i="1" s="1"/>
  <c r="Z606" i="1" s="1"/>
  <c r="AA606" i="1" s="1"/>
  <c r="AB606" i="1" s="1"/>
  <c r="V607" i="1"/>
  <c r="W607" i="1" s="1"/>
  <c r="X607" i="1" s="1"/>
  <c r="Y607" i="1" s="1"/>
  <c r="Z607" i="1" s="1"/>
  <c r="AA607" i="1" s="1"/>
  <c r="AB607" i="1" s="1"/>
  <c r="V608" i="1"/>
  <c r="W608" i="1" s="1"/>
  <c r="X608" i="1" s="1"/>
  <c r="Y608" i="1" s="1"/>
  <c r="Z608" i="1" s="1"/>
  <c r="AA608" i="1" s="1"/>
  <c r="AB608" i="1" s="1"/>
  <c r="V609" i="1"/>
  <c r="W609" i="1" s="1"/>
  <c r="X609" i="1" s="1"/>
  <c r="Y609" i="1" s="1"/>
  <c r="Z609" i="1" s="1"/>
  <c r="AA609" i="1" s="1"/>
  <c r="AB609" i="1" s="1"/>
  <c r="V610" i="1"/>
  <c r="W610" i="1" s="1"/>
  <c r="X610" i="1" s="1"/>
  <c r="Y610" i="1" s="1"/>
  <c r="Z610" i="1" s="1"/>
  <c r="AA610" i="1" s="1"/>
  <c r="AB610" i="1" s="1"/>
  <c r="V611" i="1"/>
  <c r="W611" i="1" s="1"/>
  <c r="X611" i="1" s="1"/>
  <c r="Y611" i="1" s="1"/>
  <c r="Z611" i="1" s="1"/>
  <c r="AA611" i="1" s="1"/>
  <c r="AB611" i="1" s="1"/>
  <c r="V612" i="1"/>
  <c r="W612" i="1" s="1"/>
  <c r="X612" i="1" s="1"/>
  <c r="Y612" i="1" s="1"/>
  <c r="Z612" i="1" s="1"/>
  <c r="AA612" i="1" s="1"/>
  <c r="AB612" i="1" s="1"/>
  <c r="V613" i="1"/>
  <c r="W613" i="1" s="1"/>
  <c r="X613" i="1" s="1"/>
  <c r="Y613" i="1" s="1"/>
  <c r="Z613" i="1" s="1"/>
  <c r="AA613" i="1" s="1"/>
  <c r="AB613" i="1" s="1"/>
  <c r="V614" i="1"/>
  <c r="W614" i="1" s="1"/>
  <c r="X614" i="1" s="1"/>
  <c r="Y614" i="1" s="1"/>
  <c r="Z614" i="1" s="1"/>
  <c r="AA614" i="1" s="1"/>
  <c r="AB614" i="1" s="1"/>
  <c r="V615" i="1"/>
  <c r="W615" i="1" s="1"/>
  <c r="X615" i="1" s="1"/>
  <c r="Y615" i="1" s="1"/>
  <c r="Z615" i="1" s="1"/>
  <c r="AA615" i="1" s="1"/>
  <c r="AB615" i="1" s="1"/>
  <c r="V616" i="1"/>
  <c r="W616" i="1" s="1"/>
  <c r="X616" i="1" s="1"/>
  <c r="Y616" i="1" s="1"/>
  <c r="Z616" i="1" s="1"/>
  <c r="AA616" i="1" s="1"/>
  <c r="AB616" i="1" s="1"/>
  <c r="V617" i="1"/>
  <c r="W617" i="1" s="1"/>
  <c r="X617" i="1" s="1"/>
  <c r="Y617" i="1" s="1"/>
  <c r="Z617" i="1" s="1"/>
  <c r="AA617" i="1" s="1"/>
  <c r="AB617" i="1" s="1"/>
  <c r="V618" i="1"/>
  <c r="W618" i="1" s="1"/>
  <c r="X618" i="1" s="1"/>
  <c r="Y618" i="1" s="1"/>
  <c r="Z618" i="1" s="1"/>
  <c r="AA618" i="1" s="1"/>
  <c r="AB618" i="1" s="1"/>
  <c r="V619" i="1"/>
  <c r="W619" i="1" s="1"/>
  <c r="X619" i="1" s="1"/>
  <c r="Y619" i="1" s="1"/>
  <c r="Z619" i="1" s="1"/>
  <c r="AA619" i="1" s="1"/>
  <c r="AB619" i="1" s="1"/>
  <c r="V620" i="1"/>
  <c r="W620" i="1" s="1"/>
  <c r="X620" i="1" s="1"/>
  <c r="Y620" i="1" s="1"/>
  <c r="Z620" i="1" s="1"/>
  <c r="AA620" i="1" s="1"/>
  <c r="AB620" i="1" s="1"/>
  <c r="V621" i="1"/>
  <c r="W621" i="1" s="1"/>
  <c r="X621" i="1" s="1"/>
  <c r="Y621" i="1" s="1"/>
  <c r="Z621" i="1" s="1"/>
  <c r="AA621" i="1" s="1"/>
  <c r="AB621" i="1" s="1"/>
  <c r="V622" i="1"/>
  <c r="W622" i="1" s="1"/>
  <c r="X622" i="1" s="1"/>
  <c r="Y622" i="1" s="1"/>
  <c r="Z622" i="1" s="1"/>
  <c r="AA622" i="1" s="1"/>
  <c r="AB622" i="1" s="1"/>
  <c r="V623" i="1"/>
  <c r="W623" i="1" s="1"/>
  <c r="X623" i="1" s="1"/>
  <c r="Y623" i="1" s="1"/>
  <c r="Z623" i="1" s="1"/>
  <c r="AA623" i="1" s="1"/>
  <c r="AB623" i="1" s="1"/>
  <c r="V624" i="1"/>
  <c r="W624" i="1" s="1"/>
  <c r="X624" i="1" s="1"/>
  <c r="Y624" i="1" s="1"/>
  <c r="Z624" i="1" s="1"/>
  <c r="AA624" i="1" s="1"/>
  <c r="AB624" i="1" s="1"/>
  <c r="V625" i="1"/>
  <c r="W625" i="1" s="1"/>
  <c r="X625" i="1" s="1"/>
  <c r="Y625" i="1" s="1"/>
  <c r="Z625" i="1" s="1"/>
  <c r="AA625" i="1" s="1"/>
  <c r="AB625" i="1" s="1"/>
  <c r="V626" i="1"/>
  <c r="W626" i="1" s="1"/>
  <c r="X626" i="1" s="1"/>
  <c r="Y626" i="1" s="1"/>
  <c r="Z626" i="1" s="1"/>
  <c r="AA626" i="1" s="1"/>
  <c r="AB626" i="1" s="1"/>
  <c r="V627" i="1"/>
  <c r="W627" i="1" s="1"/>
  <c r="X627" i="1" s="1"/>
  <c r="Y627" i="1" s="1"/>
  <c r="Z627" i="1" s="1"/>
  <c r="AA627" i="1" s="1"/>
  <c r="AB627" i="1" s="1"/>
  <c r="V383" i="1"/>
  <c r="W383" i="1" s="1"/>
  <c r="X383" i="1" s="1"/>
  <c r="Y383" i="1" s="1"/>
  <c r="Z383" i="1" s="1"/>
  <c r="AA383" i="1" s="1"/>
  <c r="AB383" i="1" s="1"/>
  <c r="W506" i="1" l="1"/>
  <c r="X506" i="1" s="1"/>
  <c r="Y506" i="1" s="1"/>
  <c r="Z506" i="1" s="1"/>
  <c r="AA506" i="1" s="1"/>
  <c r="AB506" i="1" s="1"/>
  <c r="W515" i="1"/>
  <c r="X515" i="1" s="1"/>
  <c r="Y515" i="1" s="1"/>
  <c r="Z515" i="1" s="1"/>
  <c r="AA515" i="1" s="1"/>
  <c r="AB515" i="1" s="1"/>
  <c r="W505" i="1"/>
  <c r="X505" i="1" s="1"/>
  <c r="Y505" i="1" s="1"/>
  <c r="Z505" i="1" s="1"/>
  <c r="AA505" i="1" s="1"/>
  <c r="AB505" i="1" s="1"/>
  <c r="W512" i="1"/>
  <c r="X512" i="1" s="1"/>
  <c r="Y512" i="1" s="1"/>
  <c r="Z512" i="1" s="1"/>
  <c r="AA512" i="1" s="1"/>
  <c r="AB512" i="1" s="1"/>
  <c r="W504" i="1"/>
  <c r="X504" i="1" s="1"/>
  <c r="Y504" i="1" s="1"/>
  <c r="Z504" i="1" s="1"/>
  <c r="AA504" i="1" s="1"/>
  <c r="AB504" i="1" s="1"/>
  <c r="AC413" i="1"/>
  <c r="AD437" i="1"/>
  <c r="AE437" i="1" s="1"/>
  <c r="AF437" i="1" s="1"/>
  <c r="AG437" i="1" s="1"/>
  <c r="AH437" i="1" s="1"/>
  <c r="AI437" i="1" s="1"/>
  <c r="AJ437" i="1" s="1"/>
  <c r="AK437" i="1" s="1"/>
  <c r="AL437" i="1" s="1"/>
  <c r="AM437" i="1" s="1"/>
  <c r="AD423" i="1"/>
  <c r="AE423" i="1" s="1"/>
  <c r="AF423" i="1" s="1"/>
  <c r="AG423" i="1" s="1"/>
  <c r="AH423" i="1" s="1"/>
  <c r="AI423" i="1" s="1"/>
  <c r="AJ423" i="1" s="1"/>
  <c r="AK423" i="1" s="1"/>
  <c r="AL423" i="1" s="1"/>
  <c r="AM423" i="1" s="1"/>
  <c r="AC456" i="1"/>
  <c r="AD390" i="1"/>
  <c r="AE390" i="1" s="1"/>
  <c r="AF390" i="1" s="1"/>
  <c r="AG390" i="1" s="1"/>
  <c r="AH390" i="1" s="1"/>
  <c r="AI390" i="1" s="1"/>
  <c r="AJ390" i="1" s="1"/>
  <c r="AK390" i="1" s="1"/>
  <c r="AL390" i="1" s="1"/>
  <c r="AM390" i="1" s="1"/>
  <c r="AC390" i="1"/>
  <c r="AD383" i="1"/>
  <c r="AE383" i="1" s="1"/>
  <c r="AF383" i="1" s="1"/>
  <c r="AG383" i="1" s="1"/>
  <c r="AH383" i="1" s="1"/>
  <c r="AI383" i="1" s="1"/>
  <c r="AJ383" i="1" s="1"/>
  <c r="AK383" i="1" s="1"/>
  <c r="AL383" i="1" s="1"/>
  <c r="AM383" i="1" s="1"/>
  <c r="AC383" i="1"/>
  <c r="AC402" i="1"/>
  <c r="AD400" i="1"/>
  <c r="AE400" i="1" s="1"/>
  <c r="AF400" i="1" s="1"/>
  <c r="AG400" i="1" s="1"/>
  <c r="AH400" i="1" s="1"/>
  <c r="AI400" i="1" s="1"/>
  <c r="AJ400" i="1" s="1"/>
  <c r="AK400" i="1" s="1"/>
  <c r="AL400" i="1" s="1"/>
  <c r="AM400" i="1" s="1"/>
  <c r="AC400" i="1"/>
  <c r="AC509" i="1"/>
  <c r="AD509" i="1"/>
  <c r="AE509" i="1" s="1"/>
  <c r="AF509" i="1" s="1"/>
  <c r="AG509" i="1" s="1"/>
  <c r="AH509" i="1" s="1"/>
  <c r="AI509" i="1" s="1"/>
  <c r="AJ509" i="1" s="1"/>
  <c r="AK509" i="1" s="1"/>
  <c r="AL509" i="1" s="1"/>
  <c r="AM509" i="1" s="1"/>
  <c r="AC592" i="1"/>
  <c r="AD592" i="1"/>
  <c r="AE592" i="1" s="1"/>
  <c r="AF592" i="1" s="1"/>
  <c r="AG592" i="1" s="1"/>
  <c r="AH592" i="1" s="1"/>
  <c r="AI592" i="1" s="1"/>
  <c r="AJ592" i="1" s="1"/>
  <c r="AK592" i="1" s="1"/>
  <c r="AL592" i="1" s="1"/>
  <c r="AM592" i="1" s="1"/>
  <c r="AD398" i="1"/>
  <c r="AE398" i="1" s="1"/>
  <c r="AF398" i="1" s="1"/>
  <c r="AG398" i="1" s="1"/>
  <c r="AH398" i="1" s="1"/>
  <c r="AI398" i="1" s="1"/>
  <c r="AJ398" i="1" s="1"/>
  <c r="AK398" i="1" s="1"/>
  <c r="AL398" i="1" s="1"/>
  <c r="AM398" i="1" s="1"/>
  <c r="AC398" i="1"/>
  <c r="AC464" i="1"/>
  <c r="AC405" i="1"/>
  <c r="AC629" i="1"/>
  <c r="AD629" i="1"/>
  <c r="AE629" i="1" s="1"/>
  <c r="AF629" i="1" s="1"/>
  <c r="AG629" i="1" s="1"/>
  <c r="AH629" i="1" s="1"/>
  <c r="AI629" i="1" s="1"/>
  <c r="AJ629" i="1" s="1"/>
  <c r="AK629" i="1" s="1"/>
  <c r="AL629" i="1" s="1"/>
  <c r="AM629" i="1" s="1"/>
  <c r="AD630" i="1"/>
  <c r="AE630" i="1" s="1"/>
  <c r="AF630" i="1" s="1"/>
  <c r="AG630" i="1" s="1"/>
  <c r="AH630" i="1" s="1"/>
  <c r="AI630" i="1" s="1"/>
  <c r="AJ630" i="1" s="1"/>
  <c r="AK630" i="1" s="1"/>
  <c r="AL630" i="1" s="1"/>
  <c r="AM630" i="1" s="1"/>
  <c r="AC630" i="1"/>
  <c r="AD628" i="1"/>
  <c r="AE628" i="1" s="1"/>
  <c r="AF628" i="1" s="1"/>
  <c r="AG628" i="1" s="1"/>
  <c r="AH628" i="1" s="1"/>
  <c r="AI628" i="1" s="1"/>
  <c r="AJ628" i="1" s="1"/>
  <c r="AK628" i="1" s="1"/>
  <c r="AL628" i="1" s="1"/>
  <c r="AM628" i="1" s="1"/>
  <c r="AC628" i="1"/>
  <c r="AC622" i="1"/>
  <c r="AD622" i="1"/>
  <c r="AE622" i="1" s="1"/>
  <c r="AF622" i="1" s="1"/>
  <c r="AG622" i="1" s="1"/>
  <c r="AH622" i="1" s="1"/>
  <c r="AI622" i="1" s="1"/>
  <c r="AJ622" i="1" s="1"/>
  <c r="AK622" i="1" s="1"/>
  <c r="AL622" i="1" s="1"/>
  <c r="AM622" i="1" s="1"/>
  <c r="AC610" i="1"/>
  <c r="AD610" i="1"/>
  <c r="AE610" i="1" s="1"/>
  <c r="AF610" i="1" s="1"/>
  <c r="AG610" i="1" s="1"/>
  <c r="AH610" i="1" s="1"/>
  <c r="AI610" i="1" s="1"/>
  <c r="AJ610" i="1" s="1"/>
  <c r="AK610" i="1" s="1"/>
  <c r="AL610" i="1" s="1"/>
  <c r="AM610" i="1" s="1"/>
  <c r="AC600" i="1"/>
  <c r="AD600" i="1"/>
  <c r="AE600" i="1" s="1"/>
  <c r="AF600" i="1" s="1"/>
  <c r="AG600" i="1" s="1"/>
  <c r="AH600" i="1" s="1"/>
  <c r="AI600" i="1" s="1"/>
  <c r="AJ600" i="1" s="1"/>
  <c r="AK600" i="1" s="1"/>
  <c r="AL600" i="1" s="1"/>
  <c r="AM600" i="1" s="1"/>
  <c r="AC579" i="1"/>
  <c r="AD579" i="1"/>
  <c r="AE579" i="1" s="1"/>
  <c r="AF579" i="1" s="1"/>
  <c r="AG579" i="1" s="1"/>
  <c r="AH579" i="1" s="1"/>
  <c r="AI579" i="1" s="1"/>
  <c r="AJ579" i="1" s="1"/>
  <c r="AK579" i="1" s="1"/>
  <c r="AL579" i="1" s="1"/>
  <c r="AM579" i="1" s="1"/>
  <c r="AD562" i="1"/>
  <c r="AE562" i="1" s="1"/>
  <c r="AF562" i="1" s="1"/>
  <c r="AG562" i="1" s="1"/>
  <c r="AH562" i="1" s="1"/>
  <c r="AI562" i="1" s="1"/>
  <c r="AJ562" i="1" s="1"/>
  <c r="AK562" i="1" s="1"/>
  <c r="AL562" i="1" s="1"/>
  <c r="AM562" i="1" s="1"/>
  <c r="AC562" i="1"/>
  <c r="AC625" i="1"/>
  <c r="AD625" i="1"/>
  <c r="AE625" i="1" s="1"/>
  <c r="AF625" i="1" s="1"/>
  <c r="AG625" i="1" s="1"/>
  <c r="AH625" i="1" s="1"/>
  <c r="AI625" i="1" s="1"/>
  <c r="AJ625" i="1" s="1"/>
  <c r="AK625" i="1" s="1"/>
  <c r="AL625" i="1" s="1"/>
  <c r="AM625" i="1" s="1"/>
  <c r="AC621" i="1"/>
  <c r="AD621" i="1"/>
  <c r="AE621" i="1" s="1"/>
  <c r="AF621" i="1" s="1"/>
  <c r="AG621" i="1" s="1"/>
  <c r="AH621" i="1" s="1"/>
  <c r="AI621" i="1" s="1"/>
  <c r="AJ621" i="1" s="1"/>
  <c r="AK621" i="1" s="1"/>
  <c r="AL621" i="1" s="1"/>
  <c r="AM621" i="1" s="1"/>
  <c r="AC617" i="1"/>
  <c r="AD617" i="1"/>
  <c r="AE617" i="1" s="1"/>
  <c r="AF617" i="1" s="1"/>
  <c r="AG617" i="1" s="1"/>
  <c r="AH617" i="1" s="1"/>
  <c r="AI617" i="1" s="1"/>
  <c r="AJ617" i="1" s="1"/>
  <c r="AK617" i="1" s="1"/>
  <c r="AL617" i="1" s="1"/>
  <c r="AM617" i="1" s="1"/>
  <c r="AC613" i="1"/>
  <c r="AD613" i="1"/>
  <c r="AE613" i="1" s="1"/>
  <c r="AF613" i="1" s="1"/>
  <c r="AG613" i="1" s="1"/>
  <c r="AH613" i="1" s="1"/>
  <c r="AI613" i="1" s="1"/>
  <c r="AJ613" i="1" s="1"/>
  <c r="AK613" i="1" s="1"/>
  <c r="AL613" i="1" s="1"/>
  <c r="AM613" i="1" s="1"/>
  <c r="AC609" i="1"/>
  <c r="AD609" i="1"/>
  <c r="AE609" i="1" s="1"/>
  <c r="AF609" i="1" s="1"/>
  <c r="AG609" i="1" s="1"/>
  <c r="AH609" i="1" s="1"/>
  <c r="AI609" i="1" s="1"/>
  <c r="AJ609" i="1" s="1"/>
  <c r="AK609" i="1" s="1"/>
  <c r="AL609" i="1" s="1"/>
  <c r="AM609" i="1" s="1"/>
  <c r="AC605" i="1"/>
  <c r="AD605" i="1"/>
  <c r="AE605" i="1" s="1"/>
  <c r="AF605" i="1" s="1"/>
  <c r="AG605" i="1" s="1"/>
  <c r="AH605" i="1" s="1"/>
  <c r="AI605" i="1" s="1"/>
  <c r="AJ605" i="1" s="1"/>
  <c r="AK605" i="1" s="1"/>
  <c r="AL605" i="1" s="1"/>
  <c r="AM605" i="1" s="1"/>
  <c r="AC601" i="1"/>
  <c r="AD601" i="1"/>
  <c r="AE601" i="1" s="1"/>
  <c r="AF601" i="1" s="1"/>
  <c r="AG601" i="1" s="1"/>
  <c r="AH601" i="1" s="1"/>
  <c r="AI601" i="1" s="1"/>
  <c r="AJ601" i="1" s="1"/>
  <c r="AK601" i="1" s="1"/>
  <c r="AL601" i="1" s="1"/>
  <c r="AM601" i="1" s="1"/>
  <c r="AD599" i="1"/>
  <c r="AE599" i="1" s="1"/>
  <c r="AF599" i="1" s="1"/>
  <c r="AG599" i="1" s="1"/>
  <c r="AH599" i="1" s="1"/>
  <c r="AI599" i="1" s="1"/>
  <c r="AJ599" i="1" s="1"/>
  <c r="AK599" i="1" s="1"/>
  <c r="AL599" i="1" s="1"/>
  <c r="AM599" i="1" s="1"/>
  <c r="AC599" i="1"/>
  <c r="AC595" i="1"/>
  <c r="AD595" i="1"/>
  <c r="AE595" i="1" s="1"/>
  <c r="AF595" i="1" s="1"/>
  <c r="AG595" i="1" s="1"/>
  <c r="AH595" i="1" s="1"/>
  <c r="AI595" i="1" s="1"/>
  <c r="AJ595" i="1" s="1"/>
  <c r="AK595" i="1" s="1"/>
  <c r="AL595" i="1" s="1"/>
  <c r="AM595" i="1" s="1"/>
  <c r="AD590" i="1"/>
  <c r="AE590" i="1" s="1"/>
  <c r="AF590" i="1" s="1"/>
  <c r="AG590" i="1" s="1"/>
  <c r="AH590" i="1" s="1"/>
  <c r="AI590" i="1" s="1"/>
  <c r="AJ590" i="1" s="1"/>
  <c r="AK590" i="1" s="1"/>
  <c r="AL590" i="1" s="1"/>
  <c r="AM590" i="1" s="1"/>
  <c r="AC590" i="1"/>
  <c r="AD586" i="1"/>
  <c r="AE586" i="1" s="1"/>
  <c r="AF586" i="1" s="1"/>
  <c r="AG586" i="1" s="1"/>
  <c r="AH586" i="1" s="1"/>
  <c r="AI586" i="1" s="1"/>
  <c r="AJ586" i="1" s="1"/>
  <c r="AK586" i="1" s="1"/>
  <c r="AL586" i="1" s="1"/>
  <c r="AM586" i="1" s="1"/>
  <c r="AC586" i="1"/>
  <c r="AC575" i="1"/>
  <c r="AD575" i="1"/>
  <c r="AE575" i="1" s="1"/>
  <c r="AF575" i="1" s="1"/>
  <c r="AG575" i="1" s="1"/>
  <c r="AH575" i="1" s="1"/>
  <c r="AI575" i="1" s="1"/>
  <c r="AJ575" i="1" s="1"/>
  <c r="AK575" i="1" s="1"/>
  <c r="AL575" i="1" s="1"/>
  <c r="AM575" i="1" s="1"/>
  <c r="AC571" i="1"/>
  <c r="AD571" i="1"/>
  <c r="AE571" i="1" s="1"/>
  <c r="AF571" i="1" s="1"/>
  <c r="AG571" i="1" s="1"/>
  <c r="AH571" i="1" s="1"/>
  <c r="AI571" i="1" s="1"/>
  <c r="AJ571" i="1" s="1"/>
  <c r="AK571" i="1" s="1"/>
  <c r="AL571" i="1" s="1"/>
  <c r="AM571" i="1" s="1"/>
  <c r="AD626" i="1"/>
  <c r="AE626" i="1" s="1"/>
  <c r="AF626" i="1" s="1"/>
  <c r="AG626" i="1" s="1"/>
  <c r="AH626" i="1" s="1"/>
  <c r="AI626" i="1" s="1"/>
  <c r="AJ626" i="1" s="1"/>
  <c r="AK626" i="1" s="1"/>
  <c r="AL626" i="1" s="1"/>
  <c r="AM626" i="1" s="1"/>
  <c r="AC626" i="1"/>
  <c r="AD614" i="1"/>
  <c r="AE614" i="1" s="1"/>
  <c r="AF614" i="1" s="1"/>
  <c r="AG614" i="1" s="1"/>
  <c r="AH614" i="1" s="1"/>
  <c r="AI614" i="1" s="1"/>
  <c r="AJ614" i="1" s="1"/>
  <c r="AK614" i="1" s="1"/>
  <c r="AL614" i="1" s="1"/>
  <c r="AM614" i="1" s="1"/>
  <c r="AC614" i="1"/>
  <c r="AD602" i="1"/>
  <c r="AE602" i="1" s="1"/>
  <c r="AF602" i="1" s="1"/>
  <c r="AG602" i="1" s="1"/>
  <c r="AH602" i="1" s="1"/>
  <c r="AI602" i="1" s="1"/>
  <c r="AJ602" i="1" s="1"/>
  <c r="AK602" i="1" s="1"/>
  <c r="AL602" i="1" s="1"/>
  <c r="AM602" i="1" s="1"/>
  <c r="AC602" i="1"/>
  <c r="AC596" i="1"/>
  <c r="AD596" i="1"/>
  <c r="AE596" i="1" s="1"/>
  <c r="AF596" i="1" s="1"/>
  <c r="AG596" i="1" s="1"/>
  <c r="AH596" i="1" s="1"/>
  <c r="AI596" i="1" s="1"/>
  <c r="AJ596" i="1" s="1"/>
  <c r="AK596" i="1" s="1"/>
  <c r="AL596" i="1" s="1"/>
  <c r="AM596" i="1" s="1"/>
  <c r="AD624" i="1"/>
  <c r="AE624" i="1" s="1"/>
  <c r="AF624" i="1" s="1"/>
  <c r="AG624" i="1" s="1"/>
  <c r="AH624" i="1" s="1"/>
  <c r="AI624" i="1" s="1"/>
  <c r="AJ624" i="1" s="1"/>
  <c r="AK624" i="1" s="1"/>
  <c r="AL624" i="1" s="1"/>
  <c r="AM624" i="1" s="1"/>
  <c r="AC624" i="1"/>
  <c r="AD620" i="1"/>
  <c r="AE620" i="1" s="1"/>
  <c r="AF620" i="1" s="1"/>
  <c r="AG620" i="1" s="1"/>
  <c r="AH620" i="1" s="1"/>
  <c r="AI620" i="1" s="1"/>
  <c r="AJ620" i="1" s="1"/>
  <c r="AK620" i="1" s="1"/>
  <c r="AL620" i="1" s="1"/>
  <c r="AM620" i="1" s="1"/>
  <c r="AC620" i="1"/>
  <c r="AD616" i="1"/>
  <c r="AE616" i="1" s="1"/>
  <c r="AF616" i="1" s="1"/>
  <c r="AG616" i="1" s="1"/>
  <c r="AH616" i="1" s="1"/>
  <c r="AI616" i="1" s="1"/>
  <c r="AJ616" i="1" s="1"/>
  <c r="AK616" i="1" s="1"/>
  <c r="AL616" i="1" s="1"/>
  <c r="AM616" i="1" s="1"/>
  <c r="AC616" i="1"/>
  <c r="AD612" i="1"/>
  <c r="AE612" i="1" s="1"/>
  <c r="AF612" i="1" s="1"/>
  <c r="AG612" i="1" s="1"/>
  <c r="AH612" i="1" s="1"/>
  <c r="AI612" i="1" s="1"/>
  <c r="AJ612" i="1" s="1"/>
  <c r="AK612" i="1" s="1"/>
  <c r="AL612" i="1" s="1"/>
  <c r="AM612" i="1" s="1"/>
  <c r="AC612" i="1"/>
  <c r="AD608" i="1"/>
  <c r="AE608" i="1" s="1"/>
  <c r="AF608" i="1" s="1"/>
  <c r="AG608" i="1" s="1"/>
  <c r="AH608" i="1" s="1"/>
  <c r="AI608" i="1" s="1"/>
  <c r="AJ608" i="1" s="1"/>
  <c r="AK608" i="1" s="1"/>
  <c r="AL608" i="1" s="1"/>
  <c r="AM608" i="1" s="1"/>
  <c r="AC608" i="1"/>
  <c r="AD604" i="1"/>
  <c r="AE604" i="1" s="1"/>
  <c r="AF604" i="1" s="1"/>
  <c r="AG604" i="1" s="1"/>
  <c r="AH604" i="1" s="1"/>
  <c r="AI604" i="1" s="1"/>
  <c r="AJ604" i="1" s="1"/>
  <c r="AK604" i="1" s="1"/>
  <c r="AL604" i="1" s="1"/>
  <c r="AM604" i="1" s="1"/>
  <c r="AC604" i="1"/>
  <c r="AC597" i="1"/>
  <c r="AD597" i="1"/>
  <c r="AE597" i="1" s="1"/>
  <c r="AF597" i="1" s="1"/>
  <c r="AG597" i="1" s="1"/>
  <c r="AH597" i="1" s="1"/>
  <c r="AI597" i="1" s="1"/>
  <c r="AJ597" i="1" s="1"/>
  <c r="AK597" i="1" s="1"/>
  <c r="AL597" i="1" s="1"/>
  <c r="AM597" i="1" s="1"/>
  <c r="AC593" i="1"/>
  <c r="AD593" i="1"/>
  <c r="AE593" i="1" s="1"/>
  <c r="AF593" i="1" s="1"/>
  <c r="AG593" i="1" s="1"/>
  <c r="AH593" i="1" s="1"/>
  <c r="AI593" i="1" s="1"/>
  <c r="AJ593" i="1" s="1"/>
  <c r="AK593" i="1" s="1"/>
  <c r="AL593" i="1" s="1"/>
  <c r="AM593" i="1" s="1"/>
  <c r="AD582" i="1"/>
  <c r="AE582" i="1" s="1"/>
  <c r="AF582" i="1" s="1"/>
  <c r="AG582" i="1" s="1"/>
  <c r="AH582" i="1" s="1"/>
  <c r="AI582" i="1" s="1"/>
  <c r="AJ582" i="1" s="1"/>
  <c r="AK582" i="1" s="1"/>
  <c r="AL582" i="1" s="1"/>
  <c r="AM582" i="1" s="1"/>
  <c r="AC582" i="1"/>
  <c r="AD578" i="1"/>
  <c r="AE578" i="1" s="1"/>
  <c r="AF578" i="1" s="1"/>
  <c r="AG578" i="1" s="1"/>
  <c r="AH578" i="1" s="1"/>
  <c r="AI578" i="1" s="1"/>
  <c r="AJ578" i="1" s="1"/>
  <c r="AK578" i="1" s="1"/>
  <c r="AL578" i="1" s="1"/>
  <c r="AM578" i="1" s="1"/>
  <c r="AC578" i="1"/>
  <c r="AC567" i="1"/>
  <c r="AD567" i="1"/>
  <c r="AE567" i="1" s="1"/>
  <c r="AF567" i="1" s="1"/>
  <c r="AG567" i="1" s="1"/>
  <c r="AH567" i="1" s="1"/>
  <c r="AI567" i="1" s="1"/>
  <c r="AJ567" i="1" s="1"/>
  <c r="AK567" i="1" s="1"/>
  <c r="AL567" i="1" s="1"/>
  <c r="AM567" i="1" s="1"/>
  <c r="AC563" i="1"/>
  <c r="AD563" i="1"/>
  <c r="AE563" i="1" s="1"/>
  <c r="AF563" i="1" s="1"/>
  <c r="AG563" i="1" s="1"/>
  <c r="AH563" i="1" s="1"/>
  <c r="AI563" i="1" s="1"/>
  <c r="AJ563" i="1" s="1"/>
  <c r="AK563" i="1" s="1"/>
  <c r="AL563" i="1" s="1"/>
  <c r="AM563" i="1" s="1"/>
  <c r="AD532" i="1"/>
  <c r="AE532" i="1" s="1"/>
  <c r="AF532" i="1" s="1"/>
  <c r="AG532" i="1" s="1"/>
  <c r="AH532" i="1" s="1"/>
  <c r="AI532" i="1" s="1"/>
  <c r="AJ532" i="1" s="1"/>
  <c r="AK532" i="1" s="1"/>
  <c r="AL532" i="1" s="1"/>
  <c r="AM532" i="1" s="1"/>
  <c r="AC532" i="1"/>
  <c r="AD618" i="1"/>
  <c r="AE618" i="1" s="1"/>
  <c r="AF618" i="1" s="1"/>
  <c r="AG618" i="1" s="1"/>
  <c r="AH618" i="1" s="1"/>
  <c r="AI618" i="1" s="1"/>
  <c r="AJ618" i="1" s="1"/>
  <c r="AK618" i="1" s="1"/>
  <c r="AL618" i="1" s="1"/>
  <c r="AM618" i="1" s="1"/>
  <c r="AC618" i="1"/>
  <c r="AD606" i="1"/>
  <c r="AE606" i="1" s="1"/>
  <c r="AF606" i="1" s="1"/>
  <c r="AG606" i="1" s="1"/>
  <c r="AH606" i="1" s="1"/>
  <c r="AI606" i="1" s="1"/>
  <c r="AJ606" i="1" s="1"/>
  <c r="AK606" i="1" s="1"/>
  <c r="AL606" i="1" s="1"/>
  <c r="AM606" i="1" s="1"/>
  <c r="AC606" i="1"/>
  <c r="AD598" i="1"/>
  <c r="AE598" i="1" s="1"/>
  <c r="AF598" i="1" s="1"/>
  <c r="AG598" i="1" s="1"/>
  <c r="AH598" i="1" s="1"/>
  <c r="AI598" i="1" s="1"/>
  <c r="AJ598" i="1" s="1"/>
  <c r="AK598" i="1" s="1"/>
  <c r="AL598" i="1" s="1"/>
  <c r="AM598" i="1" s="1"/>
  <c r="AC598" i="1"/>
  <c r="AC594" i="1"/>
  <c r="AD594" i="1"/>
  <c r="AE594" i="1" s="1"/>
  <c r="AF594" i="1" s="1"/>
  <c r="AG594" i="1" s="1"/>
  <c r="AH594" i="1" s="1"/>
  <c r="AI594" i="1" s="1"/>
  <c r="AJ594" i="1" s="1"/>
  <c r="AK594" i="1" s="1"/>
  <c r="AL594" i="1" s="1"/>
  <c r="AM594" i="1" s="1"/>
  <c r="AC583" i="1"/>
  <c r="AD583" i="1"/>
  <c r="AE583" i="1" s="1"/>
  <c r="AF583" i="1" s="1"/>
  <c r="AG583" i="1" s="1"/>
  <c r="AH583" i="1" s="1"/>
  <c r="AI583" i="1" s="1"/>
  <c r="AJ583" i="1" s="1"/>
  <c r="AK583" i="1" s="1"/>
  <c r="AL583" i="1" s="1"/>
  <c r="AM583" i="1" s="1"/>
  <c r="AD566" i="1"/>
  <c r="AE566" i="1" s="1"/>
  <c r="AF566" i="1" s="1"/>
  <c r="AG566" i="1" s="1"/>
  <c r="AH566" i="1" s="1"/>
  <c r="AI566" i="1" s="1"/>
  <c r="AJ566" i="1" s="1"/>
  <c r="AK566" i="1" s="1"/>
  <c r="AL566" i="1" s="1"/>
  <c r="AM566" i="1" s="1"/>
  <c r="AC566" i="1"/>
  <c r="AD528" i="1"/>
  <c r="AE528" i="1" s="1"/>
  <c r="AF528" i="1" s="1"/>
  <c r="AG528" i="1" s="1"/>
  <c r="AH528" i="1" s="1"/>
  <c r="AI528" i="1" s="1"/>
  <c r="AJ528" i="1" s="1"/>
  <c r="AK528" i="1" s="1"/>
  <c r="AL528" i="1" s="1"/>
  <c r="AM528" i="1" s="1"/>
  <c r="AC528" i="1"/>
  <c r="AC627" i="1"/>
  <c r="AD627" i="1"/>
  <c r="AE627" i="1" s="1"/>
  <c r="AF627" i="1" s="1"/>
  <c r="AG627" i="1" s="1"/>
  <c r="AH627" i="1" s="1"/>
  <c r="AI627" i="1" s="1"/>
  <c r="AJ627" i="1" s="1"/>
  <c r="AK627" i="1" s="1"/>
  <c r="AL627" i="1" s="1"/>
  <c r="AM627" i="1" s="1"/>
  <c r="AC623" i="1"/>
  <c r="AD623" i="1"/>
  <c r="AE623" i="1" s="1"/>
  <c r="AF623" i="1" s="1"/>
  <c r="AG623" i="1" s="1"/>
  <c r="AH623" i="1" s="1"/>
  <c r="AI623" i="1" s="1"/>
  <c r="AJ623" i="1" s="1"/>
  <c r="AK623" i="1" s="1"/>
  <c r="AL623" i="1" s="1"/>
  <c r="AM623" i="1" s="1"/>
  <c r="AC619" i="1"/>
  <c r="AD619" i="1"/>
  <c r="AE619" i="1" s="1"/>
  <c r="AF619" i="1" s="1"/>
  <c r="AG619" i="1" s="1"/>
  <c r="AH619" i="1" s="1"/>
  <c r="AI619" i="1" s="1"/>
  <c r="AJ619" i="1" s="1"/>
  <c r="AK619" i="1" s="1"/>
  <c r="AL619" i="1" s="1"/>
  <c r="AM619" i="1" s="1"/>
  <c r="AC615" i="1"/>
  <c r="AD615" i="1"/>
  <c r="AE615" i="1" s="1"/>
  <c r="AF615" i="1" s="1"/>
  <c r="AG615" i="1" s="1"/>
  <c r="AH615" i="1" s="1"/>
  <c r="AI615" i="1" s="1"/>
  <c r="AJ615" i="1" s="1"/>
  <c r="AK615" i="1" s="1"/>
  <c r="AL615" i="1" s="1"/>
  <c r="AM615" i="1" s="1"/>
  <c r="AC611" i="1"/>
  <c r="AD611" i="1"/>
  <c r="AE611" i="1" s="1"/>
  <c r="AF611" i="1" s="1"/>
  <c r="AG611" i="1" s="1"/>
  <c r="AH611" i="1" s="1"/>
  <c r="AI611" i="1" s="1"/>
  <c r="AJ611" i="1" s="1"/>
  <c r="AK611" i="1" s="1"/>
  <c r="AL611" i="1" s="1"/>
  <c r="AM611" i="1" s="1"/>
  <c r="AC607" i="1"/>
  <c r="AD607" i="1"/>
  <c r="AE607" i="1" s="1"/>
  <c r="AF607" i="1" s="1"/>
  <c r="AG607" i="1" s="1"/>
  <c r="AH607" i="1" s="1"/>
  <c r="AI607" i="1" s="1"/>
  <c r="AJ607" i="1" s="1"/>
  <c r="AK607" i="1" s="1"/>
  <c r="AL607" i="1" s="1"/>
  <c r="AM607" i="1" s="1"/>
  <c r="AC603" i="1"/>
  <c r="AD603" i="1"/>
  <c r="AE603" i="1" s="1"/>
  <c r="AF603" i="1" s="1"/>
  <c r="AG603" i="1" s="1"/>
  <c r="AH603" i="1" s="1"/>
  <c r="AI603" i="1" s="1"/>
  <c r="AJ603" i="1" s="1"/>
  <c r="AK603" i="1" s="1"/>
  <c r="AL603" i="1" s="1"/>
  <c r="AM603" i="1" s="1"/>
  <c r="AC591" i="1"/>
  <c r="AD591" i="1"/>
  <c r="AE591" i="1" s="1"/>
  <c r="AF591" i="1" s="1"/>
  <c r="AG591" i="1" s="1"/>
  <c r="AH591" i="1" s="1"/>
  <c r="AI591" i="1" s="1"/>
  <c r="AJ591" i="1" s="1"/>
  <c r="AK591" i="1" s="1"/>
  <c r="AL591" i="1" s="1"/>
  <c r="AM591" i="1" s="1"/>
  <c r="AC587" i="1"/>
  <c r="AD587" i="1"/>
  <c r="AE587" i="1" s="1"/>
  <c r="AF587" i="1" s="1"/>
  <c r="AG587" i="1" s="1"/>
  <c r="AH587" i="1" s="1"/>
  <c r="AI587" i="1" s="1"/>
  <c r="AJ587" i="1" s="1"/>
  <c r="AK587" i="1" s="1"/>
  <c r="AL587" i="1" s="1"/>
  <c r="AM587" i="1" s="1"/>
  <c r="AD574" i="1"/>
  <c r="AE574" i="1" s="1"/>
  <c r="AF574" i="1" s="1"/>
  <c r="AG574" i="1" s="1"/>
  <c r="AH574" i="1" s="1"/>
  <c r="AI574" i="1" s="1"/>
  <c r="AJ574" i="1" s="1"/>
  <c r="AK574" i="1" s="1"/>
  <c r="AL574" i="1" s="1"/>
  <c r="AM574" i="1" s="1"/>
  <c r="AC574" i="1"/>
  <c r="AD570" i="1"/>
  <c r="AE570" i="1" s="1"/>
  <c r="AF570" i="1" s="1"/>
  <c r="AG570" i="1" s="1"/>
  <c r="AH570" i="1" s="1"/>
  <c r="AI570" i="1" s="1"/>
  <c r="AJ570" i="1" s="1"/>
  <c r="AK570" i="1" s="1"/>
  <c r="AL570" i="1" s="1"/>
  <c r="AM570" i="1" s="1"/>
  <c r="AC570" i="1"/>
  <c r="AD530" i="1"/>
  <c r="AE530" i="1" s="1"/>
  <c r="AF530" i="1" s="1"/>
  <c r="AG530" i="1" s="1"/>
  <c r="AH530" i="1" s="1"/>
  <c r="AI530" i="1" s="1"/>
  <c r="AJ530" i="1" s="1"/>
  <c r="AK530" i="1" s="1"/>
  <c r="AL530" i="1" s="1"/>
  <c r="AM530" i="1" s="1"/>
  <c r="AC530" i="1"/>
  <c r="AC561" i="1"/>
  <c r="AD561" i="1"/>
  <c r="AE561" i="1" s="1"/>
  <c r="AF561" i="1" s="1"/>
  <c r="AG561" i="1" s="1"/>
  <c r="AH561" i="1" s="1"/>
  <c r="AI561" i="1" s="1"/>
  <c r="AJ561" i="1" s="1"/>
  <c r="AK561" i="1" s="1"/>
  <c r="AL561" i="1" s="1"/>
  <c r="AM561" i="1" s="1"/>
  <c r="AC559" i="1"/>
  <c r="AD559" i="1"/>
  <c r="AE559" i="1" s="1"/>
  <c r="AF559" i="1" s="1"/>
  <c r="AG559" i="1" s="1"/>
  <c r="AH559" i="1" s="1"/>
  <c r="AI559" i="1" s="1"/>
  <c r="AJ559" i="1" s="1"/>
  <c r="AK559" i="1" s="1"/>
  <c r="AL559" i="1" s="1"/>
  <c r="AM559" i="1" s="1"/>
  <c r="AC553" i="1"/>
  <c r="AD553" i="1"/>
  <c r="AE553" i="1" s="1"/>
  <c r="AF553" i="1" s="1"/>
  <c r="AG553" i="1" s="1"/>
  <c r="AH553" i="1" s="1"/>
  <c r="AI553" i="1" s="1"/>
  <c r="AJ553" i="1" s="1"/>
  <c r="AK553" i="1" s="1"/>
  <c r="AL553" i="1" s="1"/>
  <c r="AM553" i="1" s="1"/>
  <c r="AC551" i="1"/>
  <c r="AD551" i="1"/>
  <c r="AE551" i="1" s="1"/>
  <c r="AF551" i="1" s="1"/>
  <c r="AG551" i="1" s="1"/>
  <c r="AH551" i="1" s="1"/>
  <c r="AI551" i="1" s="1"/>
  <c r="AJ551" i="1" s="1"/>
  <c r="AK551" i="1" s="1"/>
  <c r="AL551" i="1" s="1"/>
  <c r="AM551" i="1" s="1"/>
  <c r="AC549" i="1"/>
  <c r="AD549" i="1"/>
  <c r="AE549" i="1" s="1"/>
  <c r="AF549" i="1" s="1"/>
  <c r="AG549" i="1" s="1"/>
  <c r="AH549" i="1" s="1"/>
  <c r="AI549" i="1" s="1"/>
  <c r="AJ549" i="1" s="1"/>
  <c r="AK549" i="1" s="1"/>
  <c r="AL549" i="1" s="1"/>
  <c r="AM549" i="1" s="1"/>
  <c r="AC547" i="1"/>
  <c r="AD547" i="1"/>
  <c r="AE547" i="1" s="1"/>
  <c r="AF547" i="1" s="1"/>
  <c r="AG547" i="1" s="1"/>
  <c r="AH547" i="1" s="1"/>
  <c r="AI547" i="1" s="1"/>
  <c r="AJ547" i="1" s="1"/>
  <c r="AK547" i="1" s="1"/>
  <c r="AL547" i="1" s="1"/>
  <c r="AM547" i="1" s="1"/>
  <c r="AC529" i="1"/>
  <c r="AD529" i="1"/>
  <c r="AE529" i="1" s="1"/>
  <c r="AF529" i="1" s="1"/>
  <c r="AG529" i="1" s="1"/>
  <c r="AH529" i="1" s="1"/>
  <c r="AI529" i="1" s="1"/>
  <c r="AJ529" i="1" s="1"/>
  <c r="AK529" i="1" s="1"/>
  <c r="AL529" i="1" s="1"/>
  <c r="AM529" i="1" s="1"/>
  <c r="AD524" i="1"/>
  <c r="AE524" i="1" s="1"/>
  <c r="AF524" i="1" s="1"/>
  <c r="AG524" i="1" s="1"/>
  <c r="AH524" i="1" s="1"/>
  <c r="AI524" i="1" s="1"/>
  <c r="AJ524" i="1" s="1"/>
  <c r="AK524" i="1" s="1"/>
  <c r="AL524" i="1" s="1"/>
  <c r="AM524" i="1" s="1"/>
  <c r="AC524" i="1"/>
  <c r="AC516" i="1"/>
  <c r="AD516" i="1"/>
  <c r="AE516" i="1" s="1"/>
  <c r="AF516" i="1" s="1"/>
  <c r="AG516" i="1" s="1"/>
  <c r="AH516" i="1" s="1"/>
  <c r="AI516" i="1" s="1"/>
  <c r="AJ516" i="1" s="1"/>
  <c r="AK516" i="1" s="1"/>
  <c r="AL516" i="1" s="1"/>
  <c r="AM516" i="1" s="1"/>
  <c r="AC507" i="1"/>
  <c r="AD507" i="1"/>
  <c r="AE507" i="1" s="1"/>
  <c r="AF507" i="1" s="1"/>
  <c r="AG507" i="1" s="1"/>
  <c r="AH507" i="1" s="1"/>
  <c r="AI507" i="1" s="1"/>
  <c r="AJ507" i="1" s="1"/>
  <c r="AK507" i="1" s="1"/>
  <c r="AL507" i="1" s="1"/>
  <c r="AM507" i="1" s="1"/>
  <c r="AC497" i="1"/>
  <c r="AD497" i="1"/>
  <c r="AE497" i="1" s="1"/>
  <c r="AF497" i="1" s="1"/>
  <c r="AG497" i="1" s="1"/>
  <c r="AH497" i="1" s="1"/>
  <c r="AI497" i="1" s="1"/>
  <c r="AJ497" i="1" s="1"/>
  <c r="AK497" i="1" s="1"/>
  <c r="AL497" i="1" s="1"/>
  <c r="AM497" i="1" s="1"/>
  <c r="AC489" i="1"/>
  <c r="AD489" i="1"/>
  <c r="AE489" i="1" s="1"/>
  <c r="AF489" i="1" s="1"/>
  <c r="AG489" i="1" s="1"/>
  <c r="AH489" i="1" s="1"/>
  <c r="AI489" i="1" s="1"/>
  <c r="AJ489" i="1" s="1"/>
  <c r="AK489" i="1" s="1"/>
  <c r="AL489" i="1" s="1"/>
  <c r="AM489" i="1" s="1"/>
  <c r="AC480" i="1"/>
  <c r="AD480" i="1"/>
  <c r="AE480" i="1" s="1"/>
  <c r="AF480" i="1" s="1"/>
  <c r="AG480" i="1" s="1"/>
  <c r="AH480" i="1" s="1"/>
  <c r="AI480" i="1" s="1"/>
  <c r="AJ480" i="1" s="1"/>
  <c r="AK480" i="1" s="1"/>
  <c r="AL480" i="1" s="1"/>
  <c r="AM480" i="1" s="1"/>
  <c r="AC584" i="1"/>
  <c r="AC576" i="1"/>
  <c r="AC568" i="1"/>
  <c r="AC560" i="1"/>
  <c r="AC558" i="1"/>
  <c r="AC556" i="1"/>
  <c r="AC554" i="1"/>
  <c r="AC552" i="1"/>
  <c r="AC550" i="1"/>
  <c r="AC548" i="1"/>
  <c r="AC546" i="1"/>
  <c r="AC544" i="1"/>
  <c r="AC542" i="1"/>
  <c r="AC540" i="1"/>
  <c r="AC538" i="1"/>
  <c r="AC536" i="1"/>
  <c r="AC534" i="1"/>
  <c r="AC525" i="1"/>
  <c r="AD525" i="1"/>
  <c r="AE525" i="1" s="1"/>
  <c r="AF525" i="1" s="1"/>
  <c r="AG525" i="1" s="1"/>
  <c r="AH525" i="1" s="1"/>
  <c r="AI525" i="1" s="1"/>
  <c r="AJ525" i="1" s="1"/>
  <c r="AK525" i="1" s="1"/>
  <c r="AL525" i="1" s="1"/>
  <c r="AM525" i="1" s="1"/>
  <c r="AD522" i="1"/>
  <c r="AE522" i="1" s="1"/>
  <c r="AF522" i="1" s="1"/>
  <c r="AG522" i="1" s="1"/>
  <c r="AH522" i="1" s="1"/>
  <c r="AI522" i="1" s="1"/>
  <c r="AJ522" i="1" s="1"/>
  <c r="AK522" i="1" s="1"/>
  <c r="AL522" i="1" s="1"/>
  <c r="AM522" i="1" s="1"/>
  <c r="AC522" i="1"/>
  <c r="AD517" i="1"/>
  <c r="AE517" i="1" s="1"/>
  <c r="AF517" i="1" s="1"/>
  <c r="AG517" i="1" s="1"/>
  <c r="AH517" i="1" s="1"/>
  <c r="AI517" i="1" s="1"/>
  <c r="AJ517" i="1" s="1"/>
  <c r="AK517" i="1" s="1"/>
  <c r="AL517" i="1" s="1"/>
  <c r="AM517" i="1" s="1"/>
  <c r="AC514" i="1"/>
  <c r="AD514" i="1"/>
  <c r="AE514" i="1" s="1"/>
  <c r="AF514" i="1" s="1"/>
  <c r="AG514" i="1" s="1"/>
  <c r="AH514" i="1" s="1"/>
  <c r="AI514" i="1" s="1"/>
  <c r="AJ514" i="1" s="1"/>
  <c r="AK514" i="1" s="1"/>
  <c r="AL514" i="1" s="1"/>
  <c r="AM514" i="1" s="1"/>
  <c r="AC508" i="1"/>
  <c r="AD508" i="1"/>
  <c r="AE508" i="1" s="1"/>
  <c r="AF508" i="1" s="1"/>
  <c r="AG508" i="1" s="1"/>
  <c r="AH508" i="1" s="1"/>
  <c r="AI508" i="1" s="1"/>
  <c r="AJ508" i="1" s="1"/>
  <c r="AK508" i="1" s="1"/>
  <c r="AL508" i="1" s="1"/>
  <c r="AM508" i="1" s="1"/>
  <c r="AC499" i="1"/>
  <c r="AD499" i="1"/>
  <c r="AE499" i="1" s="1"/>
  <c r="AF499" i="1" s="1"/>
  <c r="AG499" i="1" s="1"/>
  <c r="AH499" i="1" s="1"/>
  <c r="AI499" i="1" s="1"/>
  <c r="AJ499" i="1" s="1"/>
  <c r="AK499" i="1" s="1"/>
  <c r="AL499" i="1" s="1"/>
  <c r="AM499" i="1" s="1"/>
  <c r="AC496" i="1"/>
  <c r="AD496" i="1"/>
  <c r="AE496" i="1" s="1"/>
  <c r="AF496" i="1" s="1"/>
  <c r="AG496" i="1" s="1"/>
  <c r="AH496" i="1" s="1"/>
  <c r="AI496" i="1" s="1"/>
  <c r="AJ496" i="1" s="1"/>
  <c r="AK496" i="1" s="1"/>
  <c r="AL496" i="1" s="1"/>
  <c r="AM496" i="1" s="1"/>
  <c r="AD471" i="1"/>
  <c r="AE471" i="1" s="1"/>
  <c r="AF471" i="1" s="1"/>
  <c r="AG471" i="1" s="1"/>
  <c r="AH471" i="1" s="1"/>
  <c r="AI471" i="1" s="1"/>
  <c r="AJ471" i="1" s="1"/>
  <c r="AK471" i="1" s="1"/>
  <c r="AL471" i="1" s="1"/>
  <c r="AM471" i="1" s="1"/>
  <c r="AC471" i="1"/>
  <c r="AC445" i="1"/>
  <c r="AD445" i="1"/>
  <c r="AE445" i="1" s="1"/>
  <c r="AF445" i="1" s="1"/>
  <c r="AG445" i="1" s="1"/>
  <c r="AH445" i="1" s="1"/>
  <c r="AI445" i="1" s="1"/>
  <c r="AJ445" i="1" s="1"/>
  <c r="AK445" i="1" s="1"/>
  <c r="AL445" i="1" s="1"/>
  <c r="AM445" i="1" s="1"/>
  <c r="AC585" i="1"/>
  <c r="AD585" i="1"/>
  <c r="AE585" i="1" s="1"/>
  <c r="AF585" i="1" s="1"/>
  <c r="AG585" i="1" s="1"/>
  <c r="AH585" i="1" s="1"/>
  <c r="AI585" i="1" s="1"/>
  <c r="AJ585" i="1" s="1"/>
  <c r="AK585" i="1" s="1"/>
  <c r="AL585" i="1" s="1"/>
  <c r="AM585" i="1" s="1"/>
  <c r="AC569" i="1"/>
  <c r="AD569" i="1"/>
  <c r="AE569" i="1" s="1"/>
  <c r="AF569" i="1" s="1"/>
  <c r="AG569" i="1" s="1"/>
  <c r="AH569" i="1" s="1"/>
  <c r="AI569" i="1" s="1"/>
  <c r="AJ569" i="1" s="1"/>
  <c r="AK569" i="1" s="1"/>
  <c r="AL569" i="1" s="1"/>
  <c r="AM569" i="1" s="1"/>
  <c r="AC557" i="1"/>
  <c r="AD557" i="1"/>
  <c r="AE557" i="1" s="1"/>
  <c r="AF557" i="1" s="1"/>
  <c r="AG557" i="1" s="1"/>
  <c r="AH557" i="1" s="1"/>
  <c r="AI557" i="1" s="1"/>
  <c r="AJ557" i="1" s="1"/>
  <c r="AK557" i="1" s="1"/>
  <c r="AL557" i="1" s="1"/>
  <c r="AM557" i="1" s="1"/>
  <c r="AC555" i="1"/>
  <c r="AD555" i="1"/>
  <c r="AE555" i="1" s="1"/>
  <c r="AF555" i="1" s="1"/>
  <c r="AG555" i="1" s="1"/>
  <c r="AH555" i="1" s="1"/>
  <c r="AI555" i="1" s="1"/>
  <c r="AJ555" i="1" s="1"/>
  <c r="AK555" i="1" s="1"/>
  <c r="AL555" i="1" s="1"/>
  <c r="AM555" i="1" s="1"/>
  <c r="AC589" i="1"/>
  <c r="AD589" i="1"/>
  <c r="AE589" i="1" s="1"/>
  <c r="AF589" i="1" s="1"/>
  <c r="AG589" i="1" s="1"/>
  <c r="AH589" i="1" s="1"/>
  <c r="AI589" i="1" s="1"/>
  <c r="AJ589" i="1" s="1"/>
  <c r="AK589" i="1" s="1"/>
  <c r="AL589" i="1" s="1"/>
  <c r="AM589" i="1" s="1"/>
  <c r="AC581" i="1"/>
  <c r="AD581" i="1"/>
  <c r="AE581" i="1" s="1"/>
  <c r="AF581" i="1" s="1"/>
  <c r="AG581" i="1" s="1"/>
  <c r="AH581" i="1" s="1"/>
  <c r="AI581" i="1" s="1"/>
  <c r="AJ581" i="1" s="1"/>
  <c r="AK581" i="1" s="1"/>
  <c r="AL581" i="1" s="1"/>
  <c r="AM581" i="1" s="1"/>
  <c r="AC573" i="1"/>
  <c r="AD573" i="1"/>
  <c r="AE573" i="1" s="1"/>
  <c r="AF573" i="1" s="1"/>
  <c r="AG573" i="1" s="1"/>
  <c r="AH573" i="1" s="1"/>
  <c r="AI573" i="1" s="1"/>
  <c r="AJ573" i="1" s="1"/>
  <c r="AK573" i="1" s="1"/>
  <c r="AL573" i="1" s="1"/>
  <c r="AM573" i="1" s="1"/>
  <c r="AC565" i="1"/>
  <c r="AD565" i="1"/>
  <c r="AE565" i="1" s="1"/>
  <c r="AF565" i="1" s="1"/>
  <c r="AG565" i="1" s="1"/>
  <c r="AH565" i="1" s="1"/>
  <c r="AI565" i="1" s="1"/>
  <c r="AJ565" i="1" s="1"/>
  <c r="AK565" i="1" s="1"/>
  <c r="AL565" i="1" s="1"/>
  <c r="AM565" i="1" s="1"/>
  <c r="AC531" i="1"/>
  <c r="AD531" i="1"/>
  <c r="AE531" i="1" s="1"/>
  <c r="AF531" i="1" s="1"/>
  <c r="AG531" i="1" s="1"/>
  <c r="AH531" i="1" s="1"/>
  <c r="AI531" i="1" s="1"/>
  <c r="AJ531" i="1" s="1"/>
  <c r="AK531" i="1" s="1"/>
  <c r="AL531" i="1" s="1"/>
  <c r="AM531" i="1" s="1"/>
  <c r="AC527" i="1"/>
  <c r="AD527" i="1"/>
  <c r="AE527" i="1" s="1"/>
  <c r="AF527" i="1" s="1"/>
  <c r="AG527" i="1" s="1"/>
  <c r="AH527" i="1" s="1"/>
  <c r="AI527" i="1" s="1"/>
  <c r="AJ527" i="1" s="1"/>
  <c r="AK527" i="1" s="1"/>
  <c r="AL527" i="1" s="1"/>
  <c r="AM527" i="1" s="1"/>
  <c r="AC523" i="1"/>
  <c r="AD523" i="1"/>
  <c r="AE523" i="1" s="1"/>
  <c r="AF523" i="1" s="1"/>
  <c r="AG523" i="1" s="1"/>
  <c r="AH523" i="1" s="1"/>
  <c r="AI523" i="1" s="1"/>
  <c r="AJ523" i="1" s="1"/>
  <c r="AK523" i="1" s="1"/>
  <c r="AL523" i="1" s="1"/>
  <c r="AM523" i="1" s="1"/>
  <c r="AD520" i="1"/>
  <c r="AE520" i="1" s="1"/>
  <c r="AF520" i="1" s="1"/>
  <c r="AG520" i="1" s="1"/>
  <c r="AH520" i="1" s="1"/>
  <c r="AI520" i="1" s="1"/>
  <c r="AJ520" i="1" s="1"/>
  <c r="AK520" i="1" s="1"/>
  <c r="AL520" i="1" s="1"/>
  <c r="AM520" i="1" s="1"/>
  <c r="AC520" i="1"/>
  <c r="AC513" i="1"/>
  <c r="AD513" i="1"/>
  <c r="AE513" i="1" s="1"/>
  <c r="AF513" i="1" s="1"/>
  <c r="AG513" i="1" s="1"/>
  <c r="AH513" i="1" s="1"/>
  <c r="AI513" i="1" s="1"/>
  <c r="AJ513" i="1" s="1"/>
  <c r="AK513" i="1" s="1"/>
  <c r="AL513" i="1" s="1"/>
  <c r="AM513" i="1" s="1"/>
  <c r="AC500" i="1"/>
  <c r="AD500" i="1"/>
  <c r="AE500" i="1" s="1"/>
  <c r="AF500" i="1" s="1"/>
  <c r="AG500" i="1" s="1"/>
  <c r="AH500" i="1" s="1"/>
  <c r="AI500" i="1" s="1"/>
  <c r="AJ500" i="1" s="1"/>
  <c r="AK500" i="1" s="1"/>
  <c r="AL500" i="1" s="1"/>
  <c r="AM500" i="1" s="1"/>
  <c r="AC486" i="1"/>
  <c r="AD486" i="1"/>
  <c r="AE486" i="1" s="1"/>
  <c r="AF486" i="1" s="1"/>
  <c r="AG486" i="1" s="1"/>
  <c r="AH486" i="1" s="1"/>
  <c r="AI486" i="1" s="1"/>
  <c r="AJ486" i="1" s="1"/>
  <c r="AK486" i="1" s="1"/>
  <c r="AL486" i="1" s="1"/>
  <c r="AM486" i="1" s="1"/>
  <c r="AC477" i="1"/>
  <c r="AD477" i="1"/>
  <c r="AE477" i="1" s="1"/>
  <c r="AF477" i="1" s="1"/>
  <c r="AG477" i="1" s="1"/>
  <c r="AH477" i="1" s="1"/>
  <c r="AI477" i="1" s="1"/>
  <c r="AJ477" i="1" s="1"/>
  <c r="AK477" i="1" s="1"/>
  <c r="AL477" i="1" s="1"/>
  <c r="AM477" i="1" s="1"/>
  <c r="AC577" i="1"/>
  <c r="AD577" i="1"/>
  <c r="AE577" i="1" s="1"/>
  <c r="AF577" i="1" s="1"/>
  <c r="AG577" i="1" s="1"/>
  <c r="AH577" i="1" s="1"/>
  <c r="AI577" i="1" s="1"/>
  <c r="AJ577" i="1" s="1"/>
  <c r="AK577" i="1" s="1"/>
  <c r="AL577" i="1" s="1"/>
  <c r="AM577" i="1" s="1"/>
  <c r="AC545" i="1"/>
  <c r="AD545" i="1"/>
  <c r="AE545" i="1" s="1"/>
  <c r="AF545" i="1" s="1"/>
  <c r="AG545" i="1" s="1"/>
  <c r="AH545" i="1" s="1"/>
  <c r="AI545" i="1" s="1"/>
  <c r="AJ545" i="1" s="1"/>
  <c r="AK545" i="1" s="1"/>
  <c r="AL545" i="1" s="1"/>
  <c r="AM545" i="1" s="1"/>
  <c r="AC543" i="1"/>
  <c r="AD543" i="1"/>
  <c r="AE543" i="1" s="1"/>
  <c r="AF543" i="1" s="1"/>
  <c r="AG543" i="1" s="1"/>
  <c r="AH543" i="1" s="1"/>
  <c r="AI543" i="1" s="1"/>
  <c r="AJ543" i="1" s="1"/>
  <c r="AK543" i="1" s="1"/>
  <c r="AL543" i="1" s="1"/>
  <c r="AM543" i="1" s="1"/>
  <c r="AC541" i="1"/>
  <c r="AD541" i="1"/>
  <c r="AE541" i="1" s="1"/>
  <c r="AF541" i="1" s="1"/>
  <c r="AG541" i="1" s="1"/>
  <c r="AH541" i="1" s="1"/>
  <c r="AI541" i="1" s="1"/>
  <c r="AJ541" i="1" s="1"/>
  <c r="AK541" i="1" s="1"/>
  <c r="AL541" i="1" s="1"/>
  <c r="AM541" i="1" s="1"/>
  <c r="AC539" i="1"/>
  <c r="AD539" i="1"/>
  <c r="AE539" i="1" s="1"/>
  <c r="AF539" i="1" s="1"/>
  <c r="AG539" i="1" s="1"/>
  <c r="AH539" i="1" s="1"/>
  <c r="AI539" i="1" s="1"/>
  <c r="AJ539" i="1" s="1"/>
  <c r="AK539" i="1" s="1"/>
  <c r="AL539" i="1" s="1"/>
  <c r="AM539" i="1" s="1"/>
  <c r="AC537" i="1"/>
  <c r="AD537" i="1"/>
  <c r="AE537" i="1" s="1"/>
  <c r="AF537" i="1" s="1"/>
  <c r="AG537" i="1" s="1"/>
  <c r="AH537" i="1" s="1"/>
  <c r="AI537" i="1" s="1"/>
  <c r="AJ537" i="1" s="1"/>
  <c r="AK537" i="1" s="1"/>
  <c r="AL537" i="1" s="1"/>
  <c r="AM537" i="1" s="1"/>
  <c r="AC535" i="1"/>
  <c r="AD535" i="1"/>
  <c r="AE535" i="1" s="1"/>
  <c r="AF535" i="1" s="1"/>
  <c r="AG535" i="1" s="1"/>
  <c r="AH535" i="1" s="1"/>
  <c r="AI535" i="1" s="1"/>
  <c r="AJ535" i="1" s="1"/>
  <c r="AK535" i="1" s="1"/>
  <c r="AL535" i="1" s="1"/>
  <c r="AM535" i="1" s="1"/>
  <c r="AC533" i="1"/>
  <c r="AD533" i="1"/>
  <c r="AE533" i="1" s="1"/>
  <c r="AF533" i="1" s="1"/>
  <c r="AG533" i="1" s="1"/>
  <c r="AH533" i="1" s="1"/>
  <c r="AI533" i="1" s="1"/>
  <c r="AJ533" i="1" s="1"/>
  <c r="AK533" i="1" s="1"/>
  <c r="AL533" i="1" s="1"/>
  <c r="AM533" i="1" s="1"/>
  <c r="AC588" i="1"/>
  <c r="AC580" i="1"/>
  <c r="AC572" i="1"/>
  <c r="AC564" i="1"/>
  <c r="AD526" i="1"/>
  <c r="AE526" i="1" s="1"/>
  <c r="AF526" i="1" s="1"/>
  <c r="AG526" i="1" s="1"/>
  <c r="AH526" i="1" s="1"/>
  <c r="AI526" i="1" s="1"/>
  <c r="AJ526" i="1" s="1"/>
  <c r="AK526" i="1" s="1"/>
  <c r="AL526" i="1" s="1"/>
  <c r="AM526" i="1" s="1"/>
  <c r="AC526" i="1"/>
  <c r="AC521" i="1"/>
  <c r="AD521" i="1"/>
  <c r="AE521" i="1" s="1"/>
  <c r="AF521" i="1" s="1"/>
  <c r="AG521" i="1" s="1"/>
  <c r="AH521" i="1" s="1"/>
  <c r="AI521" i="1" s="1"/>
  <c r="AJ521" i="1" s="1"/>
  <c r="AK521" i="1" s="1"/>
  <c r="AL521" i="1" s="1"/>
  <c r="AM521" i="1" s="1"/>
  <c r="AD501" i="1"/>
  <c r="AE501" i="1" s="1"/>
  <c r="AF501" i="1" s="1"/>
  <c r="AG501" i="1" s="1"/>
  <c r="AH501" i="1" s="1"/>
  <c r="AI501" i="1" s="1"/>
  <c r="AJ501" i="1" s="1"/>
  <c r="AK501" i="1" s="1"/>
  <c r="AL501" i="1" s="1"/>
  <c r="AM501" i="1" s="1"/>
  <c r="AC498" i="1"/>
  <c r="AD498" i="1"/>
  <c r="AE498" i="1" s="1"/>
  <c r="AF498" i="1" s="1"/>
  <c r="AG498" i="1" s="1"/>
  <c r="AH498" i="1" s="1"/>
  <c r="AI498" i="1" s="1"/>
  <c r="AJ498" i="1" s="1"/>
  <c r="AK498" i="1" s="1"/>
  <c r="AL498" i="1" s="1"/>
  <c r="AM498" i="1" s="1"/>
  <c r="AC491" i="1"/>
  <c r="AD491" i="1"/>
  <c r="AE491" i="1" s="1"/>
  <c r="AF491" i="1" s="1"/>
  <c r="AG491" i="1" s="1"/>
  <c r="AH491" i="1" s="1"/>
  <c r="AI491" i="1" s="1"/>
  <c r="AJ491" i="1" s="1"/>
  <c r="AK491" i="1" s="1"/>
  <c r="AL491" i="1" s="1"/>
  <c r="AM491" i="1" s="1"/>
  <c r="AC487" i="1"/>
  <c r="AD487" i="1"/>
  <c r="AE487" i="1" s="1"/>
  <c r="AF487" i="1" s="1"/>
  <c r="AG487" i="1" s="1"/>
  <c r="AH487" i="1" s="1"/>
  <c r="AI487" i="1" s="1"/>
  <c r="AJ487" i="1" s="1"/>
  <c r="AK487" i="1" s="1"/>
  <c r="AL487" i="1" s="1"/>
  <c r="AM487" i="1" s="1"/>
  <c r="AD519" i="1"/>
  <c r="AE519" i="1" s="1"/>
  <c r="AF519" i="1" s="1"/>
  <c r="AG519" i="1" s="1"/>
  <c r="AH519" i="1" s="1"/>
  <c r="AI519" i="1" s="1"/>
  <c r="AJ519" i="1" s="1"/>
  <c r="AK519" i="1" s="1"/>
  <c r="AL519" i="1" s="1"/>
  <c r="AM519" i="1" s="1"/>
  <c r="AD511" i="1"/>
  <c r="AE511" i="1" s="1"/>
  <c r="AF511" i="1" s="1"/>
  <c r="AG511" i="1" s="1"/>
  <c r="AH511" i="1" s="1"/>
  <c r="AI511" i="1" s="1"/>
  <c r="AJ511" i="1" s="1"/>
  <c r="AK511" i="1" s="1"/>
  <c r="AL511" i="1" s="1"/>
  <c r="AM511" i="1" s="1"/>
  <c r="AD503" i="1"/>
  <c r="AE503" i="1" s="1"/>
  <c r="AF503" i="1" s="1"/>
  <c r="AG503" i="1" s="1"/>
  <c r="AH503" i="1" s="1"/>
  <c r="AI503" i="1" s="1"/>
  <c r="AJ503" i="1" s="1"/>
  <c r="AK503" i="1" s="1"/>
  <c r="AL503" i="1" s="1"/>
  <c r="AM503" i="1" s="1"/>
  <c r="AD495" i="1"/>
  <c r="AE495" i="1" s="1"/>
  <c r="AF495" i="1" s="1"/>
  <c r="AG495" i="1" s="1"/>
  <c r="AH495" i="1" s="1"/>
  <c r="AI495" i="1" s="1"/>
  <c r="AJ495" i="1" s="1"/>
  <c r="AK495" i="1" s="1"/>
  <c r="AL495" i="1" s="1"/>
  <c r="AM495" i="1" s="1"/>
  <c r="AD492" i="1"/>
  <c r="AE492" i="1" s="1"/>
  <c r="AF492" i="1" s="1"/>
  <c r="AG492" i="1" s="1"/>
  <c r="AH492" i="1" s="1"/>
  <c r="AI492" i="1" s="1"/>
  <c r="AJ492" i="1" s="1"/>
  <c r="AK492" i="1" s="1"/>
  <c r="AL492" i="1" s="1"/>
  <c r="AM492" i="1" s="1"/>
  <c r="AC483" i="1"/>
  <c r="AD483" i="1"/>
  <c r="AE483" i="1" s="1"/>
  <c r="AF483" i="1" s="1"/>
  <c r="AG483" i="1" s="1"/>
  <c r="AH483" i="1" s="1"/>
  <c r="AI483" i="1" s="1"/>
  <c r="AJ483" i="1" s="1"/>
  <c r="AK483" i="1" s="1"/>
  <c r="AL483" i="1" s="1"/>
  <c r="AM483" i="1" s="1"/>
  <c r="AC482" i="1"/>
  <c r="AD482" i="1"/>
  <c r="AE482" i="1" s="1"/>
  <c r="AF482" i="1" s="1"/>
  <c r="AG482" i="1" s="1"/>
  <c r="AH482" i="1" s="1"/>
  <c r="AI482" i="1" s="1"/>
  <c r="AJ482" i="1" s="1"/>
  <c r="AK482" i="1" s="1"/>
  <c r="AL482" i="1" s="1"/>
  <c r="AM482" i="1" s="1"/>
  <c r="AC476" i="1"/>
  <c r="AD476" i="1"/>
  <c r="AE476" i="1" s="1"/>
  <c r="AF476" i="1" s="1"/>
  <c r="AG476" i="1" s="1"/>
  <c r="AH476" i="1" s="1"/>
  <c r="AI476" i="1" s="1"/>
  <c r="AJ476" i="1" s="1"/>
  <c r="AK476" i="1" s="1"/>
  <c r="AL476" i="1" s="1"/>
  <c r="AM476" i="1" s="1"/>
  <c r="AC473" i="1"/>
  <c r="AD473" i="1"/>
  <c r="AE473" i="1" s="1"/>
  <c r="AF473" i="1" s="1"/>
  <c r="AG473" i="1" s="1"/>
  <c r="AH473" i="1" s="1"/>
  <c r="AI473" i="1" s="1"/>
  <c r="AJ473" i="1" s="1"/>
  <c r="AK473" i="1" s="1"/>
  <c r="AL473" i="1" s="1"/>
  <c r="AM473" i="1" s="1"/>
  <c r="AC469" i="1"/>
  <c r="AD469" i="1"/>
  <c r="AE469" i="1" s="1"/>
  <c r="AF469" i="1" s="1"/>
  <c r="AG469" i="1" s="1"/>
  <c r="AH469" i="1" s="1"/>
  <c r="AI469" i="1" s="1"/>
  <c r="AJ469" i="1" s="1"/>
  <c r="AK469" i="1" s="1"/>
  <c r="AL469" i="1" s="1"/>
  <c r="AM469" i="1" s="1"/>
  <c r="AC433" i="1"/>
  <c r="AD433" i="1"/>
  <c r="AE433" i="1" s="1"/>
  <c r="AF433" i="1" s="1"/>
  <c r="AG433" i="1" s="1"/>
  <c r="AH433" i="1" s="1"/>
  <c r="AI433" i="1" s="1"/>
  <c r="AJ433" i="1" s="1"/>
  <c r="AK433" i="1" s="1"/>
  <c r="AL433" i="1" s="1"/>
  <c r="AM433" i="1" s="1"/>
  <c r="AC518" i="1"/>
  <c r="AD518" i="1"/>
  <c r="AE518" i="1" s="1"/>
  <c r="AF518" i="1" s="1"/>
  <c r="AG518" i="1" s="1"/>
  <c r="AH518" i="1" s="1"/>
  <c r="AI518" i="1" s="1"/>
  <c r="AJ518" i="1" s="1"/>
  <c r="AK518" i="1" s="1"/>
  <c r="AL518" i="1" s="1"/>
  <c r="AM518" i="1" s="1"/>
  <c r="AC510" i="1"/>
  <c r="AD510" i="1"/>
  <c r="AE510" i="1" s="1"/>
  <c r="AF510" i="1" s="1"/>
  <c r="AG510" i="1" s="1"/>
  <c r="AH510" i="1" s="1"/>
  <c r="AI510" i="1" s="1"/>
  <c r="AJ510" i="1" s="1"/>
  <c r="AK510" i="1" s="1"/>
  <c r="AL510" i="1" s="1"/>
  <c r="AM510" i="1" s="1"/>
  <c r="AC502" i="1"/>
  <c r="AD502" i="1"/>
  <c r="AE502" i="1" s="1"/>
  <c r="AF502" i="1" s="1"/>
  <c r="AG502" i="1" s="1"/>
  <c r="AH502" i="1" s="1"/>
  <c r="AI502" i="1" s="1"/>
  <c r="AJ502" i="1" s="1"/>
  <c r="AK502" i="1" s="1"/>
  <c r="AL502" i="1" s="1"/>
  <c r="AM502" i="1" s="1"/>
  <c r="AC494" i="1"/>
  <c r="AD494" i="1"/>
  <c r="AE494" i="1" s="1"/>
  <c r="AF494" i="1" s="1"/>
  <c r="AG494" i="1" s="1"/>
  <c r="AH494" i="1" s="1"/>
  <c r="AI494" i="1" s="1"/>
  <c r="AJ494" i="1" s="1"/>
  <c r="AK494" i="1" s="1"/>
  <c r="AL494" i="1" s="1"/>
  <c r="AM494" i="1" s="1"/>
  <c r="AC493" i="1"/>
  <c r="AD493" i="1"/>
  <c r="AE493" i="1" s="1"/>
  <c r="AF493" i="1" s="1"/>
  <c r="AG493" i="1" s="1"/>
  <c r="AH493" i="1" s="1"/>
  <c r="AI493" i="1" s="1"/>
  <c r="AJ493" i="1" s="1"/>
  <c r="AK493" i="1" s="1"/>
  <c r="AL493" i="1" s="1"/>
  <c r="AM493" i="1" s="1"/>
  <c r="AC488" i="1"/>
  <c r="AD488" i="1"/>
  <c r="AE488" i="1" s="1"/>
  <c r="AF488" i="1" s="1"/>
  <c r="AG488" i="1" s="1"/>
  <c r="AH488" i="1" s="1"/>
  <c r="AI488" i="1" s="1"/>
  <c r="AJ488" i="1" s="1"/>
  <c r="AK488" i="1" s="1"/>
  <c r="AL488" i="1" s="1"/>
  <c r="AM488" i="1" s="1"/>
  <c r="AC485" i="1"/>
  <c r="AD485" i="1"/>
  <c r="AE485" i="1" s="1"/>
  <c r="AF485" i="1" s="1"/>
  <c r="AG485" i="1" s="1"/>
  <c r="AH485" i="1" s="1"/>
  <c r="AI485" i="1" s="1"/>
  <c r="AJ485" i="1" s="1"/>
  <c r="AK485" i="1" s="1"/>
  <c r="AL485" i="1" s="1"/>
  <c r="AM485" i="1" s="1"/>
  <c r="AC479" i="1"/>
  <c r="AD479" i="1"/>
  <c r="AE479" i="1" s="1"/>
  <c r="AF479" i="1" s="1"/>
  <c r="AG479" i="1" s="1"/>
  <c r="AH479" i="1" s="1"/>
  <c r="AI479" i="1" s="1"/>
  <c r="AJ479" i="1" s="1"/>
  <c r="AK479" i="1" s="1"/>
  <c r="AL479" i="1" s="1"/>
  <c r="AM479" i="1" s="1"/>
  <c r="AC478" i="1"/>
  <c r="AD478" i="1"/>
  <c r="AE478" i="1" s="1"/>
  <c r="AF478" i="1" s="1"/>
  <c r="AG478" i="1" s="1"/>
  <c r="AH478" i="1" s="1"/>
  <c r="AI478" i="1" s="1"/>
  <c r="AJ478" i="1" s="1"/>
  <c r="AK478" i="1" s="1"/>
  <c r="AL478" i="1" s="1"/>
  <c r="AM478" i="1" s="1"/>
  <c r="AC472" i="1"/>
  <c r="AD472" i="1"/>
  <c r="AE472" i="1" s="1"/>
  <c r="AF472" i="1" s="1"/>
  <c r="AG472" i="1" s="1"/>
  <c r="AH472" i="1" s="1"/>
  <c r="AI472" i="1" s="1"/>
  <c r="AJ472" i="1" s="1"/>
  <c r="AK472" i="1" s="1"/>
  <c r="AL472" i="1" s="1"/>
  <c r="AM472" i="1" s="1"/>
  <c r="AC470" i="1"/>
  <c r="AD470" i="1"/>
  <c r="AE470" i="1" s="1"/>
  <c r="AF470" i="1" s="1"/>
  <c r="AG470" i="1" s="1"/>
  <c r="AH470" i="1" s="1"/>
  <c r="AI470" i="1" s="1"/>
  <c r="AJ470" i="1" s="1"/>
  <c r="AK470" i="1" s="1"/>
  <c r="AL470" i="1" s="1"/>
  <c r="AM470" i="1" s="1"/>
  <c r="AC467" i="1"/>
  <c r="AD467" i="1"/>
  <c r="AE467" i="1" s="1"/>
  <c r="AF467" i="1" s="1"/>
  <c r="AG467" i="1" s="1"/>
  <c r="AH467" i="1" s="1"/>
  <c r="AI467" i="1" s="1"/>
  <c r="AJ467" i="1" s="1"/>
  <c r="AK467" i="1" s="1"/>
  <c r="AL467" i="1" s="1"/>
  <c r="AM467" i="1" s="1"/>
  <c r="AC459" i="1"/>
  <c r="AD459" i="1"/>
  <c r="AE459" i="1" s="1"/>
  <c r="AF459" i="1" s="1"/>
  <c r="AG459" i="1" s="1"/>
  <c r="AH459" i="1" s="1"/>
  <c r="AI459" i="1" s="1"/>
  <c r="AJ459" i="1" s="1"/>
  <c r="AK459" i="1" s="1"/>
  <c r="AL459" i="1" s="1"/>
  <c r="AM459" i="1" s="1"/>
  <c r="AD448" i="1"/>
  <c r="AE448" i="1" s="1"/>
  <c r="AF448" i="1" s="1"/>
  <c r="AG448" i="1" s="1"/>
  <c r="AH448" i="1" s="1"/>
  <c r="AI448" i="1" s="1"/>
  <c r="AJ448" i="1" s="1"/>
  <c r="AK448" i="1" s="1"/>
  <c r="AL448" i="1" s="1"/>
  <c r="AM448" i="1" s="1"/>
  <c r="AC448" i="1"/>
  <c r="AC490" i="1"/>
  <c r="AD490" i="1"/>
  <c r="AE490" i="1" s="1"/>
  <c r="AF490" i="1" s="1"/>
  <c r="AG490" i="1" s="1"/>
  <c r="AH490" i="1" s="1"/>
  <c r="AI490" i="1" s="1"/>
  <c r="AJ490" i="1" s="1"/>
  <c r="AK490" i="1" s="1"/>
  <c r="AL490" i="1" s="1"/>
  <c r="AM490" i="1" s="1"/>
  <c r="AC484" i="1"/>
  <c r="AD484" i="1"/>
  <c r="AE484" i="1" s="1"/>
  <c r="AF484" i="1" s="1"/>
  <c r="AG484" i="1" s="1"/>
  <c r="AH484" i="1" s="1"/>
  <c r="AI484" i="1" s="1"/>
  <c r="AJ484" i="1" s="1"/>
  <c r="AK484" i="1" s="1"/>
  <c r="AL484" i="1" s="1"/>
  <c r="AM484" i="1" s="1"/>
  <c r="AC481" i="1"/>
  <c r="AD481" i="1"/>
  <c r="AE481" i="1" s="1"/>
  <c r="AF481" i="1" s="1"/>
  <c r="AG481" i="1" s="1"/>
  <c r="AH481" i="1" s="1"/>
  <c r="AI481" i="1" s="1"/>
  <c r="AJ481" i="1" s="1"/>
  <c r="AK481" i="1" s="1"/>
  <c r="AL481" i="1" s="1"/>
  <c r="AM481" i="1" s="1"/>
  <c r="AC475" i="1"/>
  <c r="AD475" i="1"/>
  <c r="AE475" i="1" s="1"/>
  <c r="AF475" i="1" s="1"/>
  <c r="AG475" i="1" s="1"/>
  <c r="AH475" i="1" s="1"/>
  <c r="AI475" i="1" s="1"/>
  <c r="AJ475" i="1" s="1"/>
  <c r="AK475" i="1" s="1"/>
  <c r="AL475" i="1" s="1"/>
  <c r="AM475" i="1" s="1"/>
  <c r="AC474" i="1"/>
  <c r="AD474" i="1"/>
  <c r="AE474" i="1" s="1"/>
  <c r="AF474" i="1" s="1"/>
  <c r="AG474" i="1" s="1"/>
  <c r="AH474" i="1" s="1"/>
  <c r="AI474" i="1" s="1"/>
  <c r="AJ474" i="1" s="1"/>
  <c r="AK474" i="1" s="1"/>
  <c r="AL474" i="1" s="1"/>
  <c r="AM474" i="1" s="1"/>
  <c r="AC461" i="1"/>
  <c r="AD461" i="1"/>
  <c r="AE461" i="1" s="1"/>
  <c r="AF461" i="1" s="1"/>
  <c r="AG461" i="1" s="1"/>
  <c r="AH461" i="1" s="1"/>
  <c r="AI461" i="1" s="1"/>
  <c r="AJ461" i="1" s="1"/>
  <c r="AK461" i="1" s="1"/>
  <c r="AL461" i="1" s="1"/>
  <c r="AM461" i="1" s="1"/>
  <c r="AC443" i="1"/>
  <c r="AD443" i="1"/>
  <c r="AE443" i="1" s="1"/>
  <c r="AF443" i="1" s="1"/>
  <c r="AG443" i="1" s="1"/>
  <c r="AH443" i="1" s="1"/>
  <c r="AI443" i="1" s="1"/>
  <c r="AJ443" i="1" s="1"/>
  <c r="AK443" i="1" s="1"/>
  <c r="AL443" i="1" s="1"/>
  <c r="AM443" i="1" s="1"/>
  <c r="AC465" i="1"/>
  <c r="AD465" i="1"/>
  <c r="AE465" i="1" s="1"/>
  <c r="AF465" i="1" s="1"/>
  <c r="AG465" i="1" s="1"/>
  <c r="AH465" i="1" s="1"/>
  <c r="AI465" i="1" s="1"/>
  <c r="AJ465" i="1" s="1"/>
  <c r="AK465" i="1" s="1"/>
  <c r="AL465" i="1" s="1"/>
  <c r="AM465" i="1" s="1"/>
  <c r="AD462" i="1"/>
  <c r="AE462" i="1" s="1"/>
  <c r="AF462" i="1" s="1"/>
  <c r="AG462" i="1" s="1"/>
  <c r="AH462" i="1" s="1"/>
  <c r="AI462" i="1" s="1"/>
  <c r="AJ462" i="1" s="1"/>
  <c r="AK462" i="1" s="1"/>
  <c r="AL462" i="1" s="1"/>
  <c r="AM462" i="1" s="1"/>
  <c r="AC462" i="1"/>
  <c r="AD452" i="1"/>
  <c r="AE452" i="1" s="1"/>
  <c r="AF452" i="1" s="1"/>
  <c r="AG452" i="1" s="1"/>
  <c r="AH452" i="1" s="1"/>
  <c r="AI452" i="1" s="1"/>
  <c r="AJ452" i="1" s="1"/>
  <c r="AK452" i="1" s="1"/>
  <c r="AL452" i="1" s="1"/>
  <c r="AM452" i="1" s="1"/>
  <c r="AC452" i="1"/>
  <c r="AC449" i="1"/>
  <c r="AD449" i="1"/>
  <c r="AE449" i="1" s="1"/>
  <c r="AF449" i="1" s="1"/>
  <c r="AG449" i="1" s="1"/>
  <c r="AH449" i="1" s="1"/>
  <c r="AI449" i="1" s="1"/>
  <c r="AJ449" i="1" s="1"/>
  <c r="AK449" i="1" s="1"/>
  <c r="AL449" i="1" s="1"/>
  <c r="AM449" i="1" s="1"/>
  <c r="AD446" i="1"/>
  <c r="AE446" i="1" s="1"/>
  <c r="AF446" i="1" s="1"/>
  <c r="AG446" i="1" s="1"/>
  <c r="AH446" i="1" s="1"/>
  <c r="AI446" i="1" s="1"/>
  <c r="AJ446" i="1" s="1"/>
  <c r="AK446" i="1" s="1"/>
  <c r="AL446" i="1" s="1"/>
  <c r="AM446" i="1" s="1"/>
  <c r="AC446" i="1"/>
  <c r="AC434" i="1"/>
  <c r="AD434" i="1"/>
  <c r="AE434" i="1" s="1"/>
  <c r="AF434" i="1" s="1"/>
  <c r="AG434" i="1" s="1"/>
  <c r="AH434" i="1" s="1"/>
  <c r="AI434" i="1" s="1"/>
  <c r="AJ434" i="1" s="1"/>
  <c r="AK434" i="1" s="1"/>
  <c r="AL434" i="1" s="1"/>
  <c r="AM434" i="1" s="1"/>
  <c r="AC430" i="1"/>
  <c r="AD430" i="1"/>
  <c r="AE430" i="1" s="1"/>
  <c r="AF430" i="1" s="1"/>
  <c r="AG430" i="1" s="1"/>
  <c r="AH430" i="1" s="1"/>
  <c r="AI430" i="1" s="1"/>
  <c r="AJ430" i="1" s="1"/>
  <c r="AK430" i="1" s="1"/>
  <c r="AL430" i="1" s="1"/>
  <c r="AM430" i="1" s="1"/>
  <c r="AC418" i="1"/>
  <c r="AD418" i="1"/>
  <c r="AE418" i="1" s="1"/>
  <c r="AF418" i="1" s="1"/>
  <c r="AG418" i="1" s="1"/>
  <c r="AH418" i="1" s="1"/>
  <c r="AI418" i="1" s="1"/>
  <c r="AJ418" i="1" s="1"/>
  <c r="AK418" i="1" s="1"/>
  <c r="AL418" i="1" s="1"/>
  <c r="AM418" i="1" s="1"/>
  <c r="AD466" i="1"/>
  <c r="AE466" i="1" s="1"/>
  <c r="AF466" i="1" s="1"/>
  <c r="AG466" i="1" s="1"/>
  <c r="AH466" i="1" s="1"/>
  <c r="AI466" i="1" s="1"/>
  <c r="AJ466" i="1" s="1"/>
  <c r="AK466" i="1" s="1"/>
  <c r="AL466" i="1" s="1"/>
  <c r="AM466" i="1" s="1"/>
  <c r="AC463" i="1"/>
  <c r="AD463" i="1"/>
  <c r="AE463" i="1" s="1"/>
  <c r="AF463" i="1" s="1"/>
  <c r="AG463" i="1" s="1"/>
  <c r="AH463" i="1" s="1"/>
  <c r="AI463" i="1" s="1"/>
  <c r="AJ463" i="1" s="1"/>
  <c r="AK463" i="1" s="1"/>
  <c r="AL463" i="1" s="1"/>
  <c r="AM463" i="1" s="1"/>
  <c r="AC453" i="1"/>
  <c r="AD453" i="1"/>
  <c r="AE453" i="1" s="1"/>
  <c r="AF453" i="1" s="1"/>
  <c r="AG453" i="1" s="1"/>
  <c r="AH453" i="1" s="1"/>
  <c r="AI453" i="1" s="1"/>
  <c r="AJ453" i="1" s="1"/>
  <c r="AK453" i="1" s="1"/>
  <c r="AL453" i="1" s="1"/>
  <c r="AM453" i="1" s="1"/>
  <c r="AC451" i="1"/>
  <c r="AD451" i="1"/>
  <c r="AE451" i="1" s="1"/>
  <c r="AF451" i="1" s="1"/>
  <c r="AG451" i="1" s="1"/>
  <c r="AH451" i="1" s="1"/>
  <c r="AI451" i="1" s="1"/>
  <c r="AJ451" i="1" s="1"/>
  <c r="AK451" i="1" s="1"/>
  <c r="AL451" i="1" s="1"/>
  <c r="AM451" i="1" s="1"/>
  <c r="AC440" i="1"/>
  <c r="AD440" i="1"/>
  <c r="AE440" i="1" s="1"/>
  <c r="AF440" i="1" s="1"/>
  <c r="AG440" i="1" s="1"/>
  <c r="AH440" i="1" s="1"/>
  <c r="AI440" i="1" s="1"/>
  <c r="AJ440" i="1" s="1"/>
  <c r="AK440" i="1" s="1"/>
  <c r="AL440" i="1" s="1"/>
  <c r="AM440" i="1" s="1"/>
  <c r="AC468" i="1"/>
  <c r="AD468" i="1"/>
  <c r="AE468" i="1" s="1"/>
  <c r="AF468" i="1" s="1"/>
  <c r="AG468" i="1" s="1"/>
  <c r="AH468" i="1" s="1"/>
  <c r="AI468" i="1" s="1"/>
  <c r="AJ468" i="1" s="1"/>
  <c r="AK468" i="1" s="1"/>
  <c r="AL468" i="1" s="1"/>
  <c r="AM468" i="1" s="1"/>
  <c r="AD460" i="1"/>
  <c r="AE460" i="1" s="1"/>
  <c r="AF460" i="1" s="1"/>
  <c r="AG460" i="1" s="1"/>
  <c r="AH460" i="1" s="1"/>
  <c r="AI460" i="1" s="1"/>
  <c r="AJ460" i="1" s="1"/>
  <c r="AK460" i="1" s="1"/>
  <c r="AL460" i="1" s="1"/>
  <c r="AM460" i="1" s="1"/>
  <c r="AC460" i="1"/>
  <c r="AC457" i="1"/>
  <c r="AD457" i="1"/>
  <c r="AE457" i="1" s="1"/>
  <c r="AF457" i="1" s="1"/>
  <c r="AG457" i="1" s="1"/>
  <c r="AH457" i="1" s="1"/>
  <c r="AI457" i="1" s="1"/>
  <c r="AJ457" i="1" s="1"/>
  <c r="AK457" i="1" s="1"/>
  <c r="AL457" i="1" s="1"/>
  <c r="AM457" i="1" s="1"/>
  <c r="AD454" i="1"/>
  <c r="AE454" i="1" s="1"/>
  <c r="AF454" i="1" s="1"/>
  <c r="AG454" i="1" s="1"/>
  <c r="AH454" i="1" s="1"/>
  <c r="AI454" i="1" s="1"/>
  <c r="AJ454" i="1" s="1"/>
  <c r="AK454" i="1" s="1"/>
  <c r="AL454" i="1" s="1"/>
  <c r="AM454" i="1" s="1"/>
  <c r="AC454" i="1"/>
  <c r="AD444" i="1"/>
  <c r="AE444" i="1" s="1"/>
  <c r="AF444" i="1" s="1"/>
  <c r="AG444" i="1" s="1"/>
  <c r="AH444" i="1" s="1"/>
  <c r="AI444" i="1" s="1"/>
  <c r="AJ444" i="1" s="1"/>
  <c r="AK444" i="1" s="1"/>
  <c r="AL444" i="1" s="1"/>
  <c r="AM444" i="1" s="1"/>
  <c r="AC444" i="1"/>
  <c r="AC438" i="1"/>
  <c r="AD438" i="1"/>
  <c r="AE438" i="1" s="1"/>
  <c r="AF438" i="1" s="1"/>
  <c r="AG438" i="1" s="1"/>
  <c r="AH438" i="1" s="1"/>
  <c r="AI438" i="1" s="1"/>
  <c r="AJ438" i="1" s="1"/>
  <c r="AK438" i="1" s="1"/>
  <c r="AL438" i="1" s="1"/>
  <c r="AM438" i="1" s="1"/>
  <c r="AC458" i="1"/>
  <c r="AC450" i="1"/>
  <c r="AC442" i="1"/>
  <c r="AC439" i="1"/>
  <c r="AD439" i="1"/>
  <c r="AE439" i="1" s="1"/>
  <c r="AF439" i="1" s="1"/>
  <c r="AG439" i="1" s="1"/>
  <c r="AH439" i="1" s="1"/>
  <c r="AI439" i="1" s="1"/>
  <c r="AJ439" i="1" s="1"/>
  <c r="AK439" i="1" s="1"/>
  <c r="AL439" i="1" s="1"/>
  <c r="AM439" i="1" s="1"/>
  <c r="AD431" i="1"/>
  <c r="AE431" i="1" s="1"/>
  <c r="AF431" i="1" s="1"/>
  <c r="AG431" i="1" s="1"/>
  <c r="AH431" i="1" s="1"/>
  <c r="AI431" i="1" s="1"/>
  <c r="AJ431" i="1" s="1"/>
  <c r="AK431" i="1" s="1"/>
  <c r="AL431" i="1" s="1"/>
  <c r="AM431" i="1" s="1"/>
  <c r="AC428" i="1"/>
  <c r="AD428" i="1"/>
  <c r="AE428" i="1" s="1"/>
  <c r="AF428" i="1" s="1"/>
  <c r="AG428" i="1" s="1"/>
  <c r="AH428" i="1" s="1"/>
  <c r="AI428" i="1" s="1"/>
  <c r="AJ428" i="1" s="1"/>
  <c r="AK428" i="1" s="1"/>
  <c r="AL428" i="1" s="1"/>
  <c r="AM428" i="1" s="1"/>
  <c r="AC424" i="1"/>
  <c r="AD424" i="1"/>
  <c r="AE424" i="1" s="1"/>
  <c r="AF424" i="1" s="1"/>
  <c r="AG424" i="1" s="1"/>
  <c r="AH424" i="1" s="1"/>
  <c r="AI424" i="1" s="1"/>
  <c r="AJ424" i="1" s="1"/>
  <c r="AK424" i="1" s="1"/>
  <c r="AL424" i="1" s="1"/>
  <c r="AM424" i="1" s="1"/>
  <c r="AC420" i="1"/>
  <c r="AD420" i="1"/>
  <c r="AE420" i="1" s="1"/>
  <c r="AF420" i="1" s="1"/>
  <c r="AG420" i="1" s="1"/>
  <c r="AH420" i="1" s="1"/>
  <c r="AI420" i="1" s="1"/>
  <c r="AJ420" i="1" s="1"/>
  <c r="AK420" i="1" s="1"/>
  <c r="AL420" i="1" s="1"/>
  <c r="AM420" i="1" s="1"/>
  <c r="AD394" i="1"/>
  <c r="AE394" i="1" s="1"/>
  <c r="AF394" i="1" s="1"/>
  <c r="AG394" i="1" s="1"/>
  <c r="AH394" i="1" s="1"/>
  <c r="AI394" i="1" s="1"/>
  <c r="AJ394" i="1" s="1"/>
  <c r="AK394" i="1" s="1"/>
  <c r="AL394" i="1" s="1"/>
  <c r="AM394" i="1" s="1"/>
  <c r="AC394" i="1"/>
  <c r="AC455" i="1"/>
  <c r="AD455" i="1"/>
  <c r="AE455" i="1" s="1"/>
  <c r="AF455" i="1" s="1"/>
  <c r="AG455" i="1" s="1"/>
  <c r="AH455" i="1" s="1"/>
  <c r="AI455" i="1" s="1"/>
  <c r="AJ455" i="1" s="1"/>
  <c r="AK455" i="1" s="1"/>
  <c r="AL455" i="1" s="1"/>
  <c r="AM455" i="1" s="1"/>
  <c r="AC447" i="1"/>
  <c r="AD447" i="1"/>
  <c r="AE447" i="1" s="1"/>
  <c r="AF447" i="1" s="1"/>
  <c r="AG447" i="1" s="1"/>
  <c r="AH447" i="1" s="1"/>
  <c r="AI447" i="1" s="1"/>
  <c r="AJ447" i="1" s="1"/>
  <c r="AK447" i="1" s="1"/>
  <c r="AL447" i="1" s="1"/>
  <c r="AM447" i="1" s="1"/>
  <c r="AC441" i="1"/>
  <c r="AD441" i="1"/>
  <c r="AE441" i="1" s="1"/>
  <c r="AF441" i="1" s="1"/>
  <c r="AG441" i="1" s="1"/>
  <c r="AH441" i="1" s="1"/>
  <c r="AI441" i="1" s="1"/>
  <c r="AJ441" i="1" s="1"/>
  <c r="AK441" i="1" s="1"/>
  <c r="AL441" i="1" s="1"/>
  <c r="AM441" i="1" s="1"/>
  <c r="AC436" i="1"/>
  <c r="AD436" i="1"/>
  <c r="AE436" i="1" s="1"/>
  <c r="AF436" i="1" s="1"/>
  <c r="AG436" i="1" s="1"/>
  <c r="AH436" i="1" s="1"/>
  <c r="AI436" i="1" s="1"/>
  <c r="AJ436" i="1" s="1"/>
  <c r="AK436" i="1" s="1"/>
  <c r="AL436" i="1" s="1"/>
  <c r="AM436" i="1" s="1"/>
  <c r="AC432" i="1"/>
  <c r="AD432" i="1"/>
  <c r="AE432" i="1" s="1"/>
  <c r="AF432" i="1" s="1"/>
  <c r="AG432" i="1" s="1"/>
  <c r="AH432" i="1" s="1"/>
  <c r="AI432" i="1" s="1"/>
  <c r="AJ432" i="1" s="1"/>
  <c r="AK432" i="1" s="1"/>
  <c r="AL432" i="1" s="1"/>
  <c r="AM432" i="1" s="1"/>
  <c r="AC427" i="1"/>
  <c r="AD427" i="1"/>
  <c r="AE427" i="1" s="1"/>
  <c r="AF427" i="1" s="1"/>
  <c r="AG427" i="1" s="1"/>
  <c r="AH427" i="1" s="1"/>
  <c r="AI427" i="1" s="1"/>
  <c r="AJ427" i="1" s="1"/>
  <c r="AK427" i="1" s="1"/>
  <c r="AL427" i="1" s="1"/>
  <c r="AM427" i="1" s="1"/>
  <c r="AC435" i="1"/>
  <c r="AD435" i="1"/>
  <c r="AE435" i="1" s="1"/>
  <c r="AF435" i="1" s="1"/>
  <c r="AG435" i="1" s="1"/>
  <c r="AH435" i="1" s="1"/>
  <c r="AI435" i="1" s="1"/>
  <c r="AJ435" i="1" s="1"/>
  <c r="AK435" i="1" s="1"/>
  <c r="AL435" i="1" s="1"/>
  <c r="AM435" i="1" s="1"/>
  <c r="AC429" i="1"/>
  <c r="AD429" i="1"/>
  <c r="AE429" i="1" s="1"/>
  <c r="AF429" i="1" s="1"/>
  <c r="AG429" i="1" s="1"/>
  <c r="AH429" i="1" s="1"/>
  <c r="AI429" i="1" s="1"/>
  <c r="AJ429" i="1" s="1"/>
  <c r="AK429" i="1" s="1"/>
  <c r="AL429" i="1" s="1"/>
  <c r="AM429" i="1" s="1"/>
  <c r="AC426" i="1"/>
  <c r="AD426" i="1"/>
  <c r="AE426" i="1" s="1"/>
  <c r="AF426" i="1" s="1"/>
  <c r="AG426" i="1" s="1"/>
  <c r="AH426" i="1" s="1"/>
  <c r="AI426" i="1" s="1"/>
  <c r="AJ426" i="1" s="1"/>
  <c r="AK426" i="1" s="1"/>
  <c r="AL426" i="1" s="1"/>
  <c r="AM426" i="1" s="1"/>
  <c r="AC425" i="1"/>
  <c r="AD425" i="1"/>
  <c r="AE425" i="1" s="1"/>
  <c r="AF425" i="1" s="1"/>
  <c r="AG425" i="1" s="1"/>
  <c r="AH425" i="1" s="1"/>
  <c r="AI425" i="1" s="1"/>
  <c r="AJ425" i="1" s="1"/>
  <c r="AK425" i="1" s="1"/>
  <c r="AL425" i="1" s="1"/>
  <c r="AM425" i="1" s="1"/>
  <c r="AC422" i="1"/>
  <c r="AD422" i="1"/>
  <c r="AE422" i="1" s="1"/>
  <c r="AF422" i="1" s="1"/>
  <c r="AG422" i="1" s="1"/>
  <c r="AH422" i="1" s="1"/>
  <c r="AI422" i="1" s="1"/>
  <c r="AJ422" i="1" s="1"/>
  <c r="AK422" i="1" s="1"/>
  <c r="AL422" i="1" s="1"/>
  <c r="AM422" i="1" s="1"/>
  <c r="AD409" i="1"/>
  <c r="AE409" i="1" s="1"/>
  <c r="AF409" i="1" s="1"/>
  <c r="AG409" i="1" s="1"/>
  <c r="AH409" i="1" s="1"/>
  <c r="AI409" i="1" s="1"/>
  <c r="AJ409" i="1" s="1"/>
  <c r="AK409" i="1" s="1"/>
  <c r="AL409" i="1" s="1"/>
  <c r="AM409" i="1" s="1"/>
  <c r="AC409" i="1"/>
  <c r="AD421" i="1"/>
  <c r="AE421" i="1" s="1"/>
  <c r="AF421" i="1" s="1"/>
  <c r="AG421" i="1" s="1"/>
  <c r="AH421" i="1" s="1"/>
  <c r="AI421" i="1" s="1"/>
  <c r="AJ421" i="1" s="1"/>
  <c r="AK421" i="1" s="1"/>
  <c r="AL421" i="1" s="1"/>
  <c r="AM421" i="1" s="1"/>
  <c r="AC414" i="1"/>
  <c r="AD414" i="1"/>
  <c r="AE414" i="1" s="1"/>
  <c r="AF414" i="1" s="1"/>
  <c r="AG414" i="1" s="1"/>
  <c r="AH414" i="1" s="1"/>
  <c r="AI414" i="1" s="1"/>
  <c r="AJ414" i="1" s="1"/>
  <c r="AK414" i="1" s="1"/>
  <c r="AL414" i="1" s="1"/>
  <c r="AM414" i="1" s="1"/>
  <c r="AD411" i="1"/>
  <c r="AE411" i="1" s="1"/>
  <c r="AF411" i="1" s="1"/>
  <c r="AG411" i="1" s="1"/>
  <c r="AH411" i="1" s="1"/>
  <c r="AI411" i="1" s="1"/>
  <c r="AJ411" i="1" s="1"/>
  <c r="AK411" i="1" s="1"/>
  <c r="AL411" i="1" s="1"/>
  <c r="AM411" i="1" s="1"/>
  <c r="AC411" i="1"/>
  <c r="AC408" i="1"/>
  <c r="AD408" i="1"/>
  <c r="AE408" i="1" s="1"/>
  <c r="AF408" i="1" s="1"/>
  <c r="AG408" i="1" s="1"/>
  <c r="AH408" i="1" s="1"/>
  <c r="AI408" i="1" s="1"/>
  <c r="AJ408" i="1" s="1"/>
  <c r="AK408" i="1" s="1"/>
  <c r="AL408" i="1" s="1"/>
  <c r="AM408" i="1" s="1"/>
  <c r="AD407" i="1"/>
  <c r="AE407" i="1" s="1"/>
  <c r="AF407" i="1" s="1"/>
  <c r="AG407" i="1" s="1"/>
  <c r="AH407" i="1" s="1"/>
  <c r="AI407" i="1" s="1"/>
  <c r="AJ407" i="1" s="1"/>
  <c r="AK407" i="1" s="1"/>
  <c r="AL407" i="1" s="1"/>
  <c r="AM407" i="1" s="1"/>
  <c r="AC407" i="1"/>
  <c r="AC404" i="1"/>
  <c r="AD404" i="1"/>
  <c r="AE404" i="1" s="1"/>
  <c r="AF404" i="1" s="1"/>
  <c r="AG404" i="1" s="1"/>
  <c r="AH404" i="1" s="1"/>
  <c r="AI404" i="1" s="1"/>
  <c r="AJ404" i="1" s="1"/>
  <c r="AK404" i="1" s="1"/>
  <c r="AL404" i="1" s="1"/>
  <c r="AM404" i="1" s="1"/>
  <c r="AC419" i="1"/>
  <c r="AD417" i="1"/>
  <c r="AE417" i="1" s="1"/>
  <c r="AF417" i="1" s="1"/>
  <c r="AG417" i="1" s="1"/>
  <c r="AH417" i="1" s="1"/>
  <c r="AI417" i="1" s="1"/>
  <c r="AJ417" i="1" s="1"/>
  <c r="AK417" i="1" s="1"/>
  <c r="AL417" i="1" s="1"/>
  <c r="AM417" i="1" s="1"/>
  <c r="AC417" i="1"/>
  <c r="AC416" i="1"/>
  <c r="AD416" i="1"/>
  <c r="AE416" i="1" s="1"/>
  <c r="AF416" i="1" s="1"/>
  <c r="AG416" i="1" s="1"/>
  <c r="AH416" i="1" s="1"/>
  <c r="AI416" i="1" s="1"/>
  <c r="AJ416" i="1" s="1"/>
  <c r="AK416" i="1" s="1"/>
  <c r="AL416" i="1" s="1"/>
  <c r="AM416" i="1" s="1"/>
  <c r="AD415" i="1"/>
  <c r="AE415" i="1" s="1"/>
  <c r="AF415" i="1" s="1"/>
  <c r="AG415" i="1" s="1"/>
  <c r="AH415" i="1" s="1"/>
  <c r="AI415" i="1" s="1"/>
  <c r="AJ415" i="1" s="1"/>
  <c r="AK415" i="1" s="1"/>
  <c r="AL415" i="1" s="1"/>
  <c r="AM415" i="1" s="1"/>
  <c r="AC415" i="1"/>
  <c r="AC412" i="1"/>
  <c r="AD412" i="1"/>
  <c r="AE412" i="1" s="1"/>
  <c r="AF412" i="1" s="1"/>
  <c r="AG412" i="1" s="1"/>
  <c r="AH412" i="1" s="1"/>
  <c r="AI412" i="1" s="1"/>
  <c r="AJ412" i="1" s="1"/>
  <c r="AK412" i="1" s="1"/>
  <c r="AL412" i="1" s="1"/>
  <c r="AM412" i="1" s="1"/>
  <c r="AC406" i="1"/>
  <c r="AD406" i="1"/>
  <c r="AE406" i="1" s="1"/>
  <c r="AF406" i="1" s="1"/>
  <c r="AG406" i="1" s="1"/>
  <c r="AH406" i="1" s="1"/>
  <c r="AI406" i="1" s="1"/>
  <c r="AJ406" i="1" s="1"/>
  <c r="AK406" i="1" s="1"/>
  <c r="AL406" i="1" s="1"/>
  <c r="AM406" i="1" s="1"/>
  <c r="AD403" i="1"/>
  <c r="AE403" i="1" s="1"/>
  <c r="AF403" i="1" s="1"/>
  <c r="AG403" i="1" s="1"/>
  <c r="AH403" i="1" s="1"/>
  <c r="AI403" i="1" s="1"/>
  <c r="AJ403" i="1" s="1"/>
  <c r="AK403" i="1" s="1"/>
  <c r="AL403" i="1" s="1"/>
  <c r="AM403" i="1" s="1"/>
  <c r="AC403" i="1"/>
  <c r="AC410" i="1"/>
  <c r="AD410" i="1"/>
  <c r="AE410" i="1" s="1"/>
  <c r="AF410" i="1" s="1"/>
  <c r="AG410" i="1" s="1"/>
  <c r="AH410" i="1" s="1"/>
  <c r="AI410" i="1" s="1"/>
  <c r="AJ410" i="1" s="1"/>
  <c r="AK410" i="1" s="1"/>
  <c r="AL410" i="1" s="1"/>
  <c r="AM410" i="1" s="1"/>
  <c r="AC401" i="1"/>
  <c r="AD401" i="1"/>
  <c r="AE401" i="1" s="1"/>
  <c r="AF401" i="1" s="1"/>
  <c r="AG401" i="1" s="1"/>
  <c r="AH401" i="1" s="1"/>
  <c r="AI401" i="1" s="1"/>
  <c r="AJ401" i="1" s="1"/>
  <c r="AK401" i="1" s="1"/>
  <c r="AL401" i="1" s="1"/>
  <c r="AM401" i="1" s="1"/>
  <c r="AC399" i="1"/>
  <c r="AD399" i="1"/>
  <c r="AE399" i="1" s="1"/>
  <c r="AF399" i="1" s="1"/>
  <c r="AG399" i="1" s="1"/>
  <c r="AH399" i="1" s="1"/>
  <c r="AI399" i="1" s="1"/>
  <c r="AJ399" i="1" s="1"/>
  <c r="AK399" i="1" s="1"/>
  <c r="AL399" i="1" s="1"/>
  <c r="AM399" i="1" s="1"/>
  <c r="AD396" i="1"/>
  <c r="AE396" i="1" s="1"/>
  <c r="AF396" i="1" s="1"/>
  <c r="AG396" i="1" s="1"/>
  <c r="AH396" i="1" s="1"/>
  <c r="AI396" i="1" s="1"/>
  <c r="AJ396" i="1" s="1"/>
  <c r="AK396" i="1" s="1"/>
  <c r="AL396" i="1" s="1"/>
  <c r="AM396" i="1" s="1"/>
  <c r="AC396" i="1"/>
  <c r="AC393" i="1"/>
  <c r="AD393" i="1"/>
  <c r="AE393" i="1" s="1"/>
  <c r="AF393" i="1" s="1"/>
  <c r="AG393" i="1" s="1"/>
  <c r="AH393" i="1" s="1"/>
  <c r="AI393" i="1" s="1"/>
  <c r="AJ393" i="1" s="1"/>
  <c r="AK393" i="1" s="1"/>
  <c r="AL393" i="1" s="1"/>
  <c r="AM393" i="1" s="1"/>
  <c r="AD392" i="1"/>
  <c r="AE392" i="1" s="1"/>
  <c r="AF392" i="1" s="1"/>
  <c r="AG392" i="1" s="1"/>
  <c r="AH392" i="1" s="1"/>
  <c r="AI392" i="1" s="1"/>
  <c r="AJ392" i="1" s="1"/>
  <c r="AK392" i="1" s="1"/>
  <c r="AL392" i="1" s="1"/>
  <c r="AM392" i="1" s="1"/>
  <c r="AC392" i="1"/>
  <c r="AC389" i="1"/>
  <c r="AD389" i="1"/>
  <c r="AE389" i="1" s="1"/>
  <c r="AF389" i="1" s="1"/>
  <c r="AG389" i="1" s="1"/>
  <c r="AH389" i="1" s="1"/>
  <c r="AI389" i="1" s="1"/>
  <c r="AJ389" i="1" s="1"/>
  <c r="AK389" i="1" s="1"/>
  <c r="AL389" i="1" s="1"/>
  <c r="AM389" i="1" s="1"/>
  <c r="AD386" i="1"/>
  <c r="AE386" i="1" s="1"/>
  <c r="AF386" i="1" s="1"/>
  <c r="AG386" i="1" s="1"/>
  <c r="AH386" i="1" s="1"/>
  <c r="AI386" i="1" s="1"/>
  <c r="AJ386" i="1" s="1"/>
  <c r="AK386" i="1" s="1"/>
  <c r="AL386" i="1" s="1"/>
  <c r="AM386" i="1" s="1"/>
  <c r="AC386" i="1"/>
  <c r="AC397" i="1"/>
  <c r="AD397" i="1"/>
  <c r="AE397" i="1" s="1"/>
  <c r="AF397" i="1" s="1"/>
  <c r="AG397" i="1" s="1"/>
  <c r="AH397" i="1" s="1"/>
  <c r="AI397" i="1" s="1"/>
  <c r="AJ397" i="1" s="1"/>
  <c r="AK397" i="1" s="1"/>
  <c r="AL397" i="1" s="1"/>
  <c r="AM397" i="1" s="1"/>
  <c r="AC391" i="1"/>
  <c r="AD391" i="1"/>
  <c r="AE391" i="1" s="1"/>
  <c r="AF391" i="1" s="1"/>
  <c r="AG391" i="1" s="1"/>
  <c r="AH391" i="1" s="1"/>
  <c r="AI391" i="1" s="1"/>
  <c r="AJ391" i="1" s="1"/>
  <c r="AK391" i="1" s="1"/>
  <c r="AL391" i="1" s="1"/>
  <c r="AM391" i="1" s="1"/>
  <c r="AD388" i="1"/>
  <c r="AE388" i="1" s="1"/>
  <c r="AF388" i="1" s="1"/>
  <c r="AG388" i="1" s="1"/>
  <c r="AH388" i="1" s="1"/>
  <c r="AI388" i="1" s="1"/>
  <c r="AJ388" i="1" s="1"/>
  <c r="AK388" i="1" s="1"/>
  <c r="AL388" i="1" s="1"/>
  <c r="AM388" i="1" s="1"/>
  <c r="AC388" i="1"/>
  <c r="AC385" i="1"/>
  <c r="AD385" i="1"/>
  <c r="AE385" i="1" s="1"/>
  <c r="AF385" i="1" s="1"/>
  <c r="AG385" i="1" s="1"/>
  <c r="AH385" i="1" s="1"/>
  <c r="AI385" i="1" s="1"/>
  <c r="AJ385" i="1" s="1"/>
  <c r="AK385" i="1" s="1"/>
  <c r="AL385" i="1" s="1"/>
  <c r="AM385" i="1" s="1"/>
  <c r="AD384" i="1"/>
  <c r="AE384" i="1" s="1"/>
  <c r="AF384" i="1" s="1"/>
  <c r="AG384" i="1" s="1"/>
  <c r="AH384" i="1" s="1"/>
  <c r="AI384" i="1" s="1"/>
  <c r="AJ384" i="1" s="1"/>
  <c r="AK384" i="1" s="1"/>
  <c r="AL384" i="1" s="1"/>
  <c r="AM384" i="1" s="1"/>
  <c r="AC384" i="1"/>
  <c r="AC395" i="1"/>
  <c r="AD395" i="1"/>
  <c r="AE395" i="1" s="1"/>
  <c r="AF395" i="1" s="1"/>
  <c r="AG395" i="1" s="1"/>
  <c r="AH395" i="1" s="1"/>
  <c r="AI395" i="1" s="1"/>
  <c r="AJ395" i="1" s="1"/>
  <c r="AK395" i="1" s="1"/>
  <c r="AL395" i="1" s="1"/>
  <c r="AM395" i="1" s="1"/>
  <c r="AC387" i="1"/>
  <c r="AD387" i="1"/>
  <c r="AE387" i="1" s="1"/>
  <c r="AF387" i="1" s="1"/>
  <c r="AG387" i="1" s="1"/>
  <c r="AH387" i="1" s="1"/>
  <c r="AI387" i="1" s="1"/>
  <c r="AJ387" i="1" s="1"/>
  <c r="AK387" i="1" s="1"/>
  <c r="AL387" i="1" s="1"/>
  <c r="AM387" i="1" s="1"/>
  <c r="AD512" i="1" l="1"/>
  <c r="AE512" i="1" s="1"/>
  <c r="AF512" i="1" s="1"/>
  <c r="AG512" i="1" s="1"/>
  <c r="AH512" i="1" s="1"/>
  <c r="AI512" i="1" s="1"/>
  <c r="AJ512" i="1" s="1"/>
  <c r="AK512" i="1" s="1"/>
  <c r="AL512" i="1" s="1"/>
  <c r="AM512" i="1" s="1"/>
  <c r="AC512" i="1"/>
  <c r="AC505" i="1"/>
  <c r="AD505" i="1"/>
  <c r="AE505" i="1" s="1"/>
  <c r="AF505" i="1" s="1"/>
  <c r="AG505" i="1" s="1"/>
  <c r="AH505" i="1" s="1"/>
  <c r="AI505" i="1" s="1"/>
  <c r="AJ505" i="1" s="1"/>
  <c r="AK505" i="1" s="1"/>
  <c r="AL505" i="1" s="1"/>
  <c r="AM505" i="1" s="1"/>
  <c r="AC515" i="1"/>
  <c r="AD515" i="1"/>
  <c r="AE515" i="1" s="1"/>
  <c r="AF515" i="1" s="1"/>
  <c r="AG515" i="1" s="1"/>
  <c r="AH515" i="1" s="1"/>
  <c r="AI515" i="1" s="1"/>
  <c r="AJ515" i="1" s="1"/>
  <c r="AK515" i="1" s="1"/>
  <c r="AL515" i="1" s="1"/>
  <c r="AM515" i="1" s="1"/>
  <c r="AD504" i="1"/>
  <c r="AE504" i="1" s="1"/>
  <c r="AF504" i="1" s="1"/>
  <c r="AG504" i="1" s="1"/>
  <c r="AH504" i="1" s="1"/>
  <c r="AI504" i="1" s="1"/>
  <c r="AJ504" i="1" s="1"/>
  <c r="AK504" i="1" s="1"/>
  <c r="AL504" i="1" s="1"/>
  <c r="AM504" i="1" s="1"/>
  <c r="AC504" i="1"/>
  <c r="AC506" i="1"/>
  <c r="AD506" i="1"/>
  <c r="AE506" i="1" s="1"/>
  <c r="AF506" i="1" s="1"/>
  <c r="AG506" i="1" s="1"/>
  <c r="AH506" i="1" s="1"/>
  <c r="AI506" i="1" s="1"/>
  <c r="AJ506" i="1" s="1"/>
  <c r="AK506" i="1" s="1"/>
  <c r="AL506" i="1" s="1"/>
  <c r="AM506" i="1" s="1"/>
  <c r="Y12" i="1"/>
  <c r="Z12" i="1" s="1"/>
  <c r="AA12" i="1" s="1"/>
  <c r="AB12" i="1" s="1"/>
  <c r="Y13" i="1"/>
  <c r="Z13" i="1" s="1"/>
  <c r="AA13" i="1" s="1"/>
  <c r="AB13" i="1" s="1"/>
  <c r="Y14" i="1"/>
  <c r="Z14" i="1" s="1"/>
  <c r="AA14" i="1" s="1"/>
  <c r="AB14" i="1" s="1"/>
  <c r="Y15" i="1"/>
  <c r="Z15" i="1" s="1"/>
  <c r="AA15" i="1" s="1"/>
  <c r="AB15" i="1" s="1"/>
  <c r="Y16" i="1"/>
  <c r="Z16" i="1" s="1"/>
  <c r="AA16" i="1" s="1"/>
  <c r="AB16" i="1" s="1"/>
  <c r="Y17" i="1"/>
  <c r="Z17" i="1" s="1"/>
  <c r="AA17" i="1" s="1"/>
  <c r="AB17" i="1" s="1"/>
  <c r="Y18" i="1"/>
  <c r="Z18" i="1" s="1"/>
  <c r="AA18" i="1" s="1"/>
  <c r="AB18" i="1" s="1"/>
  <c r="Y19" i="1"/>
  <c r="Z19" i="1" s="1"/>
  <c r="AA19" i="1" s="1"/>
  <c r="AB19" i="1" s="1"/>
  <c r="Y20" i="1"/>
  <c r="Z20" i="1" s="1"/>
  <c r="AA20" i="1" s="1"/>
  <c r="AB20" i="1" s="1"/>
  <c r="Y21" i="1"/>
  <c r="Z21" i="1" s="1"/>
  <c r="AA21" i="1" s="1"/>
  <c r="AB21" i="1" s="1"/>
  <c r="Y22" i="1"/>
  <c r="Z22" i="1" s="1"/>
  <c r="AA22" i="1" s="1"/>
  <c r="AB22" i="1" s="1"/>
  <c r="Y23" i="1"/>
  <c r="Z23" i="1" s="1"/>
  <c r="AA23" i="1" s="1"/>
  <c r="AB23" i="1" s="1"/>
  <c r="Y24" i="1"/>
  <c r="Z24" i="1" s="1"/>
  <c r="AA24" i="1" s="1"/>
  <c r="AB24" i="1" s="1"/>
  <c r="Y25" i="1"/>
  <c r="Z25" i="1" s="1"/>
  <c r="AA25" i="1" s="1"/>
  <c r="AB25" i="1" s="1"/>
  <c r="Y26" i="1"/>
  <c r="Z26" i="1" s="1"/>
  <c r="AA26" i="1" s="1"/>
  <c r="AB26" i="1" s="1"/>
  <c r="Y27" i="1"/>
  <c r="Z27" i="1" s="1"/>
  <c r="AA27" i="1" s="1"/>
  <c r="AB27" i="1" s="1"/>
  <c r="Y28" i="1"/>
  <c r="Z28" i="1" s="1"/>
  <c r="AA28" i="1" s="1"/>
  <c r="AB28" i="1" s="1"/>
  <c r="Y29" i="1"/>
  <c r="Z29" i="1" s="1"/>
  <c r="AA29" i="1" s="1"/>
  <c r="AB29" i="1" s="1"/>
  <c r="Y30" i="1"/>
  <c r="Z30" i="1" s="1"/>
  <c r="AA30" i="1" s="1"/>
  <c r="AB30" i="1" s="1"/>
  <c r="Y31" i="1"/>
  <c r="Z31" i="1" s="1"/>
  <c r="AA31" i="1" s="1"/>
  <c r="AB31" i="1" s="1"/>
  <c r="Y32" i="1"/>
  <c r="Z32" i="1" s="1"/>
  <c r="AA32" i="1" s="1"/>
  <c r="AB32" i="1" s="1"/>
  <c r="Y33" i="1"/>
  <c r="Z33" i="1" s="1"/>
  <c r="AA33" i="1" s="1"/>
  <c r="AB33" i="1" s="1"/>
  <c r="Y34" i="1"/>
  <c r="Z34" i="1" s="1"/>
  <c r="AA34" i="1" s="1"/>
  <c r="AB34" i="1" s="1"/>
  <c r="Y35" i="1"/>
  <c r="Z35" i="1" s="1"/>
  <c r="AA35" i="1" s="1"/>
  <c r="AB35" i="1" s="1"/>
  <c r="Y36" i="1"/>
  <c r="Z36" i="1" s="1"/>
  <c r="AA36" i="1" s="1"/>
  <c r="AB36" i="1" s="1"/>
  <c r="Y37" i="1"/>
  <c r="Z37" i="1" s="1"/>
  <c r="AA37" i="1" s="1"/>
  <c r="AB37" i="1" s="1"/>
  <c r="Y38" i="1"/>
  <c r="Z38" i="1" s="1"/>
  <c r="AA38" i="1" s="1"/>
  <c r="AB38" i="1" s="1"/>
  <c r="Y39" i="1"/>
  <c r="Z39" i="1" s="1"/>
  <c r="AA39" i="1" s="1"/>
  <c r="AB39" i="1" s="1"/>
  <c r="Y40" i="1"/>
  <c r="Z40" i="1" s="1"/>
  <c r="AA40" i="1" s="1"/>
  <c r="AB40" i="1" s="1"/>
  <c r="Y41" i="1"/>
  <c r="Z41" i="1" s="1"/>
  <c r="AA41" i="1" s="1"/>
  <c r="AB41" i="1" s="1"/>
  <c r="Y42" i="1"/>
  <c r="Z42" i="1" s="1"/>
  <c r="AA42" i="1" s="1"/>
  <c r="AB42" i="1" s="1"/>
  <c r="Y43" i="1"/>
  <c r="Z43" i="1" s="1"/>
  <c r="AA43" i="1" s="1"/>
  <c r="AB43" i="1" s="1"/>
  <c r="Y44" i="1"/>
  <c r="Z44" i="1" s="1"/>
  <c r="AA44" i="1" s="1"/>
  <c r="AB44" i="1" s="1"/>
  <c r="Y45" i="1"/>
  <c r="Z45" i="1" s="1"/>
  <c r="AA45" i="1" s="1"/>
  <c r="AB45" i="1" s="1"/>
  <c r="Y46" i="1"/>
  <c r="Z46" i="1" s="1"/>
  <c r="AA46" i="1" s="1"/>
  <c r="AB46" i="1" s="1"/>
  <c r="Y47" i="1"/>
  <c r="Z47" i="1" s="1"/>
  <c r="AA47" i="1" s="1"/>
  <c r="AB47" i="1" s="1"/>
  <c r="Y48" i="1"/>
  <c r="Z48" i="1" s="1"/>
  <c r="AA48" i="1" s="1"/>
  <c r="AB48" i="1" s="1"/>
  <c r="Y49" i="1"/>
  <c r="Z49" i="1" s="1"/>
  <c r="AA49" i="1" s="1"/>
  <c r="AB49" i="1" s="1"/>
  <c r="Y50" i="1"/>
  <c r="Z50" i="1" s="1"/>
  <c r="AA50" i="1" s="1"/>
  <c r="AB50" i="1" s="1"/>
  <c r="Y51" i="1"/>
  <c r="Z51" i="1" s="1"/>
  <c r="AA51" i="1" s="1"/>
  <c r="AB51" i="1" s="1"/>
  <c r="Y52" i="1"/>
  <c r="Z52" i="1" s="1"/>
  <c r="AA52" i="1" s="1"/>
  <c r="AB52" i="1" s="1"/>
  <c r="Y53" i="1"/>
  <c r="Z53" i="1" s="1"/>
  <c r="AA53" i="1" s="1"/>
  <c r="AB53" i="1" s="1"/>
  <c r="Y54" i="1"/>
  <c r="Z54" i="1" s="1"/>
  <c r="AA54" i="1" s="1"/>
  <c r="AB54" i="1" s="1"/>
  <c r="Y55" i="1"/>
  <c r="Z55" i="1" s="1"/>
  <c r="AA55" i="1" s="1"/>
  <c r="AB55" i="1" s="1"/>
  <c r="Y56" i="1"/>
  <c r="Z56" i="1" s="1"/>
  <c r="AA56" i="1" s="1"/>
  <c r="AB56" i="1" s="1"/>
  <c r="Y57" i="1"/>
  <c r="Z57" i="1" s="1"/>
  <c r="AA57" i="1" s="1"/>
  <c r="AB57" i="1" s="1"/>
  <c r="Y58" i="1"/>
  <c r="Z58" i="1" s="1"/>
  <c r="AA58" i="1" s="1"/>
  <c r="AB58" i="1" s="1"/>
  <c r="Y59" i="1"/>
  <c r="Z59" i="1" s="1"/>
  <c r="AA59" i="1" s="1"/>
  <c r="AB59" i="1" s="1"/>
  <c r="Y60" i="1"/>
  <c r="Z60" i="1" s="1"/>
  <c r="AA60" i="1" s="1"/>
  <c r="AB60" i="1" s="1"/>
  <c r="Y61" i="1"/>
  <c r="Z61" i="1" s="1"/>
  <c r="AA61" i="1" s="1"/>
  <c r="AB61" i="1" s="1"/>
  <c r="Y62" i="1"/>
  <c r="Z62" i="1" s="1"/>
  <c r="AA62" i="1" s="1"/>
  <c r="AB62" i="1" s="1"/>
  <c r="Y63" i="1"/>
  <c r="Z63" i="1" s="1"/>
  <c r="AA63" i="1" s="1"/>
  <c r="AB63" i="1" s="1"/>
  <c r="Y64" i="1"/>
  <c r="Z64" i="1" s="1"/>
  <c r="AA64" i="1" s="1"/>
  <c r="AB64" i="1" s="1"/>
  <c r="Y65" i="1"/>
  <c r="Z65" i="1" s="1"/>
  <c r="AA65" i="1" s="1"/>
  <c r="AB65" i="1" s="1"/>
  <c r="Y66" i="1"/>
  <c r="Z66" i="1" s="1"/>
  <c r="AA66" i="1" s="1"/>
  <c r="AB66" i="1" s="1"/>
  <c r="Y67" i="1"/>
  <c r="Z67" i="1" s="1"/>
  <c r="AA67" i="1" s="1"/>
  <c r="AB67" i="1" s="1"/>
  <c r="Y68" i="1"/>
  <c r="Z68" i="1" s="1"/>
  <c r="AA68" i="1" s="1"/>
  <c r="AB68" i="1" s="1"/>
  <c r="Y69" i="1"/>
  <c r="Z69" i="1" s="1"/>
  <c r="AA69" i="1" s="1"/>
  <c r="AB69" i="1" s="1"/>
  <c r="Y70" i="1"/>
  <c r="Z70" i="1" s="1"/>
  <c r="AA70" i="1" s="1"/>
  <c r="AB70" i="1" s="1"/>
  <c r="Y71" i="1"/>
  <c r="Z71" i="1" s="1"/>
  <c r="AA71" i="1" s="1"/>
  <c r="AB71" i="1" s="1"/>
  <c r="Y72" i="1"/>
  <c r="Z72" i="1" s="1"/>
  <c r="AA72" i="1" s="1"/>
  <c r="AB72" i="1" s="1"/>
  <c r="Y73" i="1"/>
  <c r="Z73" i="1" s="1"/>
  <c r="AA73" i="1" s="1"/>
  <c r="AB73" i="1" s="1"/>
  <c r="Y74" i="1"/>
  <c r="Z74" i="1" s="1"/>
  <c r="AA74" i="1" s="1"/>
  <c r="AB74" i="1" s="1"/>
  <c r="Y75" i="1"/>
  <c r="Z75" i="1" s="1"/>
  <c r="AA75" i="1" s="1"/>
  <c r="AB75" i="1" s="1"/>
  <c r="Y76" i="1"/>
  <c r="Z76" i="1" s="1"/>
  <c r="AA76" i="1" s="1"/>
  <c r="AB76" i="1" s="1"/>
  <c r="Y77" i="1"/>
  <c r="Z77" i="1" s="1"/>
  <c r="AA77" i="1" s="1"/>
  <c r="AB77" i="1" s="1"/>
  <c r="Y78" i="1"/>
  <c r="Z78" i="1" s="1"/>
  <c r="AA78" i="1" s="1"/>
  <c r="AB78" i="1" s="1"/>
  <c r="Y79" i="1"/>
  <c r="Z79" i="1" s="1"/>
  <c r="AA79" i="1" s="1"/>
  <c r="AB79" i="1" s="1"/>
  <c r="Y80" i="1"/>
  <c r="Z80" i="1" s="1"/>
  <c r="AA80" i="1" s="1"/>
  <c r="AB80" i="1" s="1"/>
  <c r="Y81" i="1"/>
  <c r="Z81" i="1" s="1"/>
  <c r="AA81" i="1" s="1"/>
  <c r="AB81" i="1" s="1"/>
  <c r="Y82" i="1"/>
  <c r="Z82" i="1" s="1"/>
  <c r="AA82" i="1" s="1"/>
  <c r="AB82" i="1" s="1"/>
  <c r="Y83" i="1"/>
  <c r="Z83" i="1" s="1"/>
  <c r="AA83" i="1" s="1"/>
  <c r="AB83" i="1" s="1"/>
  <c r="Y84" i="1"/>
  <c r="Z84" i="1" s="1"/>
  <c r="AA84" i="1" s="1"/>
  <c r="AB84" i="1" s="1"/>
  <c r="Y85" i="1"/>
  <c r="Z85" i="1" s="1"/>
  <c r="AA85" i="1" s="1"/>
  <c r="AB85" i="1" s="1"/>
  <c r="Y86" i="1"/>
  <c r="Z86" i="1" s="1"/>
  <c r="AA86" i="1" s="1"/>
  <c r="AB86" i="1" s="1"/>
  <c r="Y87" i="1"/>
  <c r="Z87" i="1" s="1"/>
  <c r="AA87" i="1" s="1"/>
  <c r="AB87" i="1" s="1"/>
  <c r="Y88" i="1"/>
  <c r="Z88" i="1" s="1"/>
  <c r="AA88" i="1" s="1"/>
  <c r="AB88" i="1" s="1"/>
  <c r="Y89" i="1"/>
  <c r="Z89" i="1" s="1"/>
  <c r="AA89" i="1" s="1"/>
  <c r="AB89" i="1" s="1"/>
  <c r="Y90" i="1"/>
  <c r="Z90" i="1" s="1"/>
  <c r="AA90" i="1" s="1"/>
  <c r="AB90" i="1" s="1"/>
  <c r="Y91" i="1"/>
  <c r="Z91" i="1" s="1"/>
  <c r="AA91" i="1" s="1"/>
  <c r="AB91" i="1" s="1"/>
  <c r="Y92" i="1"/>
  <c r="Z92" i="1" s="1"/>
  <c r="AA92" i="1" s="1"/>
  <c r="AB92" i="1" s="1"/>
  <c r="Y93" i="1"/>
  <c r="Z93" i="1" s="1"/>
  <c r="AA93" i="1" s="1"/>
  <c r="AB93" i="1" s="1"/>
  <c r="Y94" i="1"/>
  <c r="Z94" i="1" s="1"/>
  <c r="AA94" i="1" s="1"/>
  <c r="AB94" i="1" s="1"/>
  <c r="Y95" i="1"/>
  <c r="Z95" i="1" s="1"/>
  <c r="AA95" i="1" s="1"/>
  <c r="AB95" i="1" s="1"/>
  <c r="Y96" i="1"/>
  <c r="Z96" i="1" s="1"/>
  <c r="AA96" i="1" s="1"/>
  <c r="AB96" i="1" s="1"/>
  <c r="Y97" i="1"/>
  <c r="Z97" i="1" s="1"/>
  <c r="AA97" i="1" s="1"/>
  <c r="AB97" i="1" s="1"/>
  <c r="Y98" i="1"/>
  <c r="Z98" i="1" s="1"/>
  <c r="AA98" i="1" s="1"/>
  <c r="AB98" i="1" s="1"/>
  <c r="Y99" i="1"/>
  <c r="Z99" i="1" s="1"/>
  <c r="AA99" i="1" s="1"/>
  <c r="AB99" i="1" s="1"/>
  <c r="Y100" i="1"/>
  <c r="Z100" i="1" s="1"/>
  <c r="AA100" i="1" s="1"/>
  <c r="AB100" i="1" s="1"/>
  <c r="Y101" i="1"/>
  <c r="Z101" i="1" s="1"/>
  <c r="AA101" i="1" s="1"/>
  <c r="AB101" i="1" s="1"/>
  <c r="Y102" i="1"/>
  <c r="Z102" i="1" s="1"/>
  <c r="AA102" i="1" s="1"/>
  <c r="AB102" i="1" s="1"/>
  <c r="Y103" i="1"/>
  <c r="Z103" i="1" s="1"/>
  <c r="AA103" i="1" s="1"/>
  <c r="AB103" i="1" s="1"/>
  <c r="Y104" i="1"/>
  <c r="Z104" i="1" s="1"/>
  <c r="AA104" i="1" s="1"/>
  <c r="AB104" i="1" s="1"/>
  <c r="Y105" i="1"/>
  <c r="Z105" i="1" s="1"/>
  <c r="AA105" i="1" s="1"/>
  <c r="AB105" i="1" s="1"/>
  <c r="Y106" i="1"/>
  <c r="Z106" i="1" s="1"/>
  <c r="AA106" i="1" s="1"/>
  <c r="AB106" i="1" s="1"/>
  <c r="Y107" i="1"/>
  <c r="Z107" i="1" s="1"/>
  <c r="AA107" i="1" s="1"/>
  <c r="AB107" i="1" s="1"/>
  <c r="Y108" i="1"/>
  <c r="Z108" i="1" s="1"/>
  <c r="AA108" i="1" s="1"/>
  <c r="AB108" i="1" s="1"/>
  <c r="Y109" i="1"/>
  <c r="Z109" i="1" s="1"/>
  <c r="AA109" i="1" s="1"/>
  <c r="AB109" i="1" s="1"/>
  <c r="Y110" i="1"/>
  <c r="Z110" i="1" s="1"/>
  <c r="AA110" i="1" s="1"/>
  <c r="AB110" i="1" s="1"/>
  <c r="Y111" i="1"/>
  <c r="Z111" i="1" s="1"/>
  <c r="AA111" i="1" s="1"/>
  <c r="AB111" i="1" s="1"/>
  <c r="Y112" i="1"/>
  <c r="Z112" i="1" s="1"/>
  <c r="AA112" i="1" s="1"/>
  <c r="AB112" i="1" s="1"/>
  <c r="Y113" i="1"/>
  <c r="Z113" i="1" s="1"/>
  <c r="AA113" i="1" s="1"/>
  <c r="AB113" i="1" s="1"/>
  <c r="Y114" i="1"/>
  <c r="Z114" i="1" s="1"/>
  <c r="AA114" i="1" s="1"/>
  <c r="AB114" i="1" s="1"/>
  <c r="Y115" i="1"/>
  <c r="Z115" i="1" s="1"/>
  <c r="AA115" i="1" s="1"/>
  <c r="AB115" i="1" s="1"/>
  <c r="Y116" i="1"/>
  <c r="Z116" i="1" s="1"/>
  <c r="AA116" i="1" s="1"/>
  <c r="AB116" i="1" s="1"/>
  <c r="Y117" i="1"/>
  <c r="Z117" i="1" s="1"/>
  <c r="AA117" i="1" s="1"/>
  <c r="AB117" i="1" s="1"/>
  <c r="Y118" i="1"/>
  <c r="Z118" i="1" s="1"/>
  <c r="AA118" i="1" s="1"/>
  <c r="AB118" i="1" s="1"/>
  <c r="Y119" i="1"/>
  <c r="Z119" i="1" s="1"/>
  <c r="AA119" i="1" s="1"/>
  <c r="AB119" i="1" s="1"/>
  <c r="Y120" i="1"/>
  <c r="Z120" i="1" s="1"/>
  <c r="AA120" i="1" s="1"/>
  <c r="AB120" i="1" s="1"/>
  <c r="Y121" i="1"/>
  <c r="Z121" i="1" s="1"/>
  <c r="AA121" i="1" s="1"/>
  <c r="AB121" i="1" s="1"/>
  <c r="Y122" i="1"/>
  <c r="Z122" i="1" s="1"/>
  <c r="AA122" i="1" s="1"/>
  <c r="AB122" i="1" s="1"/>
  <c r="Y123" i="1"/>
  <c r="Z123" i="1" s="1"/>
  <c r="AA123" i="1" s="1"/>
  <c r="AB123" i="1" s="1"/>
  <c r="Y124" i="1"/>
  <c r="Z124" i="1" s="1"/>
  <c r="AA124" i="1" s="1"/>
  <c r="AB124" i="1" s="1"/>
  <c r="Y125" i="1"/>
  <c r="Z125" i="1" s="1"/>
  <c r="AA125" i="1" s="1"/>
  <c r="AB125" i="1" s="1"/>
  <c r="Y126" i="1"/>
  <c r="Z126" i="1" s="1"/>
  <c r="AA126" i="1" s="1"/>
  <c r="AB126" i="1" s="1"/>
  <c r="Y127" i="1"/>
  <c r="Z127" i="1" s="1"/>
  <c r="AA127" i="1" s="1"/>
  <c r="AB127" i="1" s="1"/>
  <c r="Y128" i="1"/>
  <c r="Z128" i="1" s="1"/>
  <c r="AA128" i="1" s="1"/>
  <c r="AB128" i="1" s="1"/>
  <c r="Y129" i="1"/>
  <c r="Z129" i="1" s="1"/>
  <c r="AA129" i="1" s="1"/>
  <c r="AB129" i="1" s="1"/>
  <c r="Y130" i="1"/>
  <c r="Z130" i="1" s="1"/>
  <c r="AA130" i="1" s="1"/>
  <c r="AB130" i="1" s="1"/>
  <c r="Y131" i="1"/>
  <c r="Z131" i="1" s="1"/>
  <c r="AA131" i="1" s="1"/>
  <c r="AB131" i="1" s="1"/>
  <c r="Y132" i="1"/>
  <c r="Z132" i="1" s="1"/>
  <c r="AA132" i="1" s="1"/>
  <c r="AB132" i="1" s="1"/>
  <c r="Y133" i="1"/>
  <c r="Z133" i="1" s="1"/>
  <c r="AA133" i="1" s="1"/>
  <c r="AB133" i="1" s="1"/>
  <c r="Y134" i="1"/>
  <c r="Z134" i="1" s="1"/>
  <c r="AA134" i="1" s="1"/>
  <c r="AB134" i="1" s="1"/>
  <c r="Y135" i="1"/>
  <c r="Z135" i="1" s="1"/>
  <c r="AA135" i="1" s="1"/>
  <c r="AB135" i="1" s="1"/>
  <c r="Y136" i="1"/>
  <c r="Z136" i="1" s="1"/>
  <c r="AA136" i="1" s="1"/>
  <c r="AB136" i="1" s="1"/>
  <c r="Y137" i="1"/>
  <c r="Z137" i="1" s="1"/>
  <c r="AA137" i="1" s="1"/>
  <c r="AB137" i="1" s="1"/>
  <c r="Y138" i="1"/>
  <c r="Z138" i="1" s="1"/>
  <c r="AA138" i="1" s="1"/>
  <c r="AB138" i="1" s="1"/>
  <c r="Y139" i="1"/>
  <c r="Z139" i="1" s="1"/>
  <c r="AA139" i="1" s="1"/>
  <c r="AB139" i="1" s="1"/>
  <c r="Y140" i="1"/>
  <c r="Z140" i="1" s="1"/>
  <c r="AA140" i="1" s="1"/>
  <c r="AB140" i="1" s="1"/>
  <c r="Y141" i="1"/>
  <c r="Z141" i="1" s="1"/>
  <c r="AA141" i="1" s="1"/>
  <c r="AB141" i="1" s="1"/>
  <c r="Y142" i="1"/>
  <c r="Z142" i="1" s="1"/>
  <c r="AA142" i="1" s="1"/>
  <c r="AB142" i="1" s="1"/>
  <c r="Y143" i="1"/>
  <c r="Z143" i="1" s="1"/>
  <c r="AA143" i="1" s="1"/>
  <c r="AB143" i="1" s="1"/>
  <c r="Y144" i="1"/>
  <c r="Z144" i="1" s="1"/>
  <c r="AA144" i="1" s="1"/>
  <c r="AB144" i="1" s="1"/>
  <c r="Y145" i="1"/>
  <c r="Z145" i="1" s="1"/>
  <c r="AA145" i="1" s="1"/>
  <c r="AB145" i="1" s="1"/>
  <c r="Y146" i="1"/>
  <c r="Z146" i="1" s="1"/>
  <c r="AA146" i="1" s="1"/>
  <c r="AB146" i="1" s="1"/>
  <c r="Y147" i="1"/>
  <c r="Z147" i="1" s="1"/>
  <c r="AA147" i="1" s="1"/>
  <c r="AB147" i="1" s="1"/>
  <c r="Y148" i="1"/>
  <c r="Z148" i="1" s="1"/>
  <c r="AA148" i="1" s="1"/>
  <c r="AB148" i="1" s="1"/>
  <c r="Y149" i="1"/>
  <c r="Z149" i="1" s="1"/>
  <c r="AA149" i="1" s="1"/>
  <c r="AB149" i="1" s="1"/>
  <c r="Y150" i="1"/>
  <c r="Z150" i="1" s="1"/>
  <c r="AA150" i="1" s="1"/>
  <c r="AB150" i="1" s="1"/>
  <c r="Y151" i="1"/>
  <c r="Z151" i="1" s="1"/>
  <c r="AA151" i="1" s="1"/>
  <c r="AB151" i="1" s="1"/>
  <c r="Y152" i="1"/>
  <c r="Z152" i="1" s="1"/>
  <c r="AA152" i="1" s="1"/>
  <c r="AB152" i="1" s="1"/>
  <c r="Y153" i="1"/>
  <c r="Z153" i="1" s="1"/>
  <c r="AA153" i="1" s="1"/>
  <c r="AB153" i="1" s="1"/>
  <c r="Y154" i="1"/>
  <c r="Z154" i="1" s="1"/>
  <c r="AA154" i="1" s="1"/>
  <c r="AB154" i="1" s="1"/>
  <c r="Y155" i="1"/>
  <c r="Z155" i="1" s="1"/>
  <c r="AA155" i="1" s="1"/>
  <c r="AB155" i="1" s="1"/>
  <c r="Y156" i="1"/>
  <c r="Z156" i="1" s="1"/>
  <c r="AA156" i="1" s="1"/>
  <c r="AB156" i="1" s="1"/>
  <c r="Y157" i="1"/>
  <c r="Z157" i="1" s="1"/>
  <c r="AA157" i="1" s="1"/>
  <c r="AB157" i="1" s="1"/>
  <c r="Y158" i="1"/>
  <c r="Z158" i="1" s="1"/>
  <c r="AA158" i="1" s="1"/>
  <c r="AB158" i="1" s="1"/>
  <c r="Y159" i="1"/>
  <c r="Z159" i="1" s="1"/>
  <c r="AA159" i="1" s="1"/>
  <c r="AB159" i="1" s="1"/>
  <c r="Y160" i="1"/>
  <c r="Z160" i="1" s="1"/>
  <c r="AA160" i="1" s="1"/>
  <c r="AB160" i="1" s="1"/>
  <c r="Y161" i="1"/>
  <c r="Z161" i="1" s="1"/>
  <c r="AA161" i="1" s="1"/>
  <c r="AB161" i="1" s="1"/>
  <c r="Y162" i="1"/>
  <c r="Z162" i="1" s="1"/>
  <c r="AA162" i="1" s="1"/>
  <c r="AB162" i="1" s="1"/>
  <c r="Y163" i="1"/>
  <c r="Z163" i="1" s="1"/>
  <c r="AA163" i="1" s="1"/>
  <c r="AB163" i="1" s="1"/>
  <c r="Y164" i="1"/>
  <c r="Z164" i="1" s="1"/>
  <c r="AA164" i="1" s="1"/>
  <c r="AB164" i="1" s="1"/>
  <c r="Y165" i="1"/>
  <c r="Z165" i="1" s="1"/>
  <c r="AA165" i="1" s="1"/>
  <c r="AB165" i="1" s="1"/>
  <c r="Y166" i="1"/>
  <c r="Z166" i="1" s="1"/>
  <c r="AA166" i="1" s="1"/>
  <c r="AB166" i="1" s="1"/>
  <c r="Y167" i="1"/>
  <c r="Z167" i="1" s="1"/>
  <c r="AA167" i="1" s="1"/>
  <c r="AB167" i="1" s="1"/>
  <c r="Y168" i="1"/>
  <c r="Z168" i="1" s="1"/>
  <c r="AA168" i="1" s="1"/>
  <c r="AB168" i="1" s="1"/>
  <c r="Y169" i="1"/>
  <c r="Z169" i="1" s="1"/>
  <c r="AA169" i="1" s="1"/>
  <c r="AB169" i="1" s="1"/>
  <c r="Y170" i="1"/>
  <c r="Z170" i="1" s="1"/>
  <c r="AA170" i="1" s="1"/>
  <c r="AB170" i="1" s="1"/>
  <c r="Y171" i="1"/>
  <c r="Z171" i="1" s="1"/>
  <c r="AA171" i="1" s="1"/>
  <c r="AB171" i="1" s="1"/>
  <c r="Y172" i="1"/>
  <c r="Z172" i="1" s="1"/>
  <c r="AA172" i="1" s="1"/>
  <c r="AB172" i="1" s="1"/>
  <c r="Y173" i="1"/>
  <c r="Z173" i="1" s="1"/>
  <c r="AA173" i="1" s="1"/>
  <c r="AB173" i="1" s="1"/>
  <c r="Y174" i="1"/>
  <c r="Z174" i="1" s="1"/>
  <c r="AA174" i="1" s="1"/>
  <c r="AB174" i="1" s="1"/>
  <c r="Y175" i="1"/>
  <c r="Z175" i="1" s="1"/>
  <c r="AA175" i="1" s="1"/>
  <c r="AB175" i="1" s="1"/>
  <c r="Y176" i="1"/>
  <c r="Z176" i="1" s="1"/>
  <c r="AA176" i="1" s="1"/>
  <c r="AB176" i="1" s="1"/>
  <c r="Y177" i="1"/>
  <c r="Z177" i="1" s="1"/>
  <c r="AA177" i="1" s="1"/>
  <c r="AB177" i="1" s="1"/>
  <c r="Y178" i="1"/>
  <c r="Z178" i="1" s="1"/>
  <c r="AA178" i="1" s="1"/>
  <c r="AB178" i="1" s="1"/>
  <c r="Y179" i="1"/>
  <c r="Z179" i="1" s="1"/>
  <c r="AA179" i="1" s="1"/>
  <c r="AB179" i="1" s="1"/>
  <c r="Y180" i="1"/>
  <c r="Z180" i="1" s="1"/>
  <c r="AA180" i="1" s="1"/>
  <c r="AB180" i="1" s="1"/>
  <c r="Y181" i="1"/>
  <c r="Z181" i="1" s="1"/>
  <c r="AA181" i="1" s="1"/>
  <c r="AB181" i="1" s="1"/>
  <c r="Y182" i="1"/>
  <c r="Z182" i="1" s="1"/>
  <c r="AA182" i="1" s="1"/>
  <c r="AB182" i="1" s="1"/>
  <c r="Y183" i="1"/>
  <c r="Z183" i="1" s="1"/>
  <c r="AA183" i="1" s="1"/>
  <c r="AB183" i="1" s="1"/>
  <c r="Y184" i="1"/>
  <c r="Z184" i="1" s="1"/>
  <c r="AA184" i="1" s="1"/>
  <c r="AB184" i="1" s="1"/>
  <c r="Y185" i="1"/>
  <c r="Z185" i="1" s="1"/>
  <c r="AA185" i="1" s="1"/>
  <c r="AB185" i="1" s="1"/>
  <c r="Y186" i="1"/>
  <c r="Z186" i="1" s="1"/>
  <c r="AA186" i="1" s="1"/>
  <c r="AB186" i="1" s="1"/>
  <c r="Y187" i="1"/>
  <c r="Z187" i="1" s="1"/>
  <c r="AA187" i="1" s="1"/>
  <c r="AB187" i="1" s="1"/>
  <c r="Y188" i="1"/>
  <c r="Z188" i="1" s="1"/>
  <c r="AA188" i="1" s="1"/>
  <c r="AB188" i="1" s="1"/>
  <c r="Y189" i="1"/>
  <c r="Z189" i="1" s="1"/>
  <c r="AA189" i="1" s="1"/>
  <c r="AB189" i="1" s="1"/>
  <c r="Y190" i="1"/>
  <c r="Z190" i="1" s="1"/>
  <c r="AA190" i="1" s="1"/>
  <c r="AB190" i="1" s="1"/>
  <c r="Y191" i="1"/>
  <c r="Z191" i="1" s="1"/>
  <c r="AA191" i="1" s="1"/>
  <c r="AB191" i="1" s="1"/>
  <c r="Y192" i="1"/>
  <c r="Z192" i="1" s="1"/>
  <c r="AA192" i="1" s="1"/>
  <c r="AB192" i="1" s="1"/>
  <c r="Y193" i="1"/>
  <c r="Z193" i="1" s="1"/>
  <c r="AA193" i="1" s="1"/>
  <c r="AB193" i="1" s="1"/>
  <c r="Y194" i="1"/>
  <c r="Z194" i="1" s="1"/>
  <c r="AA194" i="1" s="1"/>
  <c r="AB194" i="1" s="1"/>
  <c r="Y195" i="1"/>
  <c r="Z195" i="1" s="1"/>
  <c r="AA195" i="1" s="1"/>
  <c r="AB195" i="1" s="1"/>
  <c r="Y196" i="1"/>
  <c r="Z196" i="1" s="1"/>
  <c r="AA196" i="1" s="1"/>
  <c r="AB196" i="1" s="1"/>
  <c r="Y197" i="1"/>
  <c r="Z197" i="1" s="1"/>
  <c r="AA197" i="1" s="1"/>
  <c r="AB197" i="1" s="1"/>
  <c r="Y198" i="1"/>
  <c r="Z198" i="1" s="1"/>
  <c r="AA198" i="1" s="1"/>
  <c r="AB198" i="1" s="1"/>
  <c r="Y199" i="1"/>
  <c r="Z199" i="1" s="1"/>
  <c r="AA199" i="1" s="1"/>
  <c r="AB199" i="1" s="1"/>
  <c r="Y200" i="1"/>
  <c r="Z200" i="1" s="1"/>
  <c r="AA200" i="1" s="1"/>
  <c r="AB200" i="1" s="1"/>
  <c r="Y201" i="1"/>
  <c r="Z201" i="1" s="1"/>
  <c r="AA201" i="1" s="1"/>
  <c r="AB201" i="1" s="1"/>
  <c r="Y202" i="1"/>
  <c r="Z202" i="1" s="1"/>
  <c r="AA202" i="1" s="1"/>
  <c r="AB202" i="1" s="1"/>
  <c r="Y203" i="1"/>
  <c r="Z203" i="1" s="1"/>
  <c r="AA203" i="1" s="1"/>
  <c r="AB203" i="1" s="1"/>
  <c r="Y204" i="1"/>
  <c r="Z204" i="1" s="1"/>
  <c r="AA204" i="1" s="1"/>
  <c r="AB204" i="1" s="1"/>
  <c r="Y205" i="1"/>
  <c r="Z205" i="1" s="1"/>
  <c r="AA205" i="1" s="1"/>
  <c r="AB205" i="1" s="1"/>
  <c r="Y206" i="1"/>
  <c r="Z206" i="1" s="1"/>
  <c r="AA206" i="1" s="1"/>
  <c r="AB206" i="1" s="1"/>
  <c r="Y207" i="1"/>
  <c r="Z207" i="1" s="1"/>
  <c r="AA207" i="1" s="1"/>
  <c r="AB207" i="1" s="1"/>
  <c r="Y208" i="1"/>
  <c r="Z208" i="1" s="1"/>
  <c r="AA208" i="1" s="1"/>
  <c r="AB208" i="1" s="1"/>
  <c r="Y209" i="1"/>
  <c r="Z209" i="1" s="1"/>
  <c r="AA209" i="1" s="1"/>
  <c r="AB209" i="1" s="1"/>
  <c r="Y210" i="1"/>
  <c r="Z210" i="1" s="1"/>
  <c r="AA210" i="1" s="1"/>
  <c r="AB210" i="1" s="1"/>
  <c r="Y211" i="1"/>
  <c r="Z211" i="1" s="1"/>
  <c r="AA211" i="1" s="1"/>
  <c r="AB211" i="1" s="1"/>
  <c r="Y212" i="1"/>
  <c r="Z212" i="1" s="1"/>
  <c r="AA212" i="1" s="1"/>
  <c r="AB212" i="1" s="1"/>
  <c r="Y213" i="1"/>
  <c r="Z213" i="1" s="1"/>
  <c r="AA213" i="1" s="1"/>
  <c r="AB213" i="1" s="1"/>
  <c r="Y214" i="1"/>
  <c r="Z214" i="1" s="1"/>
  <c r="AA214" i="1" s="1"/>
  <c r="AB214" i="1" s="1"/>
  <c r="Y215" i="1"/>
  <c r="Z215" i="1" s="1"/>
  <c r="AA215" i="1" s="1"/>
  <c r="AB215" i="1" s="1"/>
  <c r="Y216" i="1"/>
  <c r="Z216" i="1" s="1"/>
  <c r="AA216" i="1" s="1"/>
  <c r="AB216" i="1" s="1"/>
  <c r="Y217" i="1"/>
  <c r="Z217" i="1" s="1"/>
  <c r="AA217" i="1" s="1"/>
  <c r="AB217" i="1" s="1"/>
  <c r="Y218" i="1"/>
  <c r="Z218" i="1" s="1"/>
  <c r="AA218" i="1" s="1"/>
  <c r="AB218" i="1" s="1"/>
  <c r="Y219" i="1"/>
  <c r="Z219" i="1" s="1"/>
  <c r="AA219" i="1" s="1"/>
  <c r="AB219" i="1" s="1"/>
  <c r="Y220" i="1"/>
  <c r="Z220" i="1" s="1"/>
  <c r="AA220" i="1" s="1"/>
  <c r="AB220" i="1" s="1"/>
  <c r="Y221" i="1"/>
  <c r="Z221" i="1" s="1"/>
  <c r="AA221" i="1" s="1"/>
  <c r="AB221" i="1" s="1"/>
  <c r="Y222" i="1"/>
  <c r="Z222" i="1" s="1"/>
  <c r="AA222" i="1" s="1"/>
  <c r="AB222" i="1" s="1"/>
  <c r="Y223" i="1"/>
  <c r="Z223" i="1" s="1"/>
  <c r="AA223" i="1" s="1"/>
  <c r="AB223" i="1" s="1"/>
  <c r="Y224" i="1"/>
  <c r="Z224" i="1" s="1"/>
  <c r="AA224" i="1" s="1"/>
  <c r="AB224" i="1" s="1"/>
  <c r="Y225" i="1"/>
  <c r="Z225" i="1" s="1"/>
  <c r="AA225" i="1" s="1"/>
  <c r="AB225" i="1" s="1"/>
  <c r="Y226" i="1"/>
  <c r="Z226" i="1" s="1"/>
  <c r="AA226" i="1" s="1"/>
  <c r="AB226" i="1" s="1"/>
  <c r="Y227" i="1"/>
  <c r="Z227" i="1" s="1"/>
  <c r="AA227" i="1" s="1"/>
  <c r="AB227" i="1" s="1"/>
  <c r="Y228" i="1"/>
  <c r="Z228" i="1" s="1"/>
  <c r="AA228" i="1" s="1"/>
  <c r="AB228" i="1" s="1"/>
  <c r="Y229" i="1"/>
  <c r="Z229" i="1" s="1"/>
  <c r="AA229" i="1" s="1"/>
  <c r="AB229" i="1" s="1"/>
  <c r="Y230" i="1"/>
  <c r="Z230" i="1" s="1"/>
  <c r="AA230" i="1" s="1"/>
  <c r="AB230" i="1" s="1"/>
  <c r="Y231" i="1"/>
  <c r="Z231" i="1" s="1"/>
  <c r="AA231" i="1" s="1"/>
  <c r="AB231" i="1" s="1"/>
  <c r="Y232" i="1"/>
  <c r="Z232" i="1" s="1"/>
  <c r="AA232" i="1" s="1"/>
  <c r="AB232" i="1" s="1"/>
  <c r="Y233" i="1"/>
  <c r="Z233" i="1" s="1"/>
  <c r="AA233" i="1" s="1"/>
  <c r="AB233" i="1" s="1"/>
  <c r="Y234" i="1"/>
  <c r="Z234" i="1" s="1"/>
  <c r="AA234" i="1" s="1"/>
  <c r="AB234" i="1" s="1"/>
  <c r="Y235" i="1"/>
  <c r="Z235" i="1" s="1"/>
  <c r="AA235" i="1" s="1"/>
  <c r="AB235" i="1" s="1"/>
  <c r="Y236" i="1"/>
  <c r="Z236" i="1" s="1"/>
  <c r="AA236" i="1" s="1"/>
  <c r="AB236" i="1" s="1"/>
  <c r="Y237" i="1"/>
  <c r="Z237" i="1" s="1"/>
  <c r="AA237" i="1" s="1"/>
  <c r="AB237" i="1" s="1"/>
  <c r="Y238" i="1"/>
  <c r="Z238" i="1" s="1"/>
  <c r="AA238" i="1" s="1"/>
  <c r="AB238" i="1" s="1"/>
  <c r="Y239" i="1"/>
  <c r="Z239" i="1" s="1"/>
  <c r="AA239" i="1" s="1"/>
  <c r="AB239" i="1" s="1"/>
  <c r="Y240" i="1"/>
  <c r="Z240" i="1" s="1"/>
  <c r="AA240" i="1" s="1"/>
  <c r="AB240" i="1" s="1"/>
  <c r="Y241" i="1"/>
  <c r="Z241" i="1" s="1"/>
  <c r="AA241" i="1" s="1"/>
  <c r="AB241" i="1" s="1"/>
  <c r="Y242" i="1"/>
  <c r="Z242" i="1" s="1"/>
  <c r="AA242" i="1" s="1"/>
  <c r="AB242" i="1" s="1"/>
  <c r="Y243" i="1"/>
  <c r="Z243" i="1" s="1"/>
  <c r="AA243" i="1" s="1"/>
  <c r="AB243" i="1" s="1"/>
  <c r="Y244" i="1"/>
  <c r="Z244" i="1" s="1"/>
  <c r="AA244" i="1" s="1"/>
  <c r="AB244" i="1" s="1"/>
  <c r="Y245" i="1"/>
  <c r="Z245" i="1" s="1"/>
  <c r="AA245" i="1" s="1"/>
  <c r="AB245" i="1" s="1"/>
  <c r="Y246" i="1"/>
  <c r="Z246" i="1" s="1"/>
  <c r="AA246" i="1" s="1"/>
  <c r="AB246" i="1" s="1"/>
  <c r="Y247" i="1"/>
  <c r="Z247" i="1" s="1"/>
  <c r="AA247" i="1" s="1"/>
  <c r="AB247" i="1" s="1"/>
  <c r="Y248" i="1"/>
  <c r="Z248" i="1" s="1"/>
  <c r="AA248" i="1" s="1"/>
  <c r="AB248" i="1" s="1"/>
  <c r="Y249" i="1"/>
  <c r="Z249" i="1" s="1"/>
  <c r="AA249" i="1" s="1"/>
  <c r="AB249" i="1" s="1"/>
  <c r="Y250" i="1"/>
  <c r="Z250" i="1" s="1"/>
  <c r="AA250" i="1" s="1"/>
  <c r="AB250" i="1" s="1"/>
  <c r="Y251" i="1"/>
  <c r="Z251" i="1" s="1"/>
  <c r="AA251" i="1" s="1"/>
  <c r="AB251" i="1" s="1"/>
  <c r="Y252" i="1"/>
  <c r="Z252" i="1" s="1"/>
  <c r="AA252" i="1" s="1"/>
  <c r="AB252" i="1" s="1"/>
  <c r="Y253" i="1"/>
  <c r="Z253" i="1" s="1"/>
  <c r="AA253" i="1" s="1"/>
  <c r="AB253" i="1" s="1"/>
  <c r="Y254" i="1"/>
  <c r="Z254" i="1" s="1"/>
  <c r="AA254" i="1" s="1"/>
  <c r="AB254" i="1" s="1"/>
  <c r="Y255" i="1"/>
  <c r="Z255" i="1" s="1"/>
  <c r="AA255" i="1" s="1"/>
  <c r="AB255" i="1" s="1"/>
  <c r="Y256" i="1"/>
  <c r="Z256" i="1" s="1"/>
  <c r="AA256" i="1" s="1"/>
  <c r="AB256" i="1" s="1"/>
  <c r="Y257" i="1"/>
  <c r="Z257" i="1" s="1"/>
  <c r="AA257" i="1" s="1"/>
  <c r="AB257" i="1" s="1"/>
  <c r="Y258" i="1"/>
  <c r="Z258" i="1" s="1"/>
  <c r="AA258" i="1" s="1"/>
  <c r="AB258" i="1" s="1"/>
  <c r="Y259" i="1"/>
  <c r="Z259" i="1" s="1"/>
  <c r="AA259" i="1" s="1"/>
  <c r="AB259" i="1" s="1"/>
  <c r="Y260" i="1"/>
  <c r="Z260" i="1" s="1"/>
  <c r="AA260" i="1" s="1"/>
  <c r="AB260" i="1" s="1"/>
  <c r="Y261" i="1"/>
  <c r="Z261" i="1" s="1"/>
  <c r="AA261" i="1" s="1"/>
  <c r="AB261" i="1" s="1"/>
  <c r="Y262" i="1"/>
  <c r="Z262" i="1" s="1"/>
  <c r="AA262" i="1" s="1"/>
  <c r="AB262" i="1" s="1"/>
  <c r="Y263" i="1"/>
  <c r="Z263" i="1" s="1"/>
  <c r="AA263" i="1" s="1"/>
  <c r="AB263" i="1" s="1"/>
  <c r="Y264" i="1"/>
  <c r="Z264" i="1" s="1"/>
  <c r="AA264" i="1" s="1"/>
  <c r="AB264" i="1" s="1"/>
  <c r="Y265" i="1"/>
  <c r="Z265" i="1" s="1"/>
  <c r="AA265" i="1" s="1"/>
  <c r="AB265" i="1" s="1"/>
  <c r="Y266" i="1"/>
  <c r="Z266" i="1" s="1"/>
  <c r="AA266" i="1" s="1"/>
  <c r="AB266" i="1" s="1"/>
  <c r="Y267" i="1"/>
  <c r="Z267" i="1" s="1"/>
  <c r="AA267" i="1" s="1"/>
  <c r="AB267" i="1" s="1"/>
  <c r="Y268" i="1"/>
  <c r="Z268" i="1" s="1"/>
  <c r="AA268" i="1" s="1"/>
  <c r="AB268" i="1" s="1"/>
  <c r="Y269" i="1"/>
  <c r="Z269" i="1" s="1"/>
  <c r="AA269" i="1" s="1"/>
  <c r="AB269" i="1" s="1"/>
  <c r="Y270" i="1"/>
  <c r="Z270" i="1" s="1"/>
  <c r="AA270" i="1" s="1"/>
  <c r="AB270" i="1" s="1"/>
  <c r="Y271" i="1"/>
  <c r="Z271" i="1" s="1"/>
  <c r="AA271" i="1" s="1"/>
  <c r="AB271" i="1" s="1"/>
  <c r="Y272" i="1"/>
  <c r="Z272" i="1" s="1"/>
  <c r="AA272" i="1" s="1"/>
  <c r="AB272" i="1" s="1"/>
  <c r="Y273" i="1"/>
  <c r="Z273" i="1" s="1"/>
  <c r="AA273" i="1" s="1"/>
  <c r="AB273" i="1" s="1"/>
  <c r="Y274" i="1"/>
  <c r="Z274" i="1" s="1"/>
  <c r="AA274" i="1" s="1"/>
  <c r="AB274" i="1" s="1"/>
  <c r="Y275" i="1"/>
  <c r="Z275" i="1" s="1"/>
  <c r="AA275" i="1" s="1"/>
  <c r="AB275" i="1" s="1"/>
  <c r="Y276" i="1"/>
  <c r="Z276" i="1" s="1"/>
  <c r="AA276" i="1" s="1"/>
  <c r="AB276" i="1" s="1"/>
  <c r="Y277" i="1"/>
  <c r="Z277" i="1" s="1"/>
  <c r="AA277" i="1" s="1"/>
  <c r="AB277" i="1" s="1"/>
  <c r="Y278" i="1"/>
  <c r="Z278" i="1" s="1"/>
  <c r="AA278" i="1" s="1"/>
  <c r="AB278" i="1" s="1"/>
  <c r="Y279" i="1"/>
  <c r="Z279" i="1" s="1"/>
  <c r="AA279" i="1" s="1"/>
  <c r="AB279" i="1" s="1"/>
  <c r="Y280" i="1"/>
  <c r="Z280" i="1" s="1"/>
  <c r="AA280" i="1" s="1"/>
  <c r="AB280" i="1" s="1"/>
  <c r="Y281" i="1"/>
  <c r="Z281" i="1" s="1"/>
  <c r="AA281" i="1" s="1"/>
  <c r="AB281" i="1" s="1"/>
  <c r="Y282" i="1"/>
  <c r="Z282" i="1" s="1"/>
  <c r="AA282" i="1" s="1"/>
  <c r="AB282" i="1" s="1"/>
  <c r="Y283" i="1"/>
  <c r="Z283" i="1" s="1"/>
  <c r="AA283" i="1" s="1"/>
  <c r="AB283" i="1" s="1"/>
  <c r="Y284" i="1"/>
  <c r="Z284" i="1" s="1"/>
  <c r="AA284" i="1" s="1"/>
  <c r="AB284" i="1" s="1"/>
  <c r="Y285" i="1"/>
  <c r="Z285" i="1" s="1"/>
  <c r="AA285" i="1" s="1"/>
  <c r="AB285" i="1" s="1"/>
  <c r="Y286" i="1"/>
  <c r="Z286" i="1" s="1"/>
  <c r="AA286" i="1" s="1"/>
  <c r="AB286" i="1" s="1"/>
  <c r="Y287" i="1"/>
  <c r="Z287" i="1" s="1"/>
  <c r="AA287" i="1" s="1"/>
  <c r="AB287" i="1" s="1"/>
  <c r="Y288" i="1"/>
  <c r="Z288" i="1" s="1"/>
  <c r="AA288" i="1" s="1"/>
  <c r="AB288" i="1" s="1"/>
  <c r="Y289" i="1"/>
  <c r="Z289" i="1" s="1"/>
  <c r="AA289" i="1" s="1"/>
  <c r="AB289" i="1" s="1"/>
  <c r="Y290" i="1"/>
  <c r="Z290" i="1" s="1"/>
  <c r="AA290" i="1" s="1"/>
  <c r="AB290" i="1" s="1"/>
  <c r="Y291" i="1"/>
  <c r="Z291" i="1" s="1"/>
  <c r="AA291" i="1" s="1"/>
  <c r="AB291" i="1" s="1"/>
  <c r="Y292" i="1"/>
  <c r="Z292" i="1" s="1"/>
  <c r="AA292" i="1" s="1"/>
  <c r="AB292" i="1" s="1"/>
  <c r="Y293" i="1"/>
  <c r="Z293" i="1" s="1"/>
  <c r="AA293" i="1" s="1"/>
  <c r="AB293" i="1" s="1"/>
  <c r="Y294" i="1"/>
  <c r="Z294" i="1" s="1"/>
  <c r="AA294" i="1" s="1"/>
  <c r="AB294" i="1" s="1"/>
  <c r="Y295" i="1"/>
  <c r="Z295" i="1" s="1"/>
  <c r="AA295" i="1" s="1"/>
  <c r="AB295" i="1" s="1"/>
  <c r="Y296" i="1"/>
  <c r="Z296" i="1" s="1"/>
  <c r="AA296" i="1" s="1"/>
  <c r="AB296" i="1" s="1"/>
  <c r="Y297" i="1"/>
  <c r="Z297" i="1" s="1"/>
  <c r="AA297" i="1" s="1"/>
  <c r="AB297" i="1" s="1"/>
  <c r="Y298" i="1"/>
  <c r="Z298" i="1" s="1"/>
  <c r="AA298" i="1" s="1"/>
  <c r="AB298" i="1" s="1"/>
  <c r="Y299" i="1"/>
  <c r="Z299" i="1" s="1"/>
  <c r="AA299" i="1" s="1"/>
  <c r="AB299" i="1" s="1"/>
  <c r="Y300" i="1"/>
  <c r="Z300" i="1" s="1"/>
  <c r="AA300" i="1" s="1"/>
  <c r="AB300" i="1" s="1"/>
  <c r="Y301" i="1"/>
  <c r="Z301" i="1" s="1"/>
  <c r="AA301" i="1" s="1"/>
  <c r="AB301" i="1" s="1"/>
  <c r="Y302" i="1"/>
  <c r="Z302" i="1" s="1"/>
  <c r="AA302" i="1" s="1"/>
  <c r="AB302" i="1" s="1"/>
  <c r="Y303" i="1"/>
  <c r="Z303" i="1" s="1"/>
  <c r="AA303" i="1" s="1"/>
  <c r="AB303" i="1" s="1"/>
  <c r="Y304" i="1"/>
  <c r="Z304" i="1" s="1"/>
  <c r="AA304" i="1" s="1"/>
  <c r="AB304" i="1" s="1"/>
  <c r="Y305" i="1"/>
  <c r="Z305" i="1" s="1"/>
  <c r="AA305" i="1" s="1"/>
  <c r="AB305" i="1" s="1"/>
  <c r="Y306" i="1"/>
  <c r="Z306" i="1" s="1"/>
  <c r="AA306" i="1" s="1"/>
  <c r="AB306" i="1" s="1"/>
  <c r="Y307" i="1"/>
  <c r="Z307" i="1" s="1"/>
  <c r="AA307" i="1" s="1"/>
  <c r="AB307" i="1" s="1"/>
  <c r="Y308" i="1"/>
  <c r="Z308" i="1" s="1"/>
  <c r="AA308" i="1" s="1"/>
  <c r="AB308" i="1" s="1"/>
  <c r="Y309" i="1"/>
  <c r="Z309" i="1" s="1"/>
  <c r="AA309" i="1" s="1"/>
  <c r="AB309" i="1" s="1"/>
  <c r="Y310" i="1"/>
  <c r="Z310" i="1" s="1"/>
  <c r="AA310" i="1" s="1"/>
  <c r="AB310" i="1" s="1"/>
  <c r="Y311" i="1"/>
  <c r="Z311" i="1" s="1"/>
  <c r="AA311" i="1" s="1"/>
  <c r="AB311" i="1" s="1"/>
  <c r="Y312" i="1"/>
  <c r="Z312" i="1" s="1"/>
  <c r="AA312" i="1" s="1"/>
  <c r="AB312" i="1" s="1"/>
  <c r="Y313" i="1"/>
  <c r="Z313" i="1" s="1"/>
  <c r="AA313" i="1" s="1"/>
  <c r="AB313" i="1" s="1"/>
  <c r="Y314" i="1"/>
  <c r="Z314" i="1" s="1"/>
  <c r="AA314" i="1" s="1"/>
  <c r="AB314" i="1" s="1"/>
  <c r="Y315" i="1"/>
  <c r="Z315" i="1" s="1"/>
  <c r="AA315" i="1" s="1"/>
  <c r="AB315" i="1" s="1"/>
  <c r="Y316" i="1"/>
  <c r="Z316" i="1" s="1"/>
  <c r="AA316" i="1" s="1"/>
  <c r="AB316" i="1" s="1"/>
  <c r="Y317" i="1"/>
  <c r="Z317" i="1" s="1"/>
  <c r="AA317" i="1" s="1"/>
  <c r="AB317" i="1" s="1"/>
  <c r="Y318" i="1"/>
  <c r="Z318" i="1" s="1"/>
  <c r="AA318" i="1" s="1"/>
  <c r="AB318" i="1" s="1"/>
  <c r="Y319" i="1"/>
  <c r="Z319" i="1" s="1"/>
  <c r="AA319" i="1" s="1"/>
  <c r="AB319" i="1" s="1"/>
  <c r="Y320" i="1"/>
  <c r="Z320" i="1" s="1"/>
  <c r="AA320" i="1" s="1"/>
  <c r="AB320" i="1" s="1"/>
  <c r="Y321" i="1"/>
  <c r="Z321" i="1" s="1"/>
  <c r="AA321" i="1" s="1"/>
  <c r="AB321" i="1" s="1"/>
  <c r="Y322" i="1"/>
  <c r="Z322" i="1" s="1"/>
  <c r="AA322" i="1" s="1"/>
  <c r="AB322" i="1" s="1"/>
  <c r="Y323" i="1"/>
  <c r="Z323" i="1" s="1"/>
  <c r="AA323" i="1" s="1"/>
  <c r="AB323" i="1" s="1"/>
  <c r="Y324" i="1"/>
  <c r="Z324" i="1" s="1"/>
  <c r="AA324" i="1" s="1"/>
  <c r="AB324" i="1" s="1"/>
  <c r="Y325" i="1"/>
  <c r="Z325" i="1" s="1"/>
  <c r="AA325" i="1" s="1"/>
  <c r="AB325" i="1" s="1"/>
  <c r="Y326" i="1"/>
  <c r="Z326" i="1" s="1"/>
  <c r="AA326" i="1" s="1"/>
  <c r="AB326" i="1" s="1"/>
  <c r="Y327" i="1"/>
  <c r="Z327" i="1" s="1"/>
  <c r="AA327" i="1" s="1"/>
  <c r="AB327" i="1" s="1"/>
  <c r="Y328" i="1"/>
  <c r="Z328" i="1" s="1"/>
  <c r="AA328" i="1" s="1"/>
  <c r="AB328" i="1" s="1"/>
  <c r="Y329" i="1"/>
  <c r="Z329" i="1" s="1"/>
  <c r="AA329" i="1" s="1"/>
  <c r="AB329" i="1" s="1"/>
  <c r="Y330" i="1"/>
  <c r="Z330" i="1" s="1"/>
  <c r="AA330" i="1" s="1"/>
  <c r="AB330" i="1" s="1"/>
  <c r="Y331" i="1"/>
  <c r="Z331" i="1" s="1"/>
  <c r="AA331" i="1" s="1"/>
  <c r="AB331" i="1" s="1"/>
  <c r="Y332" i="1"/>
  <c r="Z332" i="1" s="1"/>
  <c r="AA332" i="1" s="1"/>
  <c r="AB332" i="1" s="1"/>
  <c r="Y333" i="1"/>
  <c r="Z333" i="1" s="1"/>
  <c r="AA333" i="1" s="1"/>
  <c r="AB333" i="1" s="1"/>
  <c r="Y334" i="1"/>
  <c r="Z334" i="1" s="1"/>
  <c r="AA334" i="1" s="1"/>
  <c r="AB334" i="1" s="1"/>
  <c r="Y335" i="1"/>
  <c r="Z335" i="1" s="1"/>
  <c r="AA335" i="1" s="1"/>
  <c r="AB335" i="1" s="1"/>
  <c r="Y336" i="1"/>
  <c r="Z336" i="1" s="1"/>
  <c r="AA336" i="1" s="1"/>
  <c r="AB336" i="1" s="1"/>
  <c r="Y337" i="1"/>
  <c r="Z337" i="1" s="1"/>
  <c r="AA337" i="1" s="1"/>
  <c r="AB337" i="1" s="1"/>
  <c r="Y338" i="1"/>
  <c r="Z338" i="1" s="1"/>
  <c r="AA338" i="1" s="1"/>
  <c r="AB338" i="1" s="1"/>
  <c r="Y339" i="1"/>
  <c r="Z339" i="1" s="1"/>
  <c r="AA339" i="1" s="1"/>
  <c r="AB339" i="1" s="1"/>
  <c r="Y340" i="1"/>
  <c r="Z340" i="1" s="1"/>
  <c r="AA340" i="1" s="1"/>
  <c r="AB340" i="1" s="1"/>
  <c r="Y341" i="1"/>
  <c r="Z341" i="1" s="1"/>
  <c r="AA341" i="1" s="1"/>
  <c r="AB341" i="1" s="1"/>
  <c r="Y342" i="1"/>
  <c r="Z342" i="1" s="1"/>
  <c r="AA342" i="1" s="1"/>
  <c r="AB342" i="1" s="1"/>
  <c r="Y343" i="1"/>
  <c r="Z343" i="1" s="1"/>
  <c r="AA343" i="1" s="1"/>
  <c r="AB343" i="1" s="1"/>
  <c r="Y344" i="1"/>
  <c r="Z344" i="1" s="1"/>
  <c r="AA344" i="1" s="1"/>
  <c r="AB344" i="1" s="1"/>
  <c r="Y345" i="1"/>
  <c r="Z345" i="1" s="1"/>
  <c r="AA345" i="1" s="1"/>
  <c r="AB345" i="1" s="1"/>
  <c r="Y346" i="1"/>
  <c r="Z346" i="1" s="1"/>
  <c r="AA346" i="1" s="1"/>
  <c r="AB346" i="1" s="1"/>
  <c r="Y347" i="1"/>
  <c r="Z347" i="1" s="1"/>
  <c r="AA347" i="1" s="1"/>
  <c r="AB347" i="1" s="1"/>
  <c r="Y348" i="1"/>
  <c r="Z348" i="1" s="1"/>
  <c r="AA348" i="1" s="1"/>
  <c r="AB348" i="1" s="1"/>
  <c r="Y349" i="1"/>
  <c r="Z349" i="1" s="1"/>
  <c r="AA349" i="1" s="1"/>
  <c r="AB349" i="1" s="1"/>
  <c r="Y350" i="1"/>
  <c r="Z350" i="1" s="1"/>
  <c r="AA350" i="1" s="1"/>
  <c r="AB350" i="1" s="1"/>
  <c r="Y351" i="1"/>
  <c r="Z351" i="1" s="1"/>
  <c r="AA351" i="1" s="1"/>
  <c r="AB351" i="1" s="1"/>
  <c r="Y352" i="1"/>
  <c r="Z352" i="1" s="1"/>
  <c r="AA352" i="1" s="1"/>
  <c r="AB352" i="1" s="1"/>
  <c r="Y353" i="1"/>
  <c r="Z353" i="1" s="1"/>
  <c r="AA353" i="1" s="1"/>
  <c r="AB353" i="1" s="1"/>
  <c r="Y354" i="1"/>
  <c r="Z354" i="1" s="1"/>
  <c r="AA354" i="1" s="1"/>
  <c r="AB354" i="1" s="1"/>
  <c r="Y355" i="1"/>
  <c r="Z355" i="1" s="1"/>
  <c r="AA355" i="1" s="1"/>
  <c r="AB355" i="1" s="1"/>
  <c r="Y356" i="1"/>
  <c r="Z356" i="1" s="1"/>
  <c r="AA356" i="1" s="1"/>
  <c r="AB356" i="1" s="1"/>
  <c r="Y357" i="1"/>
  <c r="Z357" i="1" s="1"/>
  <c r="AA357" i="1" s="1"/>
  <c r="AB357" i="1" s="1"/>
  <c r="Y358" i="1"/>
  <c r="Z358" i="1" s="1"/>
  <c r="AA358" i="1" s="1"/>
  <c r="AB358" i="1" s="1"/>
  <c r="Y359" i="1"/>
  <c r="Z359" i="1" s="1"/>
  <c r="AA359" i="1" s="1"/>
  <c r="AB359" i="1" s="1"/>
  <c r="Y360" i="1"/>
  <c r="Z360" i="1" s="1"/>
  <c r="AA360" i="1" s="1"/>
  <c r="AB360" i="1" s="1"/>
  <c r="Y361" i="1"/>
  <c r="Z361" i="1" s="1"/>
  <c r="AA361" i="1" s="1"/>
  <c r="AB361" i="1" s="1"/>
  <c r="Y362" i="1"/>
  <c r="Z362" i="1" s="1"/>
  <c r="AA362" i="1" s="1"/>
  <c r="AB362" i="1" s="1"/>
  <c r="Y363" i="1"/>
  <c r="Z363" i="1" s="1"/>
  <c r="AA363" i="1" s="1"/>
  <c r="AB363" i="1" s="1"/>
  <c r="Y369" i="1"/>
  <c r="Z369" i="1" s="1"/>
  <c r="AA369" i="1" s="1"/>
  <c r="AB369" i="1" s="1"/>
  <c r="Y370" i="1"/>
  <c r="Z370" i="1" s="1"/>
  <c r="AA370" i="1" s="1"/>
  <c r="AB370" i="1" s="1"/>
  <c r="Y371" i="1"/>
  <c r="Z371" i="1" s="1"/>
  <c r="AA371" i="1" s="1"/>
  <c r="AB371" i="1" s="1"/>
  <c r="Y372" i="1"/>
  <c r="Z372" i="1" s="1"/>
  <c r="AA372" i="1" s="1"/>
  <c r="AB372" i="1" s="1"/>
  <c r="Y373" i="1"/>
  <c r="Z373" i="1" s="1"/>
  <c r="AA373" i="1" s="1"/>
  <c r="AB373" i="1" s="1"/>
  <c r="Y374" i="1"/>
  <c r="Z374" i="1" s="1"/>
  <c r="AA374" i="1" s="1"/>
  <c r="AB374" i="1" s="1"/>
  <c r="Y375" i="1"/>
  <c r="Z375" i="1" s="1"/>
  <c r="AA375" i="1" s="1"/>
  <c r="AB375" i="1" s="1"/>
  <c r="Y11" i="1"/>
  <c r="Z11" i="1" s="1"/>
  <c r="AA11" i="1" s="1"/>
  <c r="AB11" i="1" s="1"/>
  <c r="AD11" i="1" l="1"/>
  <c r="AE11" i="1" s="1"/>
  <c r="AF11" i="1" s="1"/>
  <c r="AG11" i="1" s="1"/>
  <c r="AH11" i="1" s="1"/>
  <c r="AC11" i="1"/>
  <c r="AD373" i="1"/>
  <c r="AF373" i="1" s="1"/>
  <c r="AG373" i="1" s="1"/>
  <c r="AH373" i="1" s="1"/>
  <c r="AI373" i="1" s="1"/>
  <c r="AJ373" i="1" s="1"/>
  <c r="AK373" i="1" s="1"/>
  <c r="AL373" i="1" s="1"/>
  <c r="AM373" i="1" s="1"/>
  <c r="AC373" i="1"/>
  <c r="AD361" i="1"/>
  <c r="AE361" i="1" s="1"/>
  <c r="AF361" i="1" s="1"/>
  <c r="AG361" i="1" s="1"/>
  <c r="AH361" i="1" s="1"/>
  <c r="AI361" i="1" s="1"/>
  <c r="AJ361" i="1" s="1"/>
  <c r="AK361" i="1" s="1"/>
  <c r="AL361" i="1" s="1"/>
  <c r="AM361" i="1" s="1"/>
  <c r="AC361" i="1"/>
  <c r="AD349" i="1"/>
  <c r="AE349" i="1" s="1"/>
  <c r="AF349" i="1" s="1"/>
  <c r="AG349" i="1" s="1"/>
  <c r="AH349" i="1" s="1"/>
  <c r="AI349" i="1" s="1"/>
  <c r="AJ349" i="1" s="1"/>
  <c r="AK349" i="1" s="1"/>
  <c r="AL349" i="1" s="1"/>
  <c r="AM349" i="1" s="1"/>
  <c r="AC349" i="1"/>
  <c r="AD337" i="1"/>
  <c r="AE337" i="1" s="1"/>
  <c r="AF337" i="1" s="1"/>
  <c r="AG337" i="1" s="1"/>
  <c r="AH337" i="1" s="1"/>
  <c r="AI337" i="1" s="1"/>
  <c r="AJ337" i="1" s="1"/>
  <c r="AK337" i="1" s="1"/>
  <c r="AL337" i="1" s="1"/>
  <c r="AM337" i="1" s="1"/>
  <c r="AC337" i="1"/>
  <c r="AC325" i="1"/>
  <c r="AD325" i="1"/>
  <c r="AE325" i="1" s="1"/>
  <c r="AF325" i="1" s="1"/>
  <c r="AG325" i="1" s="1"/>
  <c r="AH325" i="1" s="1"/>
  <c r="AI325" i="1" s="1"/>
  <c r="AJ325" i="1" s="1"/>
  <c r="AK325" i="1" s="1"/>
  <c r="AL325" i="1" s="1"/>
  <c r="AM325" i="1" s="1"/>
  <c r="AC313" i="1"/>
  <c r="AD313" i="1"/>
  <c r="AE313" i="1" s="1"/>
  <c r="AF313" i="1" s="1"/>
  <c r="AG313" i="1" s="1"/>
  <c r="AH313" i="1" s="1"/>
  <c r="AI313" i="1" s="1"/>
  <c r="AJ313" i="1" s="1"/>
  <c r="AK313" i="1" s="1"/>
  <c r="AL313" i="1" s="1"/>
  <c r="AM313" i="1" s="1"/>
  <c r="AD301" i="1"/>
  <c r="AE301" i="1" s="1"/>
  <c r="AF301" i="1" s="1"/>
  <c r="AG301" i="1" s="1"/>
  <c r="AH301" i="1" s="1"/>
  <c r="AI301" i="1" s="1"/>
  <c r="AJ301" i="1" s="1"/>
  <c r="AK301" i="1" s="1"/>
  <c r="AL301" i="1" s="1"/>
  <c r="AM301" i="1" s="1"/>
  <c r="AC301" i="1"/>
  <c r="AC293" i="1"/>
  <c r="AD293" i="1"/>
  <c r="AE293" i="1" s="1"/>
  <c r="AF293" i="1" s="1"/>
  <c r="AG293" i="1" s="1"/>
  <c r="AH293" i="1" s="1"/>
  <c r="AI293" i="1" s="1"/>
  <c r="AJ293" i="1" s="1"/>
  <c r="AK293" i="1" s="1"/>
  <c r="AL293" i="1" s="1"/>
  <c r="AM293" i="1" s="1"/>
  <c r="AC281" i="1"/>
  <c r="AD281" i="1"/>
  <c r="AE281" i="1" s="1"/>
  <c r="AF281" i="1" s="1"/>
  <c r="AG281" i="1" s="1"/>
  <c r="AH281" i="1" s="1"/>
  <c r="AI281" i="1" s="1"/>
  <c r="AJ281" i="1" s="1"/>
  <c r="AK281" i="1" s="1"/>
  <c r="AL281" i="1" s="1"/>
  <c r="AM281" i="1" s="1"/>
  <c r="AC262" i="1"/>
  <c r="AD262" i="1"/>
  <c r="AE262" i="1" s="1"/>
  <c r="AF262" i="1" s="1"/>
  <c r="AG262" i="1" s="1"/>
  <c r="AH262" i="1" s="1"/>
  <c r="AI262" i="1" s="1"/>
  <c r="AJ262" i="1" s="1"/>
  <c r="AK262" i="1" s="1"/>
  <c r="AL262" i="1" s="1"/>
  <c r="AM262" i="1" s="1"/>
  <c r="AD250" i="1"/>
  <c r="AE250" i="1" s="1"/>
  <c r="AF250" i="1" s="1"/>
  <c r="AG250" i="1" s="1"/>
  <c r="AH250" i="1" s="1"/>
  <c r="AI250" i="1" s="1"/>
  <c r="AJ250" i="1" s="1"/>
  <c r="AK250" i="1" s="1"/>
  <c r="AL250" i="1" s="1"/>
  <c r="AM250" i="1" s="1"/>
  <c r="AC250" i="1"/>
  <c r="AC239" i="1"/>
  <c r="AD239" i="1"/>
  <c r="AE239" i="1" s="1"/>
  <c r="AF239" i="1" s="1"/>
  <c r="AG239" i="1" s="1"/>
  <c r="AH239" i="1" s="1"/>
  <c r="AI239" i="1" s="1"/>
  <c r="AJ239" i="1" s="1"/>
  <c r="AK239" i="1" s="1"/>
  <c r="AL239" i="1" s="1"/>
  <c r="AM239" i="1" s="1"/>
  <c r="AD227" i="1"/>
  <c r="AE227" i="1" s="1"/>
  <c r="AF227" i="1" s="1"/>
  <c r="AG227" i="1" s="1"/>
  <c r="AH227" i="1" s="1"/>
  <c r="AI227" i="1" s="1"/>
  <c r="AJ227" i="1" s="1"/>
  <c r="AK227" i="1" s="1"/>
  <c r="AL227" i="1" s="1"/>
  <c r="AM227" i="1" s="1"/>
  <c r="AC227" i="1"/>
  <c r="AC215" i="1"/>
  <c r="AD215" i="1"/>
  <c r="AE215" i="1" s="1"/>
  <c r="AF215" i="1" s="1"/>
  <c r="AG215" i="1" s="1"/>
  <c r="AH215" i="1" s="1"/>
  <c r="AI215" i="1" s="1"/>
  <c r="AJ215" i="1" s="1"/>
  <c r="AK215" i="1" s="1"/>
  <c r="AL215" i="1" s="1"/>
  <c r="AM215" i="1" s="1"/>
  <c r="AD204" i="1"/>
  <c r="AE204" i="1" s="1"/>
  <c r="AF204" i="1" s="1"/>
  <c r="AG204" i="1" s="1"/>
  <c r="AH204" i="1" s="1"/>
  <c r="AI204" i="1" s="1"/>
  <c r="AJ204" i="1" s="1"/>
  <c r="AK204" i="1" s="1"/>
  <c r="AL204" i="1" s="1"/>
  <c r="AM204" i="1" s="1"/>
  <c r="AC204" i="1"/>
  <c r="AC192" i="1"/>
  <c r="AD192" i="1"/>
  <c r="AE192" i="1" s="1"/>
  <c r="AF192" i="1" s="1"/>
  <c r="AG192" i="1" s="1"/>
  <c r="AH192" i="1" s="1"/>
  <c r="AI192" i="1" s="1"/>
  <c r="AJ192" i="1" s="1"/>
  <c r="AK192" i="1" s="1"/>
  <c r="AL192" i="1" s="1"/>
  <c r="AM192" i="1" s="1"/>
  <c r="AD184" i="1"/>
  <c r="AE184" i="1" s="1"/>
  <c r="AF184" i="1" s="1"/>
  <c r="AG184" i="1" s="1"/>
  <c r="AH184" i="1" s="1"/>
  <c r="AI184" i="1" s="1"/>
  <c r="AJ184" i="1" s="1"/>
  <c r="AK184" i="1" s="1"/>
  <c r="AL184" i="1" s="1"/>
  <c r="AM184" i="1" s="1"/>
  <c r="AC184" i="1"/>
  <c r="AC172" i="1"/>
  <c r="AD172" i="1"/>
  <c r="AE172" i="1" s="1"/>
  <c r="AF172" i="1" s="1"/>
  <c r="AG172" i="1" s="1"/>
  <c r="AH172" i="1" s="1"/>
  <c r="AI172" i="1" s="1"/>
  <c r="AJ172" i="1" s="1"/>
  <c r="AK172" i="1" s="1"/>
  <c r="AL172" i="1" s="1"/>
  <c r="AM172" i="1" s="1"/>
  <c r="AC160" i="1"/>
  <c r="AD160" i="1"/>
  <c r="AE160" i="1" s="1"/>
  <c r="AF160" i="1" s="1"/>
  <c r="AG160" i="1" s="1"/>
  <c r="AH160" i="1" s="1"/>
  <c r="AI160" i="1" s="1"/>
  <c r="AJ160" i="1" s="1"/>
  <c r="AK160" i="1" s="1"/>
  <c r="AL160" i="1" s="1"/>
  <c r="AM160" i="1" s="1"/>
  <c r="AD148" i="1"/>
  <c r="AE148" i="1" s="1"/>
  <c r="AF148" i="1" s="1"/>
  <c r="AG148" i="1" s="1"/>
  <c r="AH148" i="1" s="1"/>
  <c r="AI148" i="1" s="1"/>
  <c r="AJ148" i="1" s="1"/>
  <c r="AK148" i="1" s="1"/>
  <c r="AL148" i="1" s="1"/>
  <c r="AM148" i="1" s="1"/>
  <c r="AC148" i="1"/>
  <c r="AC136" i="1"/>
  <c r="AD136" i="1"/>
  <c r="AE136" i="1" s="1"/>
  <c r="AF136" i="1" s="1"/>
  <c r="AG136" i="1" s="1"/>
  <c r="AH136" i="1" s="1"/>
  <c r="AI136" i="1" s="1"/>
  <c r="AJ136" i="1" s="1"/>
  <c r="AK136" i="1" s="1"/>
  <c r="AL136" i="1" s="1"/>
  <c r="AM136" i="1" s="1"/>
  <c r="AD124" i="1"/>
  <c r="AE124" i="1" s="1"/>
  <c r="AF124" i="1" s="1"/>
  <c r="AG124" i="1" s="1"/>
  <c r="AH124" i="1" s="1"/>
  <c r="AI124" i="1" s="1"/>
  <c r="AJ124" i="1" s="1"/>
  <c r="AK124" i="1" s="1"/>
  <c r="AL124" i="1" s="1"/>
  <c r="AM124" i="1" s="1"/>
  <c r="AC124" i="1"/>
  <c r="AD112" i="1"/>
  <c r="AE112" i="1" s="1"/>
  <c r="AF112" i="1" s="1"/>
  <c r="AG112" i="1" s="1"/>
  <c r="AH112" i="1" s="1"/>
  <c r="AI112" i="1" s="1"/>
  <c r="AJ112" i="1" s="1"/>
  <c r="AK112" i="1" s="1"/>
  <c r="AL112" i="1" s="1"/>
  <c r="AM112" i="1" s="1"/>
  <c r="AC112" i="1"/>
  <c r="AD104" i="1"/>
  <c r="AE104" i="1" s="1"/>
  <c r="AF104" i="1" s="1"/>
  <c r="AG104" i="1" s="1"/>
  <c r="AH104" i="1" s="1"/>
  <c r="AI104" i="1" s="1"/>
  <c r="AJ104" i="1" s="1"/>
  <c r="AK104" i="1" s="1"/>
  <c r="AL104" i="1" s="1"/>
  <c r="AM104" i="1" s="1"/>
  <c r="AC104" i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C92" i="1"/>
  <c r="AD80" i="1"/>
  <c r="AE80" i="1" s="1"/>
  <c r="AF80" i="1" s="1"/>
  <c r="AG80" i="1" s="1"/>
  <c r="AH80" i="1" s="1"/>
  <c r="AI80" i="1" s="1"/>
  <c r="AJ80" i="1" s="1"/>
  <c r="AK80" i="1" s="1"/>
  <c r="AL80" i="1" s="1"/>
  <c r="AM80" i="1" s="1"/>
  <c r="AC80" i="1"/>
  <c r="AD68" i="1"/>
  <c r="AE68" i="1" s="1"/>
  <c r="AF68" i="1" s="1"/>
  <c r="AG68" i="1" s="1"/>
  <c r="AH68" i="1" s="1"/>
  <c r="AI68" i="1" s="1"/>
  <c r="AJ68" i="1" s="1"/>
  <c r="AK68" i="1" s="1"/>
  <c r="AL68" i="1" s="1"/>
  <c r="AM68" i="1" s="1"/>
  <c r="AC68" i="1"/>
  <c r="AD56" i="1"/>
  <c r="AE56" i="1" s="1"/>
  <c r="AF56" i="1" s="1"/>
  <c r="AG56" i="1" s="1"/>
  <c r="AH56" i="1" s="1"/>
  <c r="AI56" i="1" s="1"/>
  <c r="AJ56" i="1" s="1"/>
  <c r="AK56" i="1" s="1"/>
  <c r="AL56" i="1" s="1"/>
  <c r="AM56" i="1" s="1"/>
  <c r="AC56" i="1"/>
  <c r="AC44" i="1"/>
  <c r="AD44" i="1"/>
  <c r="AE44" i="1" s="1"/>
  <c r="AF44" i="1" s="1"/>
  <c r="AG44" i="1" s="1"/>
  <c r="AH44" i="1" s="1"/>
  <c r="AI44" i="1" s="1"/>
  <c r="AJ44" i="1" s="1"/>
  <c r="AK44" i="1" s="1"/>
  <c r="AL44" i="1" s="1"/>
  <c r="AM44" i="1" s="1"/>
  <c r="AC32" i="1"/>
  <c r="AD32" i="1"/>
  <c r="AE32" i="1" s="1"/>
  <c r="AF32" i="1" s="1"/>
  <c r="AG32" i="1" s="1"/>
  <c r="AH32" i="1" s="1"/>
  <c r="AI32" i="1" s="1"/>
  <c r="AJ32" i="1" s="1"/>
  <c r="AK32" i="1" s="1"/>
  <c r="AL32" i="1" s="1"/>
  <c r="AM32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C28" i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C16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C12" i="1"/>
  <c r="AC372" i="1"/>
  <c r="AD372" i="1"/>
  <c r="AF372" i="1" s="1"/>
  <c r="AG372" i="1" s="1"/>
  <c r="AH372" i="1" s="1"/>
  <c r="AI372" i="1" s="1"/>
  <c r="AJ372" i="1" s="1"/>
  <c r="AK372" i="1" s="1"/>
  <c r="AL372" i="1" s="1"/>
  <c r="AM372" i="1" s="1"/>
  <c r="AC360" i="1"/>
  <c r="AD360" i="1"/>
  <c r="AE360" i="1" s="1"/>
  <c r="AF360" i="1" s="1"/>
  <c r="AG360" i="1" s="1"/>
  <c r="AH360" i="1" s="1"/>
  <c r="AI360" i="1" s="1"/>
  <c r="AJ360" i="1" s="1"/>
  <c r="AK360" i="1" s="1"/>
  <c r="AL360" i="1" s="1"/>
  <c r="AM360" i="1" s="1"/>
  <c r="AD356" i="1"/>
  <c r="AE356" i="1" s="1"/>
  <c r="AF356" i="1" s="1"/>
  <c r="AG356" i="1" s="1"/>
  <c r="AH356" i="1" s="1"/>
  <c r="AI356" i="1" s="1"/>
  <c r="AJ356" i="1" s="1"/>
  <c r="AK356" i="1" s="1"/>
  <c r="AL356" i="1" s="1"/>
  <c r="AM356" i="1" s="1"/>
  <c r="AC356" i="1"/>
  <c r="AD352" i="1"/>
  <c r="AE352" i="1" s="1"/>
  <c r="AF352" i="1" s="1"/>
  <c r="AG352" i="1" s="1"/>
  <c r="AH352" i="1" s="1"/>
  <c r="AI352" i="1" s="1"/>
  <c r="AJ352" i="1" s="1"/>
  <c r="AK352" i="1" s="1"/>
  <c r="AL352" i="1" s="1"/>
  <c r="AM352" i="1" s="1"/>
  <c r="AC352" i="1"/>
  <c r="AD348" i="1"/>
  <c r="AE348" i="1" s="1"/>
  <c r="AF348" i="1" s="1"/>
  <c r="AG348" i="1" s="1"/>
  <c r="AH348" i="1" s="1"/>
  <c r="AI348" i="1" s="1"/>
  <c r="AJ348" i="1" s="1"/>
  <c r="AK348" i="1" s="1"/>
  <c r="AL348" i="1" s="1"/>
  <c r="AM348" i="1" s="1"/>
  <c r="AC348" i="1"/>
  <c r="AD344" i="1"/>
  <c r="AE344" i="1" s="1"/>
  <c r="AF344" i="1" s="1"/>
  <c r="AG344" i="1" s="1"/>
  <c r="AH344" i="1" s="1"/>
  <c r="AI344" i="1" s="1"/>
  <c r="AJ344" i="1" s="1"/>
  <c r="AK344" i="1" s="1"/>
  <c r="AL344" i="1" s="1"/>
  <c r="AM344" i="1" s="1"/>
  <c r="AC344" i="1"/>
  <c r="AC340" i="1"/>
  <c r="AD340" i="1"/>
  <c r="AE340" i="1" s="1"/>
  <c r="AF340" i="1" s="1"/>
  <c r="AG340" i="1" s="1"/>
  <c r="AH340" i="1" s="1"/>
  <c r="AI340" i="1" s="1"/>
  <c r="AJ340" i="1" s="1"/>
  <c r="AK340" i="1" s="1"/>
  <c r="AL340" i="1" s="1"/>
  <c r="AM340" i="1" s="1"/>
  <c r="AD336" i="1"/>
  <c r="AE336" i="1" s="1"/>
  <c r="AF336" i="1" s="1"/>
  <c r="AG336" i="1" s="1"/>
  <c r="AH336" i="1" s="1"/>
  <c r="AI336" i="1" s="1"/>
  <c r="AJ336" i="1" s="1"/>
  <c r="AK336" i="1" s="1"/>
  <c r="AL336" i="1" s="1"/>
  <c r="AM336" i="1" s="1"/>
  <c r="AC336" i="1"/>
  <c r="AD332" i="1"/>
  <c r="AE332" i="1" s="1"/>
  <c r="AF332" i="1" s="1"/>
  <c r="AG332" i="1" s="1"/>
  <c r="AH332" i="1" s="1"/>
  <c r="AI332" i="1" s="1"/>
  <c r="AJ332" i="1" s="1"/>
  <c r="AK332" i="1" s="1"/>
  <c r="AL332" i="1" s="1"/>
  <c r="AM332" i="1" s="1"/>
  <c r="AC332" i="1"/>
  <c r="AD328" i="1"/>
  <c r="AE328" i="1" s="1"/>
  <c r="AF328" i="1" s="1"/>
  <c r="AG328" i="1" s="1"/>
  <c r="AH328" i="1" s="1"/>
  <c r="AI328" i="1" s="1"/>
  <c r="AJ328" i="1" s="1"/>
  <c r="AK328" i="1" s="1"/>
  <c r="AL328" i="1" s="1"/>
  <c r="AM328" i="1" s="1"/>
  <c r="AC328" i="1"/>
  <c r="AD324" i="1"/>
  <c r="AE324" i="1" s="1"/>
  <c r="AF324" i="1" s="1"/>
  <c r="AG324" i="1" s="1"/>
  <c r="AH324" i="1" s="1"/>
  <c r="AI324" i="1" s="1"/>
  <c r="AJ324" i="1" s="1"/>
  <c r="AK324" i="1" s="1"/>
  <c r="AL324" i="1" s="1"/>
  <c r="AM324" i="1" s="1"/>
  <c r="AC324" i="1"/>
  <c r="AC320" i="1"/>
  <c r="AD320" i="1"/>
  <c r="AE320" i="1" s="1"/>
  <c r="AF320" i="1" s="1"/>
  <c r="AG320" i="1" s="1"/>
  <c r="AH320" i="1" s="1"/>
  <c r="AI320" i="1" s="1"/>
  <c r="AJ320" i="1" s="1"/>
  <c r="AK320" i="1" s="1"/>
  <c r="AL320" i="1" s="1"/>
  <c r="AM320" i="1" s="1"/>
  <c r="AD316" i="1"/>
  <c r="AE316" i="1" s="1"/>
  <c r="AF316" i="1" s="1"/>
  <c r="AG316" i="1" s="1"/>
  <c r="AH316" i="1" s="1"/>
  <c r="AI316" i="1" s="1"/>
  <c r="AJ316" i="1" s="1"/>
  <c r="AK316" i="1" s="1"/>
  <c r="AL316" i="1" s="1"/>
  <c r="AM316" i="1" s="1"/>
  <c r="AC316" i="1"/>
  <c r="AD312" i="1"/>
  <c r="AE312" i="1" s="1"/>
  <c r="AF312" i="1" s="1"/>
  <c r="AG312" i="1" s="1"/>
  <c r="AH312" i="1" s="1"/>
  <c r="AI312" i="1" s="1"/>
  <c r="AJ312" i="1" s="1"/>
  <c r="AK312" i="1" s="1"/>
  <c r="AL312" i="1" s="1"/>
  <c r="AM312" i="1" s="1"/>
  <c r="AC312" i="1"/>
  <c r="AC308" i="1"/>
  <c r="AD308" i="1"/>
  <c r="AE308" i="1" s="1"/>
  <c r="AF308" i="1" s="1"/>
  <c r="AG308" i="1" s="1"/>
  <c r="AH308" i="1" s="1"/>
  <c r="AI308" i="1" s="1"/>
  <c r="AJ308" i="1" s="1"/>
  <c r="AK308" i="1" s="1"/>
  <c r="AL308" i="1" s="1"/>
  <c r="AM308" i="1" s="1"/>
  <c r="AC304" i="1"/>
  <c r="AD304" i="1"/>
  <c r="AE304" i="1" s="1"/>
  <c r="AF304" i="1" s="1"/>
  <c r="AG304" i="1" s="1"/>
  <c r="AH304" i="1" s="1"/>
  <c r="AI304" i="1" s="1"/>
  <c r="AJ304" i="1" s="1"/>
  <c r="AK304" i="1" s="1"/>
  <c r="AL304" i="1" s="1"/>
  <c r="AM304" i="1" s="1"/>
  <c r="AC300" i="1"/>
  <c r="AD300" i="1"/>
  <c r="AE300" i="1" s="1"/>
  <c r="AF300" i="1" s="1"/>
  <c r="AG300" i="1" s="1"/>
  <c r="AH300" i="1" s="1"/>
  <c r="AI300" i="1" s="1"/>
  <c r="AJ300" i="1" s="1"/>
  <c r="AK300" i="1" s="1"/>
  <c r="AL300" i="1" s="1"/>
  <c r="AM300" i="1" s="1"/>
  <c r="AD296" i="1"/>
  <c r="AE296" i="1" s="1"/>
  <c r="AF296" i="1" s="1"/>
  <c r="AG296" i="1" s="1"/>
  <c r="AH296" i="1" s="1"/>
  <c r="AI296" i="1" s="1"/>
  <c r="AJ296" i="1" s="1"/>
  <c r="AK296" i="1" s="1"/>
  <c r="AL296" i="1" s="1"/>
  <c r="AM296" i="1" s="1"/>
  <c r="AC296" i="1"/>
  <c r="AC292" i="1"/>
  <c r="AD292" i="1"/>
  <c r="AE292" i="1" s="1"/>
  <c r="AF292" i="1" s="1"/>
  <c r="AG292" i="1" s="1"/>
  <c r="AH292" i="1" s="1"/>
  <c r="AI292" i="1" s="1"/>
  <c r="AJ292" i="1" s="1"/>
  <c r="AK292" i="1" s="1"/>
  <c r="AL292" i="1" s="1"/>
  <c r="AM292" i="1" s="1"/>
  <c r="AC288" i="1"/>
  <c r="AD288" i="1"/>
  <c r="AE288" i="1" s="1"/>
  <c r="AF288" i="1" s="1"/>
  <c r="AG288" i="1" s="1"/>
  <c r="AH288" i="1" s="1"/>
  <c r="AI288" i="1" s="1"/>
  <c r="AJ288" i="1" s="1"/>
  <c r="AK288" i="1" s="1"/>
  <c r="AL288" i="1" s="1"/>
  <c r="AM288" i="1" s="1"/>
  <c r="AD284" i="1"/>
  <c r="AE284" i="1" s="1"/>
  <c r="AF284" i="1" s="1"/>
  <c r="AG284" i="1" s="1"/>
  <c r="AH284" i="1" s="1"/>
  <c r="AI284" i="1" s="1"/>
  <c r="AJ284" i="1" s="1"/>
  <c r="AK284" i="1" s="1"/>
  <c r="AL284" i="1" s="1"/>
  <c r="AM284" i="1" s="1"/>
  <c r="AC284" i="1"/>
  <c r="AD280" i="1"/>
  <c r="AE280" i="1" s="1"/>
  <c r="AF280" i="1" s="1"/>
  <c r="AG280" i="1" s="1"/>
  <c r="AH280" i="1" s="1"/>
  <c r="AI280" i="1" s="1"/>
  <c r="AJ280" i="1" s="1"/>
  <c r="AK280" i="1" s="1"/>
  <c r="AL280" i="1" s="1"/>
  <c r="AM280" i="1" s="1"/>
  <c r="AC280" i="1"/>
  <c r="AC276" i="1"/>
  <c r="AD276" i="1"/>
  <c r="AE276" i="1" s="1"/>
  <c r="AF276" i="1" s="1"/>
  <c r="AG276" i="1" s="1"/>
  <c r="AH276" i="1" s="1"/>
  <c r="AI276" i="1" s="1"/>
  <c r="AJ276" i="1" s="1"/>
  <c r="AK276" i="1" s="1"/>
  <c r="AL276" i="1" s="1"/>
  <c r="AM276" i="1" s="1"/>
  <c r="AD272" i="1"/>
  <c r="AE272" i="1" s="1"/>
  <c r="AF272" i="1" s="1"/>
  <c r="AG272" i="1" s="1"/>
  <c r="AH272" i="1" s="1"/>
  <c r="AI272" i="1" s="1"/>
  <c r="AJ272" i="1" s="1"/>
  <c r="AK272" i="1" s="1"/>
  <c r="AL272" i="1" s="1"/>
  <c r="AM272" i="1" s="1"/>
  <c r="AC272" i="1"/>
  <c r="AD269" i="1"/>
  <c r="AE269" i="1" s="1"/>
  <c r="AF269" i="1" s="1"/>
  <c r="AG269" i="1" s="1"/>
  <c r="AH269" i="1" s="1"/>
  <c r="AI269" i="1" s="1"/>
  <c r="AJ269" i="1" s="1"/>
  <c r="AK269" i="1" s="1"/>
  <c r="AL269" i="1" s="1"/>
  <c r="AM269" i="1" s="1"/>
  <c r="AC269" i="1"/>
  <c r="AD265" i="1"/>
  <c r="AE265" i="1" s="1"/>
  <c r="AF265" i="1" s="1"/>
  <c r="AG265" i="1" s="1"/>
  <c r="AH265" i="1" s="1"/>
  <c r="AI265" i="1" s="1"/>
  <c r="AJ265" i="1" s="1"/>
  <c r="AK265" i="1" s="1"/>
  <c r="AL265" i="1" s="1"/>
  <c r="AM265" i="1" s="1"/>
  <c r="AC265" i="1"/>
  <c r="AC261" i="1"/>
  <c r="AD261" i="1"/>
  <c r="AE261" i="1" s="1"/>
  <c r="AF261" i="1" s="1"/>
  <c r="AG261" i="1" s="1"/>
  <c r="AH261" i="1" s="1"/>
  <c r="AI261" i="1" s="1"/>
  <c r="AJ261" i="1" s="1"/>
  <c r="AK261" i="1" s="1"/>
  <c r="AL261" i="1" s="1"/>
  <c r="AM261" i="1" s="1"/>
  <c r="AD257" i="1"/>
  <c r="AE257" i="1" s="1"/>
  <c r="AF257" i="1" s="1"/>
  <c r="AG257" i="1" s="1"/>
  <c r="AH257" i="1" s="1"/>
  <c r="AI257" i="1" s="1"/>
  <c r="AJ257" i="1" s="1"/>
  <c r="AK257" i="1" s="1"/>
  <c r="AL257" i="1" s="1"/>
  <c r="AM257" i="1" s="1"/>
  <c r="AC257" i="1"/>
  <c r="AC253" i="1"/>
  <c r="AD253" i="1"/>
  <c r="AE253" i="1" s="1"/>
  <c r="AF253" i="1" s="1"/>
  <c r="AG253" i="1" s="1"/>
  <c r="AH253" i="1" s="1"/>
  <c r="AI253" i="1" s="1"/>
  <c r="AJ253" i="1" s="1"/>
  <c r="AK253" i="1" s="1"/>
  <c r="AL253" i="1" s="1"/>
  <c r="AM253" i="1" s="1"/>
  <c r="AC249" i="1"/>
  <c r="AD249" i="1"/>
  <c r="AE249" i="1" s="1"/>
  <c r="AF249" i="1" s="1"/>
  <c r="AG249" i="1" s="1"/>
  <c r="AH249" i="1" s="1"/>
  <c r="AI249" i="1" s="1"/>
  <c r="AJ249" i="1" s="1"/>
  <c r="AK249" i="1" s="1"/>
  <c r="AL249" i="1" s="1"/>
  <c r="AM249" i="1" s="1"/>
  <c r="AC245" i="1"/>
  <c r="AD245" i="1"/>
  <c r="AE245" i="1" s="1"/>
  <c r="AF245" i="1" s="1"/>
  <c r="AG245" i="1" s="1"/>
  <c r="AH245" i="1" s="1"/>
  <c r="AI245" i="1" s="1"/>
  <c r="AJ245" i="1" s="1"/>
  <c r="AK245" i="1" s="1"/>
  <c r="AL245" i="1" s="1"/>
  <c r="AM245" i="1" s="1"/>
  <c r="AD242" i="1"/>
  <c r="AE242" i="1" s="1"/>
  <c r="AF242" i="1" s="1"/>
  <c r="AG242" i="1" s="1"/>
  <c r="AH242" i="1" s="1"/>
  <c r="AI242" i="1" s="1"/>
  <c r="AJ242" i="1" s="1"/>
  <c r="AK242" i="1" s="1"/>
  <c r="AL242" i="1" s="1"/>
  <c r="AM242" i="1" s="1"/>
  <c r="AC242" i="1"/>
  <c r="AC238" i="1"/>
  <c r="AD238" i="1"/>
  <c r="AE238" i="1" s="1"/>
  <c r="AF238" i="1" s="1"/>
  <c r="AG238" i="1" s="1"/>
  <c r="AH238" i="1" s="1"/>
  <c r="AI238" i="1" s="1"/>
  <c r="AJ238" i="1" s="1"/>
  <c r="AK238" i="1" s="1"/>
  <c r="AL238" i="1" s="1"/>
  <c r="AM238" i="1" s="1"/>
  <c r="AC234" i="1"/>
  <c r="AD234" i="1"/>
  <c r="AE234" i="1" s="1"/>
  <c r="AF234" i="1" s="1"/>
  <c r="AG234" i="1" s="1"/>
  <c r="AH234" i="1" s="1"/>
  <c r="AI234" i="1" s="1"/>
  <c r="AJ234" i="1" s="1"/>
  <c r="AK234" i="1" s="1"/>
  <c r="AL234" i="1" s="1"/>
  <c r="AM234" i="1" s="1"/>
  <c r="AC230" i="1"/>
  <c r="AD230" i="1"/>
  <c r="AE230" i="1" s="1"/>
  <c r="AF230" i="1" s="1"/>
  <c r="AG230" i="1" s="1"/>
  <c r="AH230" i="1" s="1"/>
  <c r="AI230" i="1" s="1"/>
  <c r="AJ230" i="1" s="1"/>
  <c r="AK230" i="1" s="1"/>
  <c r="AL230" i="1" s="1"/>
  <c r="AM230" i="1" s="1"/>
  <c r="AC226" i="1"/>
  <c r="AD226" i="1"/>
  <c r="AE226" i="1" s="1"/>
  <c r="AF226" i="1" s="1"/>
  <c r="AG226" i="1" s="1"/>
  <c r="AH226" i="1" s="1"/>
  <c r="AI226" i="1" s="1"/>
  <c r="AJ226" i="1" s="1"/>
  <c r="AK226" i="1" s="1"/>
  <c r="AL226" i="1" s="1"/>
  <c r="AM226" i="1" s="1"/>
  <c r="AC222" i="1"/>
  <c r="AD222" i="1"/>
  <c r="AE222" i="1" s="1"/>
  <c r="AF222" i="1" s="1"/>
  <c r="AG222" i="1" s="1"/>
  <c r="AH222" i="1" s="1"/>
  <c r="AI222" i="1" s="1"/>
  <c r="AJ222" i="1" s="1"/>
  <c r="AK222" i="1" s="1"/>
  <c r="AL222" i="1" s="1"/>
  <c r="AM222" i="1" s="1"/>
  <c r="AC218" i="1"/>
  <c r="AD218" i="1"/>
  <c r="AE218" i="1" s="1"/>
  <c r="AF218" i="1" s="1"/>
  <c r="AG218" i="1" s="1"/>
  <c r="AH218" i="1" s="1"/>
  <c r="AI218" i="1" s="1"/>
  <c r="AJ218" i="1" s="1"/>
  <c r="AK218" i="1" s="1"/>
  <c r="AL218" i="1" s="1"/>
  <c r="AM218" i="1" s="1"/>
  <c r="AC214" i="1"/>
  <c r="AD214" i="1"/>
  <c r="AE214" i="1" s="1"/>
  <c r="AF214" i="1" s="1"/>
  <c r="AG214" i="1" s="1"/>
  <c r="AH214" i="1" s="1"/>
  <c r="AI214" i="1" s="1"/>
  <c r="AJ214" i="1" s="1"/>
  <c r="AK214" i="1" s="1"/>
  <c r="AL214" i="1" s="1"/>
  <c r="AM214" i="1" s="1"/>
  <c r="AC210" i="1"/>
  <c r="AD210" i="1"/>
  <c r="AE210" i="1" s="1"/>
  <c r="AF210" i="1" s="1"/>
  <c r="AG210" i="1" s="1"/>
  <c r="AH210" i="1" s="1"/>
  <c r="AI210" i="1" s="1"/>
  <c r="AJ210" i="1" s="1"/>
  <c r="AK210" i="1" s="1"/>
  <c r="AL210" i="1" s="1"/>
  <c r="AM210" i="1" s="1"/>
  <c r="AC206" i="1"/>
  <c r="AD206" i="1"/>
  <c r="AE206" i="1" s="1"/>
  <c r="AF206" i="1" s="1"/>
  <c r="AG206" i="1" s="1"/>
  <c r="AH206" i="1" s="1"/>
  <c r="AI206" i="1" s="1"/>
  <c r="AJ206" i="1" s="1"/>
  <c r="AK206" i="1" s="1"/>
  <c r="AL206" i="1" s="1"/>
  <c r="AM206" i="1" s="1"/>
  <c r="AC203" i="1"/>
  <c r="AD203" i="1"/>
  <c r="AE203" i="1" s="1"/>
  <c r="AF203" i="1" s="1"/>
  <c r="AG203" i="1" s="1"/>
  <c r="AH203" i="1" s="1"/>
  <c r="AI203" i="1" s="1"/>
  <c r="AJ203" i="1" s="1"/>
  <c r="AK203" i="1" s="1"/>
  <c r="AL203" i="1" s="1"/>
  <c r="AM203" i="1" s="1"/>
  <c r="AC199" i="1"/>
  <c r="AD199" i="1"/>
  <c r="AE199" i="1" s="1"/>
  <c r="AF199" i="1" s="1"/>
  <c r="AG199" i="1" s="1"/>
  <c r="AH199" i="1" s="1"/>
  <c r="AI199" i="1" s="1"/>
  <c r="AJ199" i="1" s="1"/>
  <c r="AK199" i="1" s="1"/>
  <c r="AL199" i="1" s="1"/>
  <c r="AM199" i="1" s="1"/>
  <c r="AC195" i="1"/>
  <c r="AD195" i="1"/>
  <c r="AE195" i="1" s="1"/>
  <c r="AF195" i="1" s="1"/>
  <c r="AG195" i="1" s="1"/>
  <c r="AH195" i="1" s="1"/>
  <c r="AI195" i="1" s="1"/>
  <c r="AJ195" i="1" s="1"/>
  <c r="AK195" i="1" s="1"/>
  <c r="AL195" i="1" s="1"/>
  <c r="AM195" i="1" s="1"/>
  <c r="AC191" i="1"/>
  <c r="AD191" i="1"/>
  <c r="AE191" i="1" s="1"/>
  <c r="AF191" i="1" s="1"/>
  <c r="AG191" i="1" s="1"/>
  <c r="AH191" i="1" s="1"/>
  <c r="AI191" i="1" s="1"/>
  <c r="AJ191" i="1" s="1"/>
  <c r="AK191" i="1" s="1"/>
  <c r="AL191" i="1" s="1"/>
  <c r="AM191" i="1" s="1"/>
  <c r="AC187" i="1"/>
  <c r="AD187" i="1"/>
  <c r="AE187" i="1" s="1"/>
  <c r="AF187" i="1" s="1"/>
  <c r="AG187" i="1" s="1"/>
  <c r="AH187" i="1" s="1"/>
  <c r="AI187" i="1" s="1"/>
  <c r="AJ187" i="1" s="1"/>
  <c r="AK187" i="1" s="1"/>
  <c r="AL187" i="1" s="1"/>
  <c r="AM187" i="1" s="1"/>
  <c r="AC183" i="1"/>
  <c r="AD183" i="1"/>
  <c r="AE183" i="1" s="1"/>
  <c r="AF183" i="1" s="1"/>
  <c r="AG183" i="1" s="1"/>
  <c r="AH183" i="1" s="1"/>
  <c r="AI183" i="1" s="1"/>
  <c r="AJ183" i="1" s="1"/>
  <c r="AK183" i="1" s="1"/>
  <c r="AL183" i="1" s="1"/>
  <c r="AM183" i="1" s="1"/>
  <c r="AC179" i="1"/>
  <c r="AD179" i="1"/>
  <c r="AE179" i="1" s="1"/>
  <c r="AF179" i="1" s="1"/>
  <c r="AG179" i="1" s="1"/>
  <c r="AH179" i="1" s="1"/>
  <c r="AI179" i="1" s="1"/>
  <c r="AJ179" i="1" s="1"/>
  <c r="AK179" i="1" s="1"/>
  <c r="AL179" i="1" s="1"/>
  <c r="AM179" i="1" s="1"/>
  <c r="AC175" i="1"/>
  <c r="AD175" i="1"/>
  <c r="AE175" i="1" s="1"/>
  <c r="AF175" i="1" s="1"/>
  <c r="AG175" i="1" s="1"/>
  <c r="AH175" i="1" s="1"/>
  <c r="AI175" i="1" s="1"/>
  <c r="AJ175" i="1" s="1"/>
  <c r="AK175" i="1" s="1"/>
  <c r="AL175" i="1" s="1"/>
  <c r="AM175" i="1" s="1"/>
  <c r="AC171" i="1"/>
  <c r="AD171" i="1"/>
  <c r="AE171" i="1" s="1"/>
  <c r="AF171" i="1" s="1"/>
  <c r="AG171" i="1" s="1"/>
  <c r="AH171" i="1" s="1"/>
  <c r="AI171" i="1" s="1"/>
  <c r="AJ171" i="1" s="1"/>
  <c r="AK171" i="1" s="1"/>
  <c r="AL171" i="1" s="1"/>
  <c r="AM171" i="1" s="1"/>
  <c r="AC167" i="1"/>
  <c r="AD167" i="1"/>
  <c r="AE167" i="1" s="1"/>
  <c r="AF167" i="1" s="1"/>
  <c r="AG167" i="1" s="1"/>
  <c r="AH167" i="1" s="1"/>
  <c r="AI167" i="1" s="1"/>
  <c r="AJ167" i="1" s="1"/>
  <c r="AK167" i="1" s="1"/>
  <c r="AL167" i="1" s="1"/>
  <c r="AM167" i="1" s="1"/>
  <c r="AD163" i="1"/>
  <c r="AE163" i="1" s="1"/>
  <c r="AF163" i="1" s="1"/>
  <c r="AG163" i="1" s="1"/>
  <c r="AH163" i="1" s="1"/>
  <c r="AI163" i="1" s="1"/>
  <c r="AJ163" i="1" s="1"/>
  <c r="AK163" i="1" s="1"/>
  <c r="AL163" i="1" s="1"/>
  <c r="AM163" i="1" s="1"/>
  <c r="AC163" i="1"/>
  <c r="AC159" i="1"/>
  <c r="AD159" i="1"/>
  <c r="AE159" i="1" s="1"/>
  <c r="AF159" i="1" s="1"/>
  <c r="AG159" i="1" s="1"/>
  <c r="AH159" i="1" s="1"/>
  <c r="AI159" i="1" s="1"/>
  <c r="AJ159" i="1" s="1"/>
  <c r="AK159" i="1" s="1"/>
  <c r="AL159" i="1" s="1"/>
  <c r="AM159" i="1" s="1"/>
  <c r="AC155" i="1"/>
  <c r="AD155" i="1"/>
  <c r="AE155" i="1" s="1"/>
  <c r="AF155" i="1" s="1"/>
  <c r="AG155" i="1" s="1"/>
  <c r="AH155" i="1" s="1"/>
  <c r="AI155" i="1" s="1"/>
  <c r="AJ155" i="1" s="1"/>
  <c r="AK155" i="1" s="1"/>
  <c r="AL155" i="1" s="1"/>
  <c r="AM155" i="1" s="1"/>
  <c r="AC151" i="1"/>
  <c r="AD151" i="1"/>
  <c r="AE151" i="1" s="1"/>
  <c r="AF151" i="1" s="1"/>
  <c r="AG151" i="1" s="1"/>
  <c r="AH151" i="1" s="1"/>
  <c r="AI151" i="1" s="1"/>
  <c r="AJ151" i="1" s="1"/>
  <c r="AK151" i="1" s="1"/>
  <c r="AL151" i="1" s="1"/>
  <c r="AM151" i="1" s="1"/>
  <c r="AC147" i="1"/>
  <c r="AD147" i="1"/>
  <c r="AE147" i="1" s="1"/>
  <c r="AF147" i="1" s="1"/>
  <c r="AG147" i="1" s="1"/>
  <c r="AH147" i="1" s="1"/>
  <c r="AI147" i="1" s="1"/>
  <c r="AJ147" i="1" s="1"/>
  <c r="AK147" i="1" s="1"/>
  <c r="AL147" i="1" s="1"/>
  <c r="AM147" i="1" s="1"/>
  <c r="AC143" i="1"/>
  <c r="AD143" i="1"/>
  <c r="AE143" i="1" s="1"/>
  <c r="AF143" i="1" s="1"/>
  <c r="AG143" i="1" s="1"/>
  <c r="AH143" i="1" s="1"/>
  <c r="AI143" i="1" s="1"/>
  <c r="AJ143" i="1" s="1"/>
  <c r="AK143" i="1" s="1"/>
  <c r="AL143" i="1" s="1"/>
  <c r="AM143" i="1" s="1"/>
  <c r="AC139" i="1"/>
  <c r="AD139" i="1"/>
  <c r="AE139" i="1" s="1"/>
  <c r="AF139" i="1" s="1"/>
  <c r="AG139" i="1" s="1"/>
  <c r="AH139" i="1" s="1"/>
  <c r="AI139" i="1" s="1"/>
  <c r="AJ139" i="1" s="1"/>
  <c r="AK139" i="1" s="1"/>
  <c r="AL139" i="1" s="1"/>
  <c r="AM139" i="1" s="1"/>
  <c r="AC135" i="1"/>
  <c r="AD135" i="1"/>
  <c r="AE135" i="1" s="1"/>
  <c r="AF135" i="1" s="1"/>
  <c r="AG135" i="1" s="1"/>
  <c r="AH135" i="1" s="1"/>
  <c r="AI135" i="1" s="1"/>
  <c r="AJ135" i="1" s="1"/>
  <c r="AK135" i="1" s="1"/>
  <c r="AL135" i="1" s="1"/>
  <c r="AM135" i="1" s="1"/>
  <c r="AC131" i="1"/>
  <c r="AD131" i="1"/>
  <c r="AE131" i="1" s="1"/>
  <c r="AF131" i="1" s="1"/>
  <c r="AG131" i="1" s="1"/>
  <c r="AH131" i="1" s="1"/>
  <c r="AI131" i="1" s="1"/>
  <c r="AJ131" i="1" s="1"/>
  <c r="AK131" i="1" s="1"/>
  <c r="AL131" i="1" s="1"/>
  <c r="AM131" i="1" s="1"/>
  <c r="AC127" i="1"/>
  <c r="AD127" i="1"/>
  <c r="AE127" i="1" s="1"/>
  <c r="AF127" i="1" s="1"/>
  <c r="AG127" i="1" s="1"/>
  <c r="AH127" i="1" s="1"/>
  <c r="AI127" i="1" s="1"/>
  <c r="AJ127" i="1" s="1"/>
  <c r="AK127" i="1" s="1"/>
  <c r="AL127" i="1" s="1"/>
  <c r="AM127" i="1" s="1"/>
  <c r="AC123" i="1"/>
  <c r="AD123" i="1"/>
  <c r="AE123" i="1" s="1"/>
  <c r="AF123" i="1" s="1"/>
  <c r="AG123" i="1" s="1"/>
  <c r="AH123" i="1" s="1"/>
  <c r="AI123" i="1" s="1"/>
  <c r="AJ123" i="1" s="1"/>
  <c r="AK123" i="1" s="1"/>
  <c r="AL123" i="1" s="1"/>
  <c r="AM123" i="1" s="1"/>
  <c r="AC119" i="1"/>
  <c r="AD119" i="1"/>
  <c r="AE119" i="1" s="1"/>
  <c r="AF119" i="1" s="1"/>
  <c r="AG119" i="1" s="1"/>
  <c r="AH119" i="1" s="1"/>
  <c r="AI119" i="1" s="1"/>
  <c r="AJ119" i="1" s="1"/>
  <c r="AK119" i="1" s="1"/>
  <c r="AL119" i="1" s="1"/>
  <c r="AM119" i="1" s="1"/>
  <c r="AC115" i="1"/>
  <c r="AD115" i="1"/>
  <c r="AE115" i="1" s="1"/>
  <c r="AF115" i="1" s="1"/>
  <c r="AG115" i="1" s="1"/>
  <c r="AH115" i="1" s="1"/>
  <c r="AI115" i="1" s="1"/>
  <c r="AJ115" i="1" s="1"/>
  <c r="AK115" i="1" s="1"/>
  <c r="AL115" i="1" s="1"/>
  <c r="AM115" i="1" s="1"/>
  <c r="AD111" i="1"/>
  <c r="AE111" i="1" s="1"/>
  <c r="AF111" i="1" s="1"/>
  <c r="AG111" i="1" s="1"/>
  <c r="AH111" i="1" s="1"/>
  <c r="AI111" i="1" s="1"/>
  <c r="AJ111" i="1" s="1"/>
  <c r="AK111" i="1" s="1"/>
  <c r="AL111" i="1" s="1"/>
  <c r="AM111" i="1" s="1"/>
  <c r="AC111" i="1"/>
  <c r="AC107" i="1"/>
  <c r="AD107" i="1"/>
  <c r="AE107" i="1" s="1"/>
  <c r="AF107" i="1" s="1"/>
  <c r="AG107" i="1" s="1"/>
  <c r="AH107" i="1" s="1"/>
  <c r="AI107" i="1" s="1"/>
  <c r="AJ107" i="1" s="1"/>
  <c r="AK107" i="1" s="1"/>
  <c r="AL107" i="1" s="1"/>
  <c r="AM107" i="1" s="1"/>
  <c r="AC103" i="1"/>
  <c r="AD103" i="1"/>
  <c r="AE103" i="1" s="1"/>
  <c r="AF103" i="1" s="1"/>
  <c r="AG103" i="1" s="1"/>
  <c r="AH103" i="1" s="1"/>
  <c r="AI103" i="1" s="1"/>
  <c r="AJ103" i="1" s="1"/>
  <c r="AK103" i="1" s="1"/>
  <c r="AL103" i="1" s="1"/>
  <c r="AM103" i="1" s="1"/>
  <c r="AC99" i="1"/>
  <c r="AD99" i="1"/>
  <c r="AE99" i="1" s="1"/>
  <c r="AF99" i="1" s="1"/>
  <c r="AG99" i="1" s="1"/>
  <c r="AH99" i="1" s="1"/>
  <c r="AI99" i="1" s="1"/>
  <c r="AJ99" i="1" s="1"/>
  <c r="AK99" i="1" s="1"/>
  <c r="AL99" i="1" s="1"/>
  <c r="AM99" i="1" s="1"/>
  <c r="AC95" i="1"/>
  <c r="AD95" i="1"/>
  <c r="AE95" i="1" s="1"/>
  <c r="AF95" i="1" s="1"/>
  <c r="AG95" i="1" s="1"/>
  <c r="AH95" i="1" s="1"/>
  <c r="AI95" i="1" s="1"/>
  <c r="AJ95" i="1" s="1"/>
  <c r="AK95" i="1" s="1"/>
  <c r="AL95" i="1" s="1"/>
  <c r="AM95" i="1" s="1"/>
  <c r="AC91" i="1"/>
  <c r="AD91" i="1"/>
  <c r="AE91" i="1" s="1"/>
  <c r="AF91" i="1" s="1"/>
  <c r="AG91" i="1" s="1"/>
  <c r="AH91" i="1" s="1"/>
  <c r="AI91" i="1" s="1"/>
  <c r="AJ91" i="1" s="1"/>
  <c r="AK91" i="1" s="1"/>
  <c r="AL91" i="1" s="1"/>
  <c r="AM91" i="1" s="1"/>
  <c r="AC87" i="1"/>
  <c r="AD87" i="1"/>
  <c r="AE87" i="1" s="1"/>
  <c r="AF87" i="1" s="1"/>
  <c r="AG87" i="1" s="1"/>
  <c r="AH87" i="1" s="1"/>
  <c r="AI87" i="1" s="1"/>
  <c r="AJ87" i="1" s="1"/>
  <c r="AK87" i="1" s="1"/>
  <c r="AL87" i="1" s="1"/>
  <c r="AM87" i="1" s="1"/>
  <c r="AD83" i="1"/>
  <c r="AE83" i="1" s="1"/>
  <c r="AF83" i="1" s="1"/>
  <c r="AG83" i="1" s="1"/>
  <c r="AH83" i="1" s="1"/>
  <c r="AI83" i="1" s="1"/>
  <c r="AJ83" i="1" s="1"/>
  <c r="AK83" i="1" s="1"/>
  <c r="AL83" i="1" s="1"/>
  <c r="AM83" i="1" s="1"/>
  <c r="AC83" i="1"/>
  <c r="AD79" i="1"/>
  <c r="AE79" i="1" s="1"/>
  <c r="AF79" i="1" s="1"/>
  <c r="AG79" i="1" s="1"/>
  <c r="AH79" i="1" s="1"/>
  <c r="AI79" i="1" s="1"/>
  <c r="AJ79" i="1" s="1"/>
  <c r="AK79" i="1" s="1"/>
  <c r="AL79" i="1" s="1"/>
  <c r="AM79" i="1" s="1"/>
  <c r="AC79" i="1"/>
  <c r="AD75" i="1"/>
  <c r="AE75" i="1" s="1"/>
  <c r="AF75" i="1" s="1"/>
  <c r="AG75" i="1" s="1"/>
  <c r="AH75" i="1" s="1"/>
  <c r="AI75" i="1" s="1"/>
  <c r="AJ75" i="1" s="1"/>
  <c r="AK75" i="1" s="1"/>
  <c r="AL75" i="1" s="1"/>
  <c r="AM75" i="1" s="1"/>
  <c r="AC75" i="1"/>
  <c r="AD71" i="1"/>
  <c r="AE71" i="1" s="1"/>
  <c r="AF71" i="1" s="1"/>
  <c r="AG71" i="1" s="1"/>
  <c r="AH71" i="1" s="1"/>
  <c r="AI71" i="1" s="1"/>
  <c r="AJ71" i="1" s="1"/>
  <c r="AK71" i="1" s="1"/>
  <c r="AL71" i="1" s="1"/>
  <c r="AM71" i="1" s="1"/>
  <c r="AC71" i="1"/>
  <c r="AD67" i="1"/>
  <c r="AE67" i="1" s="1"/>
  <c r="AF67" i="1" s="1"/>
  <c r="AG67" i="1" s="1"/>
  <c r="AH67" i="1" s="1"/>
  <c r="AI67" i="1" s="1"/>
  <c r="AJ67" i="1" s="1"/>
  <c r="AK67" i="1" s="1"/>
  <c r="AL67" i="1" s="1"/>
  <c r="AM67" i="1" s="1"/>
  <c r="AC67" i="1"/>
  <c r="AD63" i="1"/>
  <c r="AE63" i="1" s="1"/>
  <c r="AF63" i="1" s="1"/>
  <c r="AG63" i="1" s="1"/>
  <c r="AH63" i="1" s="1"/>
  <c r="AI63" i="1" s="1"/>
  <c r="AJ63" i="1" s="1"/>
  <c r="AK63" i="1" s="1"/>
  <c r="AL63" i="1" s="1"/>
  <c r="AM63" i="1" s="1"/>
  <c r="AC63" i="1"/>
  <c r="AD59" i="1"/>
  <c r="AE59" i="1" s="1"/>
  <c r="AF59" i="1" s="1"/>
  <c r="AG59" i="1" s="1"/>
  <c r="AH59" i="1" s="1"/>
  <c r="AI59" i="1" s="1"/>
  <c r="AJ59" i="1" s="1"/>
  <c r="AK59" i="1" s="1"/>
  <c r="AL59" i="1" s="1"/>
  <c r="AM59" i="1" s="1"/>
  <c r="AC59" i="1"/>
  <c r="AD55" i="1"/>
  <c r="AE55" i="1" s="1"/>
  <c r="AF55" i="1" s="1"/>
  <c r="AG55" i="1" s="1"/>
  <c r="AH55" i="1" s="1"/>
  <c r="AI55" i="1" s="1"/>
  <c r="AJ55" i="1" s="1"/>
  <c r="AK55" i="1" s="1"/>
  <c r="AL55" i="1" s="1"/>
  <c r="AM55" i="1" s="1"/>
  <c r="AC55" i="1"/>
  <c r="AD51" i="1"/>
  <c r="AE51" i="1" s="1"/>
  <c r="AF51" i="1" s="1"/>
  <c r="AG51" i="1" s="1"/>
  <c r="AH51" i="1" s="1"/>
  <c r="AI51" i="1" s="1"/>
  <c r="AJ51" i="1" s="1"/>
  <c r="AK51" i="1" s="1"/>
  <c r="AL51" i="1" s="1"/>
  <c r="AM51" i="1" s="1"/>
  <c r="AC51" i="1"/>
  <c r="AC47" i="1"/>
  <c r="AD47" i="1"/>
  <c r="AE47" i="1" s="1"/>
  <c r="AF47" i="1" s="1"/>
  <c r="AG47" i="1" s="1"/>
  <c r="AH47" i="1" s="1"/>
  <c r="AI47" i="1" s="1"/>
  <c r="AJ47" i="1" s="1"/>
  <c r="AK47" i="1" s="1"/>
  <c r="AL47" i="1" s="1"/>
  <c r="AM47" i="1" s="1"/>
  <c r="AC43" i="1"/>
  <c r="AD43" i="1"/>
  <c r="AE43" i="1" s="1"/>
  <c r="AF43" i="1" s="1"/>
  <c r="AG43" i="1" s="1"/>
  <c r="AH43" i="1" s="1"/>
  <c r="AI43" i="1" s="1"/>
  <c r="AJ43" i="1" s="1"/>
  <c r="AK43" i="1" s="1"/>
  <c r="AL43" i="1" s="1"/>
  <c r="AM43" i="1" s="1"/>
  <c r="AC39" i="1"/>
  <c r="AD39" i="1"/>
  <c r="AE39" i="1" s="1"/>
  <c r="AF39" i="1" s="1"/>
  <c r="AG39" i="1" s="1"/>
  <c r="AH39" i="1" s="1"/>
  <c r="AI39" i="1" s="1"/>
  <c r="AJ39" i="1" s="1"/>
  <c r="AK39" i="1" s="1"/>
  <c r="AL39" i="1" s="1"/>
  <c r="AM39" i="1" s="1"/>
  <c r="AC35" i="1"/>
  <c r="AD35" i="1"/>
  <c r="AE35" i="1" s="1"/>
  <c r="AF35" i="1" s="1"/>
  <c r="AG35" i="1" s="1"/>
  <c r="AH35" i="1" s="1"/>
  <c r="AI35" i="1" s="1"/>
  <c r="AJ35" i="1" s="1"/>
  <c r="AK35" i="1" s="1"/>
  <c r="AL35" i="1" s="1"/>
  <c r="AM35" i="1" s="1"/>
  <c r="AC31" i="1"/>
  <c r="AD31" i="1"/>
  <c r="AE31" i="1" s="1"/>
  <c r="AF31" i="1" s="1"/>
  <c r="AG31" i="1" s="1"/>
  <c r="AH31" i="1" s="1"/>
  <c r="AI31" i="1" s="1"/>
  <c r="AJ31" i="1" s="1"/>
  <c r="AK31" i="1" s="1"/>
  <c r="AL31" i="1" s="1"/>
  <c r="AM31" i="1" s="1"/>
  <c r="AC27" i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C23" i="1"/>
  <c r="AD23" i="1"/>
  <c r="AE23" i="1" s="1"/>
  <c r="AF23" i="1" s="1"/>
  <c r="AG23" i="1" s="1"/>
  <c r="AH23" i="1" s="1"/>
  <c r="AI23" i="1" s="1"/>
  <c r="AJ23" i="1" s="1"/>
  <c r="AK23" i="1" s="1"/>
  <c r="AL23" i="1" s="1"/>
  <c r="AM23" i="1" s="1"/>
  <c r="AC19" i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C15" i="1"/>
  <c r="AD369" i="1"/>
  <c r="AE369" i="1" s="1"/>
  <c r="AF369" i="1" s="1"/>
  <c r="AG369" i="1" s="1"/>
  <c r="AH369" i="1" s="1"/>
  <c r="AI369" i="1" s="1"/>
  <c r="AJ369" i="1" s="1"/>
  <c r="AK369" i="1" s="1"/>
  <c r="AL369" i="1" s="1"/>
  <c r="AM369" i="1" s="1"/>
  <c r="AC369" i="1"/>
  <c r="AC357" i="1"/>
  <c r="AD357" i="1"/>
  <c r="AE357" i="1" s="1"/>
  <c r="AF357" i="1" s="1"/>
  <c r="AG357" i="1" s="1"/>
  <c r="AH357" i="1" s="1"/>
  <c r="AI357" i="1" s="1"/>
  <c r="AJ357" i="1" s="1"/>
  <c r="AK357" i="1" s="1"/>
  <c r="AL357" i="1" s="1"/>
  <c r="AM357" i="1" s="1"/>
  <c r="AC345" i="1"/>
  <c r="AD345" i="1"/>
  <c r="AE345" i="1" s="1"/>
  <c r="AF345" i="1" s="1"/>
  <c r="AG345" i="1" s="1"/>
  <c r="AH345" i="1" s="1"/>
  <c r="AI345" i="1" s="1"/>
  <c r="AJ345" i="1" s="1"/>
  <c r="AK345" i="1" s="1"/>
  <c r="AL345" i="1" s="1"/>
  <c r="AM345" i="1" s="1"/>
  <c r="AD333" i="1"/>
  <c r="AE333" i="1" s="1"/>
  <c r="AF333" i="1" s="1"/>
  <c r="AG333" i="1" s="1"/>
  <c r="AH333" i="1" s="1"/>
  <c r="AI333" i="1" s="1"/>
  <c r="AJ333" i="1" s="1"/>
  <c r="AK333" i="1" s="1"/>
  <c r="AL333" i="1" s="1"/>
  <c r="AM333" i="1" s="1"/>
  <c r="AC333" i="1"/>
  <c r="AC321" i="1"/>
  <c r="AD321" i="1"/>
  <c r="AE321" i="1" s="1"/>
  <c r="AF321" i="1" s="1"/>
  <c r="AG321" i="1" s="1"/>
  <c r="AH321" i="1" s="1"/>
  <c r="AI321" i="1" s="1"/>
  <c r="AJ321" i="1" s="1"/>
  <c r="AK321" i="1" s="1"/>
  <c r="AL321" i="1" s="1"/>
  <c r="AM321" i="1" s="1"/>
  <c r="AC309" i="1"/>
  <c r="AD309" i="1"/>
  <c r="AE309" i="1" s="1"/>
  <c r="AF309" i="1" s="1"/>
  <c r="AG309" i="1" s="1"/>
  <c r="AH309" i="1" s="1"/>
  <c r="AI309" i="1" s="1"/>
  <c r="AJ309" i="1" s="1"/>
  <c r="AK309" i="1" s="1"/>
  <c r="AL309" i="1" s="1"/>
  <c r="AM309" i="1" s="1"/>
  <c r="AC289" i="1"/>
  <c r="AD289" i="1"/>
  <c r="AE289" i="1" s="1"/>
  <c r="AF289" i="1" s="1"/>
  <c r="AG289" i="1" s="1"/>
  <c r="AH289" i="1" s="1"/>
  <c r="AI289" i="1" s="1"/>
  <c r="AJ289" i="1" s="1"/>
  <c r="AK289" i="1" s="1"/>
  <c r="AL289" i="1" s="1"/>
  <c r="AM289" i="1" s="1"/>
  <c r="AD277" i="1"/>
  <c r="AE277" i="1" s="1"/>
  <c r="AF277" i="1" s="1"/>
  <c r="AG277" i="1" s="1"/>
  <c r="AH277" i="1" s="1"/>
  <c r="AI277" i="1" s="1"/>
  <c r="AJ277" i="1" s="1"/>
  <c r="AK277" i="1" s="1"/>
  <c r="AL277" i="1" s="1"/>
  <c r="AM277" i="1" s="1"/>
  <c r="AC277" i="1"/>
  <c r="AC266" i="1"/>
  <c r="AD266" i="1"/>
  <c r="AE266" i="1" s="1"/>
  <c r="AF266" i="1" s="1"/>
  <c r="AG266" i="1" s="1"/>
  <c r="AH266" i="1" s="1"/>
  <c r="AI266" i="1" s="1"/>
  <c r="AJ266" i="1" s="1"/>
  <c r="AK266" i="1" s="1"/>
  <c r="AL266" i="1" s="1"/>
  <c r="AM266" i="1" s="1"/>
  <c r="AD258" i="1"/>
  <c r="AE258" i="1" s="1"/>
  <c r="AF258" i="1" s="1"/>
  <c r="AG258" i="1" s="1"/>
  <c r="AH258" i="1" s="1"/>
  <c r="AI258" i="1" s="1"/>
  <c r="AJ258" i="1" s="1"/>
  <c r="AK258" i="1" s="1"/>
  <c r="AL258" i="1" s="1"/>
  <c r="AM258" i="1" s="1"/>
  <c r="AC258" i="1"/>
  <c r="AD246" i="1"/>
  <c r="AE246" i="1" s="1"/>
  <c r="AF246" i="1" s="1"/>
  <c r="AG246" i="1" s="1"/>
  <c r="AH246" i="1" s="1"/>
  <c r="AI246" i="1" s="1"/>
  <c r="AJ246" i="1" s="1"/>
  <c r="AK246" i="1" s="1"/>
  <c r="AL246" i="1" s="1"/>
  <c r="AM246" i="1" s="1"/>
  <c r="AC246" i="1"/>
  <c r="AD235" i="1"/>
  <c r="AE235" i="1" s="1"/>
  <c r="AF235" i="1" s="1"/>
  <c r="AG235" i="1" s="1"/>
  <c r="AH235" i="1" s="1"/>
  <c r="AI235" i="1" s="1"/>
  <c r="AJ235" i="1" s="1"/>
  <c r="AK235" i="1" s="1"/>
  <c r="AL235" i="1" s="1"/>
  <c r="AM235" i="1" s="1"/>
  <c r="AC235" i="1"/>
  <c r="AC223" i="1"/>
  <c r="AD223" i="1"/>
  <c r="AE223" i="1" s="1"/>
  <c r="AF223" i="1" s="1"/>
  <c r="AG223" i="1" s="1"/>
  <c r="AH223" i="1" s="1"/>
  <c r="AI223" i="1" s="1"/>
  <c r="AJ223" i="1" s="1"/>
  <c r="AK223" i="1" s="1"/>
  <c r="AL223" i="1" s="1"/>
  <c r="AM223" i="1" s="1"/>
  <c r="AD211" i="1"/>
  <c r="AE211" i="1" s="1"/>
  <c r="AF211" i="1" s="1"/>
  <c r="AG211" i="1" s="1"/>
  <c r="AH211" i="1" s="1"/>
  <c r="AI211" i="1" s="1"/>
  <c r="AJ211" i="1" s="1"/>
  <c r="AK211" i="1" s="1"/>
  <c r="AL211" i="1" s="1"/>
  <c r="AM211" i="1" s="1"/>
  <c r="AC211" i="1"/>
  <c r="AD200" i="1"/>
  <c r="AE200" i="1" s="1"/>
  <c r="AF200" i="1" s="1"/>
  <c r="AG200" i="1" s="1"/>
  <c r="AH200" i="1" s="1"/>
  <c r="AI200" i="1" s="1"/>
  <c r="AJ200" i="1" s="1"/>
  <c r="AK200" i="1" s="1"/>
  <c r="AL200" i="1" s="1"/>
  <c r="AM200" i="1" s="1"/>
  <c r="AC200" i="1"/>
  <c r="AC188" i="1"/>
  <c r="AD188" i="1"/>
  <c r="AE188" i="1" s="1"/>
  <c r="AF188" i="1" s="1"/>
  <c r="AG188" i="1" s="1"/>
  <c r="AH188" i="1" s="1"/>
  <c r="AI188" i="1" s="1"/>
  <c r="AJ188" i="1" s="1"/>
  <c r="AK188" i="1" s="1"/>
  <c r="AL188" i="1" s="1"/>
  <c r="AM188" i="1" s="1"/>
  <c r="AC176" i="1"/>
  <c r="AD176" i="1"/>
  <c r="AE176" i="1" s="1"/>
  <c r="AF176" i="1" s="1"/>
  <c r="AG176" i="1" s="1"/>
  <c r="AH176" i="1" s="1"/>
  <c r="AI176" i="1" s="1"/>
  <c r="AJ176" i="1" s="1"/>
  <c r="AK176" i="1" s="1"/>
  <c r="AL176" i="1" s="1"/>
  <c r="AM176" i="1" s="1"/>
  <c r="AC164" i="1"/>
  <c r="AD164" i="1"/>
  <c r="AE164" i="1" s="1"/>
  <c r="AF164" i="1" s="1"/>
  <c r="AG164" i="1" s="1"/>
  <c r="AH164" i="1" s="1"/>
  <c r="AI164" i="1" s="1"/>
  <c r="AJ164" i="1" s="1"/>
  <c r="AK164" i="1" s="1"/>
  <c r="AL164" i="1" s="1"/>
  <c r="AM164" i="1" s="1"/>
  <c r="AD152" i="1"/>
  <c r="AE152" i="1" s="1"/>
  <c r="AF152" i="1" s="1"/>
  <c r="AG152" i="1" s="1"/>
  <c r="AH152" i="1" s="1"/>
  <c r="AI152" i="1" s="1"/>
  <c r="AJ152" i="1" s="1"/>
  <c r="AK152" i="1" s="1"/>
  <c r="AL152" i="1" s="1"/>
  <c r="AM152" i="1" s="1"/>
  <c r="AC152" i="1"/>
  <c r="AD140" i="1"/>
  <c r="AE140" i="1" s="1"/>
  <c r="AF140" i="1" s="1"/>
  <c r="AG140" i="1" s="1"/>
  <c r="AH140" i="1" s="1"/>
  <c r="AI140" i="1" s="1"/>
  <c r="AJ140" i="1" s="1"/>
  <c r="AK140" i="1" s="1"/>
  <c r="AL140" i="1" s="1"/>
  <c r="AM140" i="1" s="1"/>
  <c r="AC140" i="1"/>
  <c r="AD128" i="1"/>
  <c r="AE128" i="1" s="1"/>
  <c r="AF128" i="1" s="1"/>
  <c r="AG128" i="1" s="1"/>
  <c r="AH128" i="1" s="1"/>
  <c r="AI128" i="1" s="1"/>
  <c r="AJ128" i="1" s="1"/>
  <c r="AK128" i="1" s="1"/>
  <c r="AL128" i="1" s="1"/>
  <c r="AM128" i="1" s="1"/>
  <c r="AC128" i="1"/>
  <c r="AD116" i="1"/>
  <c r="AE116" i="1" s="1"/>
  <c r="AF116" i="1" s="1"/>
  <c r="AG116" i="1" s="1"/>
  <c r="AH116" i="1" s="1"/>
  <c r="AI116" i="1" s="1"/>
  <c r="AJ116" i="1" s="1"/>
  <c r="AK116" i="1" s="1"/>
  <c r="AL116" i="1" s="1"/>
  <c r="AM116" i="1" s="1"/>
  <c r="AC116" i="1"/>
  <c r="AD100" i="1"/>
  <c r="AE100" i="1" s="1"/>
  <c r="AF100" i="1" s="1"/>
  <c r="AG100" i="1" s="1"/>
  <c r="AH100" i="1" s="1"/>
  <c r="AI100" i="1" s="1"/>
  <c r="AJ100" i="1" s="1"/>
  <c r="AK100" i="1" s="1"/>
  <c r="AL100" i="1" s="1"/>
  <c r="AM100" i="1" s="1"/>
  <c r="AC100" i="1"/>
  <c r="AD88" i="1"/>
  <c r="AE88" i="1" s="1"/>
  <c r="AF88" i="1" s="1"/>
  <c r="AG88" i="1" s="1"/>
  <c r="AH88" i="1" s="1"/>
  <c r="AI88" i="1" s="1"/>
  <c r="AJ88" i="1" s="1"/>
  <c r="AK88" i="1" s="1"/>
  <c r="AL88" i="1" s="1"/>
  <c r="AM88" i="1" s="1"/>
  <c r="AC88" i="1"/>
  <c r="AD76" i="1"/>
  <c r="AE76" i="1" s="1"/>
  <c r="AF76" i="1" s="1"/>
  <c r="AG76" i="1" s="1"/>
  <c r="AH76" i="1" s="1"/>
  <c r="AI76" i="1" s="1"/>
  <c r="AJ76" i="1" s="1"/>
  <c r="AK76" i="1" s="1"/>
  <c r="AL76" i="1" s="1"/>
  <c r="AM76" i="1" s="1"/>
  <c r="AC76" i="1"/>
  <c r="AD64" i="1"/>
  <c r="AE64" i="1" s="1"/>
  <c r="AF64" i="1" s="1"/>
  <c r="AG64" i="1" s="1"/>
  <c r="AH64" i="1" s="1"/>
  <c r="AI64" i="1" s="1"/>
  <c r="AJ64" i="1" s="1"/>
  <c r="AK64" i="1" s="1"/>
  <c r="AL64" i="1" s="1"/>
  <c r="AM64" i="1" s="1"/>
  <c r="AC64" i="1"/>
  <c r="AD52" i="1"/>
  <c r="AE52" i="1" s="1"/>
  <c r="AF52" i="1" s="1"/>
  <c r="AG52" i="1" s="1"/>
  <c r="AH52" i="1" s="1"/>
  <c r="AI52" i="1" s="1"/>
  <c r="AJ52" i="1" s="1"/>
  <c r="AK52" i="1" s="1"/>
  <c r="AL52" i="1" s="1"/>
  <c r="AM52" i="1" s="1"/>
  <c r="AC52" i="1"/>
  <c r="AD40" i="1"/>
  <c r="AE40" i="1" s="1"/>
  <c r="AF40" i="1" s="1"/>
  <c r="AG40" i="1" s="1"/>
  <c r="AH40" i="1" s="1"/>
  <c r="AI40" i="1" s="1"/>
  <c r="AJ40" i="1" s="1"/>
  <c r="AK40" i="1" s="1"/>
  <c r="AL40" i="1" s="1"/>
  <c r="AM40" i="1" s="1"/>
  <c r="AC40" i="1"/>
  <c r="AD20" i="1"/>
  <c r="AE20" i="1" s="1"/>
  <c r="AF20" i="1" s="1"/>
  <c r="AG20" i="1" s="1"/>
  <c r="AH20" i="1" s="1"/>
  <c r="AI20" i="1" s="1"/>
  <c r="AJ20" i="1" s="1"/>
  <c r="AK20" i="1" s="1"/>
  <c r="AL20" i="1" s="1"/>
  <c r="AM20" i="1" s="1"/>
  <c r="AC20" i="1"/>
  <c r="AD371" i="1"/>
  <c r="AF371" i="1" s="1"/>
  <c r="AG371" i="1" s="1"/>
  <c r="AH371" i="1" s="1"/>
  <c r="AI371" i="1" s="1"/>
  <c r="AJ371" i="1" s="1"/>
  <c r="AK371" i="1" s="1"/>
  <c r="AL371" i="1" s="1"/>
  <c r="AM371" i="1" s="1"/>
  <c r="AC371" i="1"/>
  <c r="AD363" i="1"/>
  <c r="AE363" i="1" s="1"/>
  <c r="AF363" i="1" s="1"/>
  <c r="AG363" i="1" s="1"/>
  <c r="AH363" i="1" s="1"/>
  <c r="AI363" i="1" s="1"/>
  <c r="AJ363" i="1" s="1"/>
  <c r="AK363" i="1" s="1"/>
  <c r="AL363" i="1" s="1"/>
  <c r="AM363" i="1" s="1"/>
  <c r="AC363" i="1"/>
  <c r="AD359" i="1"/>
  <c r="AE359" i="1" s="1"/>
  <c r="AF359" i="1" s="1"/>
  <c r="AG359" i="1" s="1"/>
  <c r="AH359" i="1" s="1"/>
  <c r="AI359" i="1" s="1"/>
  <c r="AJ359" i="1" s="1"/>
  <c r="AK359" i="1" s="1"/>
  <c r="AL359" i="1" s="1"/>
  <c r="AM359" i="1" s="1"/>
  <c r="AC359" i="1"/>
  <c r="AD355" i="1"/>
  <c r="AE355" i="1" s="1"/>
  <c r="AF355" i="1" s="1"/>
  <c r="AG355" i="1" s="1"/>
  <c r="AH355" i="1" s="1"/>
  <c r="AI355" i="1" s="1"/>
  <c r="AJ355" i="1" s="1"/>
  <c r="AK355" i="1" s="1"/>
  <c r="AL355" i="1" s="1"/>
  <c r="AM355" i="1" s="1"/>
  <c r="AC355" i="1"/>
  <c r="AD351" i="1"/>
  <c r="AE351" i="1" s="1"/>
  <c r="AF351" i="1" s="1"/>
  <c r="AG351" i="1" s="1"/>
  <c r="AH351" i="1" s="1"/>
  <c r="AI351" i="1" s="1"/>
  <c r="AJ351" i="1" s="1"/>
  <c r="AK351" i="1" s="1"/>
  <c r="AL351" i="1" s="1"/>
  <c r="AM351" i="1" s="1"/>
  <c r="AC351" i="1"/>
  <c r="AC347" i="1"/>
  <c r="AD347" i="1"/>
  <c r="AE347" i="1" s="1"/>
  <c r="AF347" i="1" s="1"/>
  <c r="AG347" i="1" s="1"/>
  <c r="AH347" i="1" s="1"/>
  <c r="AI347" i="1" s="1"/>
  <c r="AJ347" i="1" s="1"/>
  <c r="AK347" i="1" s="1"/>
  <c r="AL347" i="1" s="1"/>
  <c r="AM347" i="1" s="1"/>
  <c r="AD343" i="1"/>
  <c r="AE343" i="1" s="1"/>
  <c r="AF343" i="1" s="1"/>
  <c r="AG343" i="1" s="1"/>
  <c r="AH343" i="1" s="1"/>
  <c r="AI343" i="1" s="1"/>
  <c r="AJ343" i="1" s="1"/>
  <c r="AK343" i="1" s="1"/>
  <c r="AL343" i="1" s="1"/>
  <c r="AM343" i="1" s="1"/>
  <c r="AC343" i="1"/>
  <c r="AC339" i="1"/>
  <c r="AD339" i="1"/>
  <c r="AE339" i="1" s="1"/>
  <c r="AF339" i="1" s="1"/>
  <c r="AG339" i="1" s="1"/>
  <c r="AH339" i="1" s="1"/>
  <c r="AI339" i="1" s="1"/>
  <c r="AJ339" i="1" s="1"/>
  <c r="AK339" i="1" s="1"/>
  <c r="AL339" i="1" s="1"/>
  <c r="AM339" i="1" s="1"/>
  <c r="AC335" i="1"/>
  <c r="AD335" i="1"/>
  <c r="AE335" i="1" s="1"/>
  <c r="AF335" i="1" s="1"/>
  <c r="AG335" i="1" s="1"/>
  <c r="AH335" i="1" s="1"/>
  <c r="AI335" i="1" s="1"/>
  <c r="AJ335" i="1" s="1"/>
  <c r="AK335" i="1" s="1"/>
  <c r="AL335" i="1" s="1"/>
  <c r="AM335" i="1" s="1"/>
  <c r="AC331" i="1"/>
  <c r="AD331" i="1"/>
  <c r="AE331" i="1" s="1"/>
  <c r="AF331" i="1" s="1"/>
  <c r="AG331" i="1" s="1"/>
  <c r="AH331" i="1" s="1"/>
  <c r="AI331" i="1" s="1"/>
  <c r="AJ331" i="1" s="1"/>
  <c r="AK331" i="1" s="1"/>
  <c r="AL331" i="1" s="1"/>
  <c r="AM331" i="1" s="1"/>
  <c r="AC327" i="1"/>
  <c r="AD327" i="1"/>
  <c r="AE327" i="1" s="1"/>
  <c r="AF327" i="1" s="1"/>
  <c r="AG327" i="1" s="1"/>
  <c r="AH327" i="1" s="1"/>
  <c r="AI327" i="1" s="1"/>
  <c r="AJ327" i="1" s="1"/>
  <c r="AK327" i="1" s="1"/>
  <c r="AL327" i="1" s="1"/>
  <c r="AM327" i="1" s="1"/>
  <c r="AC323" i="1"/>
  <c r="AD323" i="1"/>
  <c r="AE323" i="1" s="1"/>
  <c r="AF323" i="1" s="1"/>
  <c r="AG323" i="1" s="1"/>
  <c r="AH323" i="1" s="1"/>
  <c r="AI323" i="1" s="1"/>
  <c r="AJ323" i="1" s="1"/>
  <c r="AK323" i="1" s="1"/>
  <c r="AL323" i="1" s="1"/>
  <c r="AM323" i="1" s="1"/>
  <c r="AC319" i="1"/>
  <c r="AD319" i="1"/>
  <c r="AE319" i="1" s="1"/>
  <c r="AF319" i="1" s="1"/>
  <c r="AG319" i="1" s="1"/>
  <c r="AH319" i="1" s="1"/>
  <c r="AI319" i="1" s="1"/>
  <c r="AJ319" i="1" s="1"/>
  <c r="AK319" i="1" s="1"/>
  <c r="AL319" i="1" s="1"/>
  <c r="AM319" i="1" s="1"/>
  <c r="AC315" i="1"/>
  <c r="AD315" i="1"/>
  <c r="AE315" i="1" s="1"/>
  <c r="AF315" i="1" s="1"/>
  <c r="AG315" i="1" s="1"/>
  <c r="AH315" i="1" s="1"/>
  <c r="AI315" i="1" s="1"/>
  <c r="AJ315" i="1" s="1"/>
  <c r="AK315" i="1" s="1"/>
  <c r="AL315" i="1" s="1"/>
  <c r="AM315" i="1" s="1"/>
  <c r="AC311" i="1"/>
  <c r="AD311" i="1"/>
  <c r="AE311" i="1" s="1"/>
  <c r="AF311" i="1" s="1"/>
  <c r="AG311" i="1" s="1"/>
  <c r="AH311" i="1" s="1"/>
  <c r="AI311" i="1" s="1"/>
  <c r="AJ311" i="1" s="1"/>
  <c r="AK311" i="1" s="1"/>
  <c r="AL311" i="1" s="1"/>
  <c r="AM311" i="1" s="1"/>
  <c r="AC307" i="1"/>
  <c r="AD307" i="1"/>
  <c r="AE307" i="1" s="1"/>
  <c r="AF307" i="1" s="1"/>
  <c r="AG307" i="1" s="1"/>
  <c r="AH307" i="1" s="1"/>
  <c r="AI307" i="1" s="1"/>
  <c r="AJ307" i="1" s="1"/>
  <c r="AK307" i="1" s="1"/>
  <c r="AL307" i="1" s="1"/>
  <c r="AM307" i="1" s="1"/>
  <c r="AC303" i="1"/>
  <c r="AD303" i="1"/>
  <c r="AE303" i="1" s="1"/>
  <c r="AF303" i="1" s="1"/>
  <c r="AG303" i="1" s="1"/>
  <c r="AH303" i="1" s="1"/>
  <c r="AI303" i="1" s="1"/>
  <c r="AJ303" i="1" s="1"/>
  <c r="AK303" i="1" s="1"/>
  <c r="AL303" i="1" s="1"/>
  <c r="AM303" i="1" s="1"/>
  <c r="AC299" i="1"/>
  <c r="AD299" i="1"/>
  <c r="AE299" i="1" s="1"/>
  <c r="AF299" i="1" s="1"/>
  <c r="AG299" i="1" s="1"/>
  <c r="AH299" i="1" s="1"/>
  <c r="AI299" i="1" s="1"/>
  <c r="AJ299" i="1" s="1"/>
  <c r="AK299" i="1" s="1"/>
  <c r="AL299" i="1" s="1"/>
  <c r="AM299" i="1" s="1"/>
  <c r="AC295" i="1"/>
  <c r="AD295" i="1"/>
  <c r="AE295" i="1" s="1"/>
  <c r="AF295" i="1" s="1"/>
  <c r="AG295" i="1" s="1"/>
  <c r="AH295" i="1" s="1"/>
  <c r="AI295" i="1" s="1"/>
  <c r="AJ295" i="1" s="1"/>
  <c r="AK295" i="1" s="1"/>
  <c r="AL295" i="1" s="1"/>
  <c r="AM295" i="1" s="1"/>
  <c r="AC291" i="1"/>
  <c r="AD291" i="1"/>
  <c r="AE291" i="1" s="1"/>
  <c r="AF291" i="1" s="1"/>
  <c r="AG291" i="1" s="1"/>
  <c r="AH291" i="1" s="1"/>
  <c r="AI291" i="1" s="1"/>
  <c r="AJ291" i="1" s="1"/>
  <c r="AK291" i="1" s="1"/>
  <c r="AL291" i="1" s="1"/>
  <c r="AM291" i="1" s="1"/>
  <c r="AC287" i="1"/>
  <c r="AD287" i="1"/>
  <c r="AE287" i="1" s="1"/>
  <c r="AF287" i="1" s="1"/>
  <c r="AG287" i="1" s="1"/>
  <c r="AH287" i="1" s="1"/>
  <c r="AI287" i="1" s="1"/>
  <c r="AJ287" i="1" s="1"/>
  <c r="AK287" i="1" s="1"/>
  <c r="AL287" i="1" s="1"/>
  <c r="AM287" i="1" s="1"/>
  <c r="AC283" i="1"/>
  <c r="AD283" i="1"/>
  <c r="AE283" i="1" s="1"/>
  <c r="AF283" i="1" s="1"/>
  <c r="AG283" i="1" s="1"/>
  <c r="AH283" i="1" s="1"/>
  <c r="AI283" i="1" s="1"/>
  <c r="AJ283" i="1" s="1"/>
  <c r="AK283" i="1" s="1"/>
  <c r="AL283" i="1" s="1"/>
  <c r="AM283" i="1" s="1"/>
  <c r="AC279" i="1"/>
  <c r="AD279" i="1"/>
  <c r="AE279" i="1" s="1"/>
  <c r="AF279" i="1" s="1"/>
  <c r="AG279" i="1" s="1"/>
  <c r="AH279" i="1" s="1"/>
  <c r="AI279" i="1" s="1"/>
  <c r="AJ279" i="1" s="1"/>
  <c r="AK279" i="1" s="1"/>
  <c r="AL279" i="1" s="1"/>
  <c r="AM279" i="1" s="1"/>
  <c r="AC275" i="1"/>
  <c r="AD275" i="1"/>
  <c r="AE275" i="1" s="1"/>
  <c r="AF275" i="1" s="1"/>
  <c r="AG275" i="1" s="1"/>
  <c r="AH275" i="1" s="1"/>
  <c r="AI275" i="1" s="1"/>
  <c r="AJ275" i="1" s="1"/>
  <c r="AK275" i="1" s="1"/>
  <c r="AL275" i="1" s="1"/>
  <c r="AM275" i="1" s="1"/>
  <c r="AC271" i="1"/>
  <c r="AD271" i="1"/>
  <c r="AE271" i="1" s="1"/>
  <c r="AF271" i="1" s="1"/>
  <c r="AG271" i="1" s="1"/>
  <c r="AH271" i="1" s="1"/>
  <c r="AI271" i="1" s="1"/>
  <c r="AJ271" i="1" s="1"/>
  <c r="AK271" i="1" s="1"/>
  <c r="AL271" i="1" s="1"/>
  <c r="AM271" i="1" s="1"/>
  <c r="AC268" i="1"/>
  <c r="AD268" i="1"/>
  <c r="AE268" i="1" s="1"/>
  <c r="AF268" i="1" s="1"/>
  <c r="AG268" i="1" s="1"/>
  <c r="AH268" i="1" s="1"/>
  <c r="AI268" i="1" s="1"/>
  <c r="AJ268" i="1" s="1"/>
  <c r="AK268" i="1" s="1"/>
  <c r="AL268" i="1" s="1"/>
  <c r="AM268" i="1" s="1"/>
  <c r="AC264" i="1"/>
  <c r="AD264" i="1"/>
  <c r="AE264" i="1" s="1"/>
  <c r="AF264" i="1" s="1"/>
  <c r="AG264" i="1" s="1"/>
  <c r="AH264" i="1" s="1"/>
  <c r="AI264" i="1" s="1"/>
  <c r="AJ264" i="1" s="1"/>
  <c r="AK264" i="1" s="1"/>
  <c r="AL264" i="1" s="1"/>
  <c r="AM264" i="1" s="1"/>
  <c r="AC260" i="1"/>
  <c r="AD260" i="1"/>
  <c r="AE260" i="1" s="1"/>
  <c r="AF260" i="1" s="1"/>
  <c r="AG260" i="1" s="1"/>
  <c r="AH260" i="1" s="1"/>
  <c r="AI260" i="1" s="1"/>
  <c r="AJ260" i="1" s="1"/>
  <c r="AK260" i="1" s="1"/>
  <c r="AL260" i="1" s="1"/>
  <c r="AM260" i="1" s="1"/>
  <c r="AC256" i="1"/>
  <c r="AD256" i="1"/>
  <c r="AE256" i="1" s="1"/>
  <c r="AF256" i="1" s="1"/>
  <c r="AG256" i="1" s="1"/>
  <c r="AH256" i="1" s="1"/>
  <c r="AI256" i="1" s="1"/>
  <c r="AJ256" i="1" s="1"/>
  <c r="AK256" i="1" s="1"/>
  <c r="AL256" i="1" s="1"/>
  <c r="AM256" i="1" s="1"/>
  <c r="AD252" i="1"/>
  <c r="AE252" i="1" s="1"/>
  <c r="AF252" i="1" s="1"/>
  <c r="AG252" i="1" s="1"/>
  <c r="AH252" i="1" s="1"/>
  <c r="AI252" i="1" s="1"/>
  <c r="AJ252" i="1" s="1"/>
  <c r="AK252" i="1" s="1"/>
  <c r="AL252" i="1" s="1"/>
  <c r="AM252" i="1" s="1"/>
  <c r="AC252" i="1"/>
  <c r="AC248" i="1"/>
  <c r="AD248" i="1"/>
  <c r="AE248" i="1" s="1"/>
  <c r="AF248" i="1" s="1"/>
  <c r="AG248" i="1" s="1"/>
  <c r="AH248" i="1" s="1"/>
  <c r="AI248" i="1" s="1"/>
  <c r="AJ248" i="1" s="1"/>
  <c r="AK248" i="1" s="1"/>
  <c r="AL248" i="1" s="1"/>
  <c r="AM248" i="1" s="1"/>
  <c r="AC244" i="1"/>
  <c r="AD244" i="1"/>
  <c r="AE244" i="1" s="1"/>
  <c r="AF244" i="1" s="1"/>
  <c r="AG244" i="1" s="1"/>
  <c r="AH244" i="1" s="1"/>
  <c r="AI244" i="1" s="1"/>
  <c r="AJ244" i="1" s="1"/>
  <c r="AK244" i="1" s="1"/>
  <c r="AL244" i="1" s="1"/>
  <c r="AM244" i="1" s="1"/>
  <c r="AD241" i="1"/>
  <c r="AE241" i="1" s="1"/>
  <c r="AF241" i="1" s="1"/>
  <c r="AG241" i="1" s="1"/>
  <c r="AH241" i="1" s="1"/>
  <c r="AI241" i="1" s="1"/>
  <c r="AJ241" i="1" s="1"/>
  <c r="AK241" i="1" s="1"/>
  <c r="AL241" i="1" s="1"/>
  <c r="AM241" i="1" s="1"/>
  <c r="AC241" i="1"/>
  <c r="AC237" i="1"/>
  <c r="AD237" i="1"/>
  <c r="AE237" i="1" s="1"/>
  <c r="AF237" i="1" s="1"/>
  <c r="AG237" i="1" s="1"/>
  <c r="AH237" i="1" s="1"/>
  <c r="AI237" i="1" s="1"/>
  <c r="AJ237" i="1" s="1"/>
  <c r="AK237" i="1" s="1"/>
  <c r="AL237" i="1" s="1"/>
  <c r="AM237" i="1" s="1"/>
  <c r="AD233" i="1"/>
  <c r="AE233" i="1" s="1"/>
  <c r="AF233" i="1" s="1"/>
  <c r="AG233" i="1" s="1"/>
  <c r="AH233" i="1" s="1"/>
  <c r="AI233" i="1" s="1"/>
  <c r="AJ233" i="1" s="1"/>
  <c r="AK233" i="1" s="1"/>
  <c r="AL233" i="1" s="1"/>
  <c r="AM233" i="1" s="1"/>
  <c r="AC233" i="1"/>
  <c r="AD229" i="1"/>
  <c r="AE229" i="1" s="1"/>
  <c r="AF229" i="1" s="1"/>
  <c r="AG229" i="1" s="1"/>
  <c r="AH229" i="1" s="1"/>
  <c r="AI229" i="1" s="1"/>
  <c r="AJ229" i="1" s="1"/>
  <c r="AK229" i="1" s="1"/>
  <c r="AL229" i="1" s="1"/>
  <c r="AM229" i="1" s="1"/>
  <c r="AC229" i="1"/>
  <c r="AC225" i="1"/>
  <c r="AD225" i="1"/>
  <c r="AE225" i="1" s="1"/>
  <c r="AF225" i="1" s="1"/>
  <c r="AG225" i="1" s="1"/>
  <c r="AH225" i="1" s="1"/>
  <c r="AI225" i="1" s="1"/>
  <c r="AJ225" i="1" s="1"/>
  <c r="AK225" i="1" s="1"/>
  <c r="AL225" i="1" s="1"/>
  <c r="AM225" i="1" s="1"/>
  <c r="AC221" i="1"/>
  <c r="AD221" i="1"/>
  <c r="AE221" i="1" s="1"/>
  <c r="AF221" i="1" s="1"/>
  <c r="AG221" i="1" s="1"/>
  <c r="AH221" i="1" s="1"/>
  <c r="AI221" i="1" s="1"/>
  <c r="AJ221" i="1" s="1"/>
  <c r="AK221" i="1" s="1"/>
  <c r="AL221" i="1" s="1"/>
  <c r="AM221" i="1" s="1"/>
  <c r="AC217" i="1"/>
  <c r="AD217" i="1"/>
  <c r="AE217" i="1" s="1"/>
  <c r="AF217" i="1" s="1"/>
  <c r="AG217" i="1" s="1"/>
  <c r="AH217" i="1" s="1"/>
  <c r="AI217" i="1" s="1"/>
  <c r="AJ217" i="1" s="1"/>
  <c r="AK217" i="1" s="1"/>
  <c r="AL217" i="1" s="1"/>
  <c r="AM217" i="1" s="1"/>
  <c r="AD213" i="1"/>
  <c r="AE213" i="1" s="1"/>
  <c r="AF213" i="1" s="1"/>
  <c r="AG213" i="1" s="1"/>
  <c r="AH213" i="1" s="1"/>
  <c r="AI213" i="1" s="1"/>
  <c r="AJ213" i="1" s="1"/>
  <c r="AK213" i="1" s="1"/>
  <c r="AL213" i="1" s="1"/>
  <c r="AM213" i="1" s="1"/>
  <c r="AC213" i="1"/>
  <c r="AD209" i="1"/>
  <c r="AE209" i="1" s="1"/>
  <c r="AF209" i="1" s="1"/>
  <c r="AG209" i="1" s="1"/>
  <c r="AH209" i="1" s="1"/>
  <c r="AI209" i="1" s="1"/>
  <c r="AJ209" i="1" s="1"/>
  <c r="AK209" i="1" s="1"/>
  <c r="AL209" i="1" s="1"/>
  <c r="AM209" i="1" s="1"/>
  <c r="AC209" i="1"/>
  <c r="AD202" i="1"/>
  <c r="AE202" i="1" s="1"/>
  <c r="AF202" i="1" s="1"/>
  <c r="AG202" i="1" s="1"/>
  <c r="AH202" i="1" s="1"/>
  <c r="AI202" i="1" s="1"/>
  <c r="AJ202" i="1" s="1"/>
  <c r="AK202" i="1" s="1"/>
  <c r="AL202" i="1" s="1"/>
  <c r="AM202" i="1" s="1"/>
  <c r="AC202" i="1"/>
  <c r="AD198" i="1"/>
  <c r="AE198" i="1" s="1"/>
  <c r="AF198" i="1" s="1"/>
  <c r="AG198" i="1" s="1"/>
  <c r="AH198" i="1" s="1"/>
  <c r="AI198" i="1" s="1"/>
  <c r="AJ198" i="1" s="1"/>
  <c r="AK198" i="1" s="1"/>
  <c r="AL198" i="1" s="1"/>
  <c r="AM198" i="1" s="1"/>
  <c r="AC198" i="1"/>
  <c r="AD194" i="1"/>
  <c r="AE194" i="1" s="1"/>
  <c r="AF194" i="1" s="1"/>
  <c r="AG194" i="1" s="1"/>
  <c r="AH194" i="1" s="1"/>
  <c r="AI194" i="1" s="1"/>
  <c r="AJ194" i="1" s="1"/>
  <c r="AK194" i="1" s="1"/>
  <c r="AL194" i="1" s="1"/>
  <c r="AM194" i="1" s="1"/>
  <c r="AC194" i="1"/>
  <c r="AD190" i="1"/>
  <c r="AE190" i="1" s="1"/>
  <c r="AF190" i="1" s="1"/>
  <c r="AG190" i="1" s="1"/>
  <c r="AH190" i="1" s="1"/>
  <c r="AI190" i="1" s="1"/>
  <c r="AJ190" i="1" s="1"/>
  <c r="AK190" i="1" s="1"/>
  <c r="AL190" i="1" s="1"/>
  <c r="AM190" i="1" s="1"/>
  <c r="AC190" i="1"/>
  <c r="AC186" i="1"/>
  <c r="AD186" i="1"/>
  <c r="AE186" i="1" s="1"/>
  <c r="AF186" i="1" s="1"/>
  <c r="AG186" i="1" s="1"/>
  <c r="AH186" i="1" s="1"/>
  <c r="AI186" i="1" s="1"/>
  <c r="AJ186" i="1" s="1"/>
  <c r="AK186" i="1" s="1"/>
  <c r="AL186" i="1" s="1"/>
  <c r="AM186" i="1" s="1"/>
  <c r="AC182" i="1"/>
  <c r="AD182" i="1"/>
  <c r="AE182" i="1" s="1"/>
  <c r="AF182" i="1" s="1"/>
  <c r="AG182" i="1" s="1"/>
  <c r="AH182" i="1" s="1"/>
  <c r="AI182" i="1" s="1"/>
  <c r="AJ182" i="1" s="1"/>
  <c r="AK182" i="1" s="1"/>
  <c r="AL182" i="1" s="1"/>
  <c r="AM182" i="1" s="1"/>
  <c r="AC178" i="1"/>
  <c r="AD178" i="1"/>
  <c r="AE178" i="1" s="1"/>
  <c r="AF178" i="1" s="1"/>
  <c r="AG178" i="1" s="1"/>
  <c r="AH178" i="1" s="1"/>
  <c r="AI178" i="1" s="1"/>
  <c r="AJ178" i="1" s="1"/>
  <c r="AK178" i="1" s="1"/>
  <c r="AL178" i="1" s="1"/>
  <c r="AM178" i="1" s="1"/>
  <c r="AD174" i="1"/>
  <c r="AE174" i="1" s="1"/>
  <c r="AF174" i="1" s="1"/>
  <c r="AG174" i="1" s="1"/>
  <c r="AH174" i="1" s="1"/>
  <c r="AI174" i="1" s="1"/>
  <c r="AJ174" i="1" s="1"/>
  <c r="AK174" i="1" s="1"/>
  <c r="AL174" i="1" s="1"/>
  <c r="AM174" i="1" s="1"/>
  <c r="AC174" i="1"/>
  <c r="AC170" i="1"/>
  <c r="AD170" i="1"/>
  <c r="AE170" i="1" s="1"/>
  <c r="AF170" i="1" s="1"/>
  <c r="AG170" i="1" s="1"/>
  <c r="AH170" i="1" s="1"/>
  <c r="AI170" i="1" s="1"/>
  <c r="AJ170" i="1" s="1"/>
  <c r="AK170" i="1" s="1"/>
  <c r="AL170" i="1" s="1"/>
  <c r="AM170" i="1" s="1"/>
  <c r="AC166" i="1"/>
  <c r="AD166" i="1"/>
  <c r="AE166" i="1" s="1"/>
  <c r="AF166" i="1" s="1"/>
  <c r="AG166" i="1" s="1"/>
  <c r="AH166" i="1" s="1"/>
  <c r="AI166" i="1" s="1"/>
  <c r="AJ166" i="1" s="1"/>
  <c r="AK166" i="1" s="1"/>
  <c r="AL166" i="1" s="1"/>
  <c r="AM166" i="1" s="1"/>
  <c r="AC162" i="1"/>
  <c r="AD162" i="1"/>
  <c r="AE162" i="1" s="1"/>
  <c r="AF162" i="1" s="1"/>
  <c r="AG162" i="1" s="1"/>
  <c r="AH162" i="1" s="1"/>
  <c r="AI162" i="1" s="1"/>
  <c r="AJ162" i="1" s="1"/>
  <c r="AK162" i="1" s="1"/>
  <c r="AL162" i="1" s="1"/>
  <c r="AM162" i="1" s="1"/>
  <c r="AD158" i="1"/>
  <c r="AE158" i="1" s="1"/>
  <c r="AF158" i="1" s="1"/>
  <c r="AG158" i="1" s="1"/>
  <c r="AH158" i="1" s="1"/>
  <c r="AI158" i="1" s="1"/>
  <c r="AJ158" i="1" s="1"/>
  <c r="AK158" i="1" s="1"/>
  <c r="AL158" i="1" s="1"/>
  <c r="AM158" i="1" s="1"/>
  <c r="AC158" i="1"/>
  <c r="AC154" i="1"/>
  <c r="AD154" i="1"/>
  <c r="AE154" i="1" s="1"/>
  <c r="AF154" i="1" s="1"/>
  <c r="AG154" i="1" s="1"/>
  <c r="AH154" i="1" s="1"/>
  <c r="AI154" i="1" s="1"/>
  <c r="AJ154" i="1" s="1"/>
  <c r="AK154" i="1" s="1"/>
  <c r="AL154" i="1" s="1"/>
  <c r="AM154" i="1" s="1"/>
  <c r="AD150" i="1"/>
  <c r="AE150" i="1" s="1"/>
  <c r="AF150" i="1" s="1"/>
  <c r="AG150" i="1" s="1"/>
  <c r="AH150" i="1" s="1"/>
  <c r="AI150" i="1" s="1"/>
  <c r="AJ150" i="1" s="1"/>
  <c r="AK150" i="1" s="1"/>
  <c r="AL150" i="1" s="1"/>
  <c r="AM150" i="1" s="1"/>
  <c r="AC150" i="1"/>
  <c r="AD146" i="1"/>
  <c r="AE146" i="1" s="1"/>
  <c r="AF146" i="1" s="1"/>
  <c r="AG146" i="1" s="1"/>
  <c r="AH146" i="1" s="1"/>
  <c r="AI146" i="1" s="1"/>
  <c r="AJ146" i="1" s="1"/>
  <c r="AK146" i="1" s="1"/>
  <c r="AL146" i="1" s="1"/>
  <c r="AM146" i="1" s="1"/>
  <c r="AC146" i="1"/>
  <c r="AD142" i="1"/>
  <c r="AE142" i="1" s="1"/>
  <c r="AF142" i="1" s="1"/>
  <c r="AG142" i="1" s="1"/>
  <c r="AH142" i="1" s="1"/>
  <c r="AI142" i="1" s="1"/>
  <c r="AJ142" i="1" s="1"/>
  <c r="AK142" i="1" s="1"/>
  <c r="AL142" i="1" s="1"/>
  <c r="AM142" i="1" s="1"/>
  <c r="AC142" i="1"/>
  <c r="AD138" i="1"/>
  <c r="AE138" i="1" s="1"/>
  <c r="AF138" i="1" s="1"/>
  <c r="AG138" i="1" s="1"/>
  <c r="AH138" i="1" s="1"/>
  <c r="AI138" i="1" s="1"/>
  <c r="AJ138" i="1" s="1"/>
  <c r="AK138" i="1" s="1"/>
  <c r="AL138" i="1" s="1"/>
  <c r="AM138" i="1" s="1"/>
  <c r="AC138" i="1"/>
  <c r="AD134" i="1"/>
  <c r="AE134" i="1" s="1"/>
  <c r="AF134" i="1" s="1"/>
  <c r="AG134" i="1" s="1"/>
  <c r="AH134" i="1" s="1"/>
  <c r="AI134" i="1" s="1"/>
  <c r="AJ134" i="1" s="1"/>
  <c r="AK134" i="1" s="1"/>
  <c r="AL134" i="1" s="1"/>
  <c r="AM134" i="1" s="1"/>
  <c r="AC134" i="1"/>
  <c r="AD130" i="1"/>
  <c r="AE130" i="1" s="1"/>
  <c r="AF130" i="1" s="1"/>
  <c r="AG130" i="1" s="1"/>
  <c r="AH130" i="1" s="1"/>
  <c r="AI130" i="1" s="1"/>
  <c r="AJ130" i="1" s="1"/>
  <c r="AK130" i="1" s="1"/>
  <c r="AL130" i="1" s="1"/>
  <c r="AM130" i="1" s="1"/>
  <c r="AC130" i="1"/>
  <c r="AD126" i="1"/>
  <c r="AE126" i="1" s="1"/>
  <c r="AF126" i="1" s="1"/>
  <c r="AG126" i="1" s="1"/>
  <c r="AH126" i="1" s="1"/>
  <c r="AI126" i="1" s="1"/>
  <c r="AJ126" i="1" s="1"/>
  <c r="AK126" i="1" s="1"/>
  <c r="AL126" i="1" s="1"/>
  <c r="AM126" i="1" s="1"/>
  <c r="AC126" i="1"/>
  <c r="AD122" i="1"/>
  <c r="AE122" i="1" s="1"/>
  <c r="AF122" i="1" s="1"/>
  <c r="AG122" i="1" s="1"/>
  <c r="AH122" i="1" s="1"/>
  <c r="AI122" i="1" s="1"/>
  <c r="AJ122" i="1" s="1"/>
  <c r="AK122" i="1" s="1"/>
  <c r="AL122" i="1" s="1"/>
  <c r="AM122" i="1" s="1"/>
  <c r="AC122" i="1"/>
  <c r="AD118" i="1"/>
  <c r="AE118" i="1" s="1"/>
  <c r="AF118" i="1" s="1"/>
  <c r="AG118" i="1" s="1"/>
  <c r="AH118" i="1" s="1"/>
  <c r="AI118" i="1" s="1"/>
  <c r="AJ118" i="1" s="1"/>
  <c r="AK118" i="1" s="1"/>
  <c r="AL118" i="1" s="1"/>
  <c r="AM118" i="1" s="1"/>
  <c r="AC118" i="1"/>
  <c r="AD114" i="1"/>
  <c r="AE114" i="1" s="1"/>
  <c r="AF114" i="1" s="1"/>
  <c r="AG114" i="1" s="1"/>
  <c r="AH114" i="1" s="1"/>
  <c r="AI114" i="1" s="1"/>
  <c r="AJ114" i="1" s="1"/>
  <c r="AK114" i="1" s="1"/>
  <c r="AL114" i="1" s="1"/>
  <c r="AM114" i="1" s="1"/>
  <c r="AC114" i="1"/>
  <c r="AC110" i="1"/>
  <c r="AD110" i="1"/>
  <c r="AE110" i="1" s="1"/>
  <c r="AF110" i="1" s="1"/>
  <c r="AG110" i="1" s="1"/>
  <c r="AH110" i="1" s="1"/>
  <c r="AI110" i="1" s="1"/>
  <c r="AJ110" i="1" s="1"/>
  <c r="AK110" i="1" s="1"/>
  <c r="AL110" i="1" s="1"/>
  <c r="AM110" i="1" s="1"/>
  <c r="AD106" i="1"/>
  <c r="AE106" i="1" s="1"/>
  <c r="AF106" i="1" s="1"/>
  <c r="AG106" i="1" s="1"/>
  <c r="AH106" i="1" s="1"/>
  <c r="AI106" i="1" s="1"/>
  <c r="AJ106" i="1" s="1"/>
  <c r="AK106" i="1" s="1"/>
  <c r="AL106" i="1" s="1"/>
  <c r="AM106" i="1" s="1"/>
  <c r="AC106" i="1"/>
  <c r="AD102" i="1"/>
  <c r="AE102" i="1" s="1"/>
  <c r="AF102" i="1" s="1"/>
  <c r="AG102" i="1" s="1"/>
  <c r="AH102" i="1" s="1"/>
  <c r="AI102" i="1" s="1"/>
  <c r="AJ102" i="1" s="1"/>
  <c r="AK102" i="1" s="1"/>
  <c r="AL102" i="1" s="1"/>
  <c r="AM102" i="1" s="1"/>
  <c r="AC102" i="1"/>
  <c r="AD98" i="1"/>
  <c r="AE98" i="1" s="1"/>
  <c r="AF98" i="1" s="1"/>
  <c r="AG98" i="1" s="1"/>
  <c r="AH98" i="1" s="1"/>
  <c r="AI98" i="1" s="1"/>
  <c r="AJ98" i="1" s="1"/>
  <c r="AK98" i="1" s="1"/>
  <c r="AL98" i="1" s="1"/>
  <c r="AM98" i="1" s="1"/>
  <c r="AC98" i="1"/>
  <c r="AD94" i="1"/>
  <c r="AE94" i="1" s="1"/>
  <c r="AF94" i="1" s="1"/>
  <c r="AG94" i="1" s="1"/>
  <c r="AH94" i="1" s="1"/>
  <c r="AI94" i="1" s="1"/>
  <c r="AJ94" i="1" s="1"/>
  <c r="AK94" i="1" s="1"/>
  <c r="AL94" i="1" s="1"/>
  <c r="AM94" i="1" s="1"/>
  <c r="AC94" i="1"/>
  <c r="AD90" i="1"/>
  <c r="AE90" i="1" s="1"/>
  <c r="AF90" i="1" s="1"/>
  <c r="AG90" i="1" s="1"/>
  <c r="AH90" i="1" s="1"/>
  <c r="AI90" i="1" s="1"/>
  <c r="AJ90" i="1" s="1"/>
  <c r="AK90" i="1" s="1"/>
  <c r="AL90" i="1" s="1"/>
  <c r="AM90" i="1" s="1"/>
  <c r="AC90" i="1"/>
  <c r="AD86" i="1"/>
  <c r="AE86" i="1" s="1"/>
  <c r="AF86" i="1" s="1"/>
  <c r="AG86" i="1" s="1"/>
  <c r="AH86" i="1" s="1"/>
  <c r="AI86" i="1" s="1"/>
  <c r="AJ86" i="1" s="1"/>
  <c r="AK86" i="1" s="1"/>
  <c r="AL86" i="1" s="1"/>
  <c r="AM86" i="1" s="1"/>
  <c r="AC86" i="1"/>
  <c r="AD82" i="1"/>
  <c r="AE82" i="1" s="1"/>
  <c r="AF82" i="1" s="1"/>
  <c r="AG82" i="1" s="1"/>
  <c r="AH82" i="1" s="1"/>
  <c r="AI82" i="1" s="1"/>
  <c r="AJ82" i="1" s="1"/>
  <c r="AK82" i="1" s="1"/>
  <c r="AL82" i="1" s="1"/>
  <c r="AM82" i="1" s="1"/>
  <c r="AC82" i="1"/>
  <c r="AD78" i="1"/>
  <c r="AE78" i="1" s="1"/>
  <c r="AF78" i="1" s="1"/>
  <c r="AG78" i="1" s="1"/>
  <c r="AH78" i="1" s="1"/>
  <c r="AI78" i="1" s="1"/>
  <c r="AJ78" i="1" s="1"/>
  <c r="AK78" i="1" s="1"/>
  <c r="AL78" i="1" s="1"/>
  <c r="AM78" i="1" s="1"/>
  <c r="AC78" i="1"/>
  <c r="AC74" i="1"/>
  <c r="AD74" i="1"/>
  <c r="AE74" i="1" s="1"/>
  <c r="AF74" i="1" s="1"/>
  <c r="AG74" i="1" s="1"/>
  <c r="AH74" i="1" s="1"/>
  <c r="AI74" i="1" s="1"/>
  <c r="AJ74" i="1" s="1"/>
  <c r="AK74" i="1" s="1"/>
  <c r="AL74" i="1" s="1"/>
  <c r="AM74" i="1" s="1"/>
  <c r="AC70" i="1"/>
  <c r="AD70" i="1"/>
  <c r="AE70" i="1" s="1"/>
  <c r="AF70" i="1" s="1"/>
  <c r="AG70" i="1" s="1"/>
  <c r="AH70" i="1" s="1"/>
  <c r="AI70" i="1" s="1"/>
  <c r="AJ70" i="1" s="1"/>
  <c r="AK70" i="1" s="1"/>
  <c r="AL70" i="1" s="1"/>
  <c r="AM70" i="1" s="1"/>
  <c r="AD66" i="1"/>
  <c r="AE66" i="1" s="1"/>
  <c r="AF66" i="1" s="1"/>
  <c r="AG66" i="1" s="1"/>
  <c r="AH66" i="1" s="1"/>
  <c r="AI66" i="1" s="1"/>
  <c r="AJ66" i="1" s="1"/>
  <c r="AK66" i="1" s="1"/>
  <c r="AL66" i="1" s="1"/>
  <c r="AM66" i="1" s="1"/>
  <c r="AC66" i="1"/>
  <c r="AC62" i="1"/>
  <c r="AD62" i="1"/>
  <c r="AE62" i="1" s="1"/>
  <c r="AF62" i="1" s="1"/>
  <c r="AG62" i="1" s="1"/>
  <c r="AH62" i="1" s="1"/>
  <c r="AI62" i="1" s="1"/>
  <c r="AJ62" i="1" s="1"/>
  <c r="AK62" i="1" s="1"/>
  <c r="AL62" i="1" s="1"/>
  <c r="AM62" i="1" s="1"/>
  <c r="AC58" i="1"/>
  <c r="AD58" i="1"/>
  <c r="AE58" i="1" s="1"/>
  <c r="AF58" i="1" s="1"/>
  <c r="AG58" i="1" s="1"/>
  <c r="AH58" i="1" s="1"/>
  <c r="AI58" i="1" s="1"/>
  <c r="AJ58" i="1" s="1"/>
  <c r="AK58" i="1" s="1"/>
  <c r="AL58" i="1" s="1"/>
  <c r="AM58" i="1" s="1"/>
  <c r="AC54" i="1"/>
  <c r="AD54" i="1"/>
  <c r="AE54" i="1" s="1"/>
  <c r="AF54" i="1" s="1"/>
  <c r="AG54" i="1" s="1"/>
  <c r="AH54" i="1" s="1"/>
  <c r="AI54" i="1" s="1"/>
  <c r="AJ54" i="1" s="1"/>
  <c r="AK54" i="1" s="1"/>
  <c r="AL54" i="1" s="1"/>
  <c r="AM54" i="1" s="1"/>
  <c r="AC50" i="1"/>
  <c r="AD50" i="1"/>
  <c r="AE50" i="1" s="1"/>
  <c r="AF50" i="1" s="1"/>
  <c r="AG50" i="1" s="1"/>
  <c r="AH50" i="1" s="1"/>
  <c r="AI50" i="1" s="1"/>
  <c r="AJ50" i="1" s="1"/>
  <c r="AK50" i="1" s="1"/>
  <c r="AL50" i="1" s="1"/>
  <c r="AM50" i="1" s="1"/>
  <c r="AD46" i="1"/>
  <c r="AE46" i="1" s="1"/>
  <c r="AF46" i="1" s="1"/>
  <c r="AG46" i="1" s="1"/>
  <c r="AH46" i="1" s="1"/>
  <c r="AI46" i="1" s="1"/>
  <c r="AJ46" i="1" s="1"/>
  <c r="AK46" i="1" s="1"/>
  <c r="AL46" i="1" s="1"/>
  <c r="AM46" i="1" s="1"/>
  <c r="AC46" i="1"/>
  <c r="AD42" i="1"/>
  <c r="AE42" i="1" s="1"/>
  <c r="AF42" i="1" s="1"/>
  <c r="AG42" i="1" s="1"/>
  <c r="AH42" i="1" s="1"/>
  <c r="AI42" i="1" s="1"/>
  <c r="AJ42" i="1" s="1"/>
  <c r="AK42" i="1" s="1"/>
  <c r="AL42" i="1" s="1"/>
  <c r="AM42" i="1" s="1"/>
  <c r="AC42" i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C38" i="1"/>
  <c r="AD34" i="1"/>
  <c r="AE34" i="1" s="1"/>
  <c r="AF34" i="1" s="1"/>
  <c r="AG34" i="1" s="1"/>
  <c r="AH34" i="1" s="1"/>
  <c r="AI34" i="1" s="1"/>
  <c r="AJ34" i="1" s="1"/>
  <c r="AK34" i="1" s="1"/>
  <c r="AL34" i="1" s="1"/>
  <c r="AM34" i="1" s="1"/>
  <c r="AC34" i="1"/>
  <c r="AD30" i="1"/>
  <c r="AE30" i="1" s="1"/>
  <c r="AF30" i="1" s="1"/>
  <c r="AG30" i="1" s="1"/>
  <c r="AH30" i="1" s="1"/>
  <c r="AI30" i="1" s="1"/>
  <c r="AJ30" i="1" s="1"/>
  <c r="AK30" i="1" s="1"/>
  <c r="AL30" i="1" s="1"/>
  <c r="AM30" i="1" s="1"/>
  <c r="AC30" i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C26" i="1"/>
  <c r="AD22" i="1"/>
  <c r="AE22" i="1" s="1"/>
  <c r="AF22" i="1" s="1"/>
  <c r="AG22" i="1" s="1"/>
  <c r="AH22" i="1" s="1"/>
  <c r="AI22" i="1" s="1"/>
  <c r="AJ22" i="1" s="1"/>
  <c r="AK22" i="1" s="1"/>
  <c r="AL22" i="1" s="1"/>
  <c r="AM22" i="1" s="1"/>
  <c r="AC22" i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C18" i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C14" i="1"/>
  <c r="AC353" i="1"/>
  <c r="AD353" i="1"/>
  <c r="AE353" i="1" s="1"/>
  <c r="AF353" i="1" s="1"/>
  <c r="AG353" i="1" s="1"/>
  <c r="AH353" i="1" s="1"/>
  <c r="AI353" i="1" s="1"/>
  <c r="AJ353" i="1" s="1"/>
  <c r="AK353" i="1" s="1"/>
  <c r="AL353" i="1" s="1"/>
  <c r="AM353" i="1" s="1"/>
  <c r="AD341" i="1"/>
  <c r="AE341" i="1" s="1"/>
  <c r="AF341" i="1" s="1"/>
  <c r="AG341" i="1" s="1"/>
  <c r="AH341" i="1" s="1"/>
  <c r="AI341" i="1" s="1"/>
  <c r="AJ341" i="1" s="1"/>
  <c r="AK341" i="1" s="1"/>
  <c r="AL341" i="1" s="1"/>
  <c r="AM341" i="1" s="1"/>
  <c r="AC341" i="1"/>
  <c r="AC329" i="1"/>
  <c r="AD329" i="1"/>
  <c r="AE329" i="1" s="1"/>
  <c r="AF329" i="1" s="1"/>
  <c r="AG329" i="1" s="1"/>
  <c r="AH329" i="1" s="1"/>
  <c r="AI329" i="1" s="1"/>
  <c r="AJ329" i="1" s="1"/>
  <c r="AK329" i="1" s="1"/>
  <c r="AL329" i="1" s="1"/>
  <c r="AM329" i="1" s="1"/>
  <c r="AD317" i="1"/>
  <c r="AE317" i="1" s="1"/>
  <c r="AF317" i="1" s="1"/>
  <c r="AG317" i="1" s="1"/>
  <c r="AH317" i="1" s="1"/>
  <c r="AI317" i="1" s="1"/>
  <c r="AJ317" i="1" s="1"/>
  <c r="AK317" i="1" s="1"/>
  <c r="AL317" i="1" s="1"/>
  <c r="AM317" i="1" s="1"/>
  <c r="AC317" i="1"/>
  <c r="AC305" i="1"/>
  <c r="AD305" i="1"/>
  <c r="AE305" i="1" s="1"/>
  <c r="AF305" i="1" s="1"/>
  <c r="AG305" i="1" s="1"/>
  <c r="AH305" i="1" s="1"/>
  <c r="AI305" i="1" s="1"/>
  <c r="AJ305" i="1" s="1"/>
  <c r="AK305" i="1" s="1"/>
  <c r="AL305" i="1" s="1"/>
  <c r="AM305" i="1" s="1"/>
  <c r="AC297" i="1"/>
  <c r="AD297" i="1"/>
  <c r="AE297" i="1" s="1"/>
  <c r="AF297" i="1" s="1"/>
  <c r="AG297" i="1" s="1"/>
  <c r="AH297" i="1" s="1"/>
  <c r="AI297" i="1" s="1"/>
  <c r="AJ297" i="1" s="1"/>
  <c r="AK297" i="1" s="1"/>
  <c r="AL297" i="1" s="1"/>
  <c r="AM297" i="1" s="1"/>
  <c r="AD285" i="1"/>
  <c r="AE285" i="1" s="1"/>
  <c r="AF285" i="1" s="1"/>
  <c r="AG285" i="1" s="1"/>
  <c r="AH285" i="1" s="1"/>
  <c r="AI285" i="1" s="1"/>
  <c r="AJ285" i="1" s="1"/>
  <c r="AK285" i="1" s="1"/>
  <c r="AL285" i="1" s="1"/>
  <c r="AM285" i="1" s="1"/>
  <c r="AC285" i="1"/>
  <c r="AC273" i="1"/>
  <c r="AD273" i="1"/>
  <c r="AE273" i="1" s="1"/>
  <c r="AF273" i="1" s="1"/>
  <c r="AG273" i="1" s="1"/>
  <c r="AH273" i="1" s="1"/>
  <c r="AI273" i="1" s="1"/>
  <c r="AJ273" i="1" s="1"/>
  <c r="AK273" i="1" s="1"/>
  <c r="AL273" i="1" s="1"/>
  <c r="AM273" i="1" s="1"/>
  <c r="AC254" i="1"/>
  <c r="AD254" i="1"/>
  <c r="AE254" i="1" s="1"/>
  <c r="AF254" i="1" s="1"/>
  <c r="AG254" i="1" s="1"/>
  <c r="AH254" i="1" s="1"/>
  <c r="AI254" i="1" s="1"/>
  <c r="AJ254" i="1" s="1"/>
  <c r="AK254" i="1" s="1"/>
  <c r="AL254" i="1" s="1"/>
  <c r="AM254" i="1" s="1"/>
  <c r="AD231" i="1"/>
  <c r="AE231" i="1" s="1"/>
  <c r="AF231" i="1" s="1"/>
  <c r="AG231" i="1" s="1"/>
  <c r="AH231" i="1" s="1"/>
  <c r="AI231" i="1" s="1"/>
  <c r="AJ231" i="1" s="1"/>
  <c r="AK231" i="1" s="1"/>
  <c r="AL231" i="1" s="1"/>
  <c r="AM231" i="1" s="1"/>
  <c r="AC231" i="1"/>
  <c r="AD219" i="1"/>
  <c r="AE219" i="1" s="1"/>
  <c r="AF219" i="1" s="1"/>
  <c r="AG219" i="1" s="1"/>
  <c r="AH219" i="1" s="1"/>
  <c r="AI219" i="1" s="1"/>
  <c r="AJ219" i="1" s="1"/>
  <c r="AK219" i="1" s="1"/>
  <c r="AL219" i="1" s="1"/>
  <c r="AM219" i="1" s="1"/>
  <c r="AC219" i="1"/>
  <c r="AD207" i="1"/>
  <c r="AE207" i="1" s="1"/>
  <c r="AF207" i="1" s="1"/>
  <c r="AG207" i="1" s="1"/>
  <c r="AH207" i="1" s="1"/>
  <c r="AI207" i="1" s="1"/>
  <c r="AJ207" i="1" s="1"/>
  <c r="AK207" i="1" s="1"/>
  <c r="AL207" i="1" s="1"/>
  <c r="AM207" i="1" s="1"/>
  <c r="AC207" i="1"/>
  <c r="AD196" i="1"/>
  <c r="AE196" i="1" s="1"/>
  <c r="AF196" i="1" s="1"/>
  <c r="AG196" i="1" s="1"/>
  <c r="AH196" i="1" s="1"/>
  <c r="AI196" i="1" s="1"/>
  <c r="AJ196" i="1" s="1"/>
  <c r="AK196" i="1" s="1"/>
  <c r="AL196" i="1" s="1"/>
  <c r="AM196" i="1" s="1"/>
  <c r="AC196" i="1"/>
  <c r="AC180" i="1"/>
  <c r="AD180" i="1"/>
  <c r="AE180" i="1" s="1"/>
  <c r="AF180" i="1" s="1"/>
  <c r="AG180" i="1" s="1"/>
  <c r="AH180" i="1" s="1"/>
  <c r="AI180" i="1" s="1"/>
  <c r="AJ180" i="1" s="1"/>
  <c r="AK180" i="1" s="1"/>
  <c r="AL180" i="1" s="1"/>
  <c r="AM180" i="1" s="1"/>
  <c r="AC168" i="1"/>
  <c r="AD168" i="1"/>
  <c r="AE168" i="1" s="1"/>
  <c r="AF168" i="1" s="1"/>
  <c r="AG168" i="1" s="1"/>
  <c r="AH168" i="1" s="1"/>
  <c r="AI168" i="1" s="1"/>
  <c r="AJ168" i="1" s="1"/>
  <c r="AK168" i="1" s="1"/>
  <c r="AL168" i="1" s="1"/>
  <c r="AM168" i="1" s="1"/>
  <c r="AC156" i="1"/>
  <c r="AD156" i="1"/>
  <c r="AE156" i="1" s="1"/>
  <c r="AF156" i="1" s="1"/>
  <c r="AG156" i="1" s="1"/>
  <c r="AH156" i="1" s="1"/>
  <c r="AI156" i="1" s="1"/>
  <c r="AJ156" i="1" s="1"/>
  <c r="AK156" i="1" s="1"/>
  <c r="AL156" i="1" s="1"/>
  <c r="AM156" i="1" s="1"/>
  <c r="AD144" i="1"/>
  <c r="AE144" i="1" s="1"/>
  <c r="AF144" i="1" s="1"/>
  <c r="AG144" i="1" s="1"/>
  <c r="AH144" i="1" s="1"/>
  <c r="AI144" i="1" s="1"/>
  <c r="AJ144" i="1" s="1"/>
  <c r="AK144" i="1" s="1"/>
  <c r="AL144" i="1" s="1"/>
  <c r="AM144" i="1" s="1"/>
  <c r="AC144" i="1"/>
  <c r="AD132" i="1"/>
  <c r="AE132" i="1" s="1"/>
  <c r="AF132" i="1" s="1"/>
  <c r="AG132" i="1" s="1"/>
  <c r="AH132" i="1" s="1"/>
  <c r="AI132" i="1" s="1"/>
  <c r="AJ132" i="1" s="1"/>
  <c r="AK132" i="1" s="1"/>
  <c r="AL132" i="1" s="1"/>
  <c r="AM132" i="1" s="1"/>
  <c r="AC132" i="1"/>
  <c r="AC120" i="1"/>
  <c r="AD120" i="1"/>
  <c r="AE120" i="1" s="1"/>
  <c r="AF120" i="1" s="1"/>
  <c r="AG120" i="1" s="1"/>
  <c r="AH120" i="1" s="1"/>
  <c r="AI120" i="1" s="1"/>
  <c r="AJ120" i="1" s="1"/>
  <c r="AK120" i="1" s="1"/>
  <c r="AL120" i="1" s="1"/>
  <c r="AM120" i="1" s="1"/>
  <c r="AD108" i="1"/>
  <c r="AE108" i="1" s="1"/>
  <c r="AF108" i="1" s="1"/>
  <c r="AG108" i="1" s="1"/>
  <c r="AH108" i="1" s="1"/>
  <c r="AI108" i="1" s="1"/>
  <c r="AJ108" i="1" s="1"/>
  <c r="AK108" i="1" s="1"/>
  <c r="AL108" i="1" s="1"/>
  <c r="AM108" i="1" s="1"/>
  <c r="AC108" i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C96" i="1"/>
  <c r="AD84" i="1"/>
  <c r="AE84" i="1" s="1"/>
  <c r="AF84" i="1" s="1"/>
  <c r="AG84" i="1" s="1"/>
  <c r="AH84" i="1" s="1"/>
  <c r="AI84" i="1" s="1"/>
  <c r="AJ84" i="1" s="1"/>
  <c r="AK84" i="1" s="1"/>
  <c r="AL84" i="1" s="1"/>
  <c r="AM84" i="1" s="1"/>
  <c r="AC84" i="1"/>
  <c r="AD72" i="1"/>
  <c r="AE72" i="1" s="1"/>
  <c r="AF72" i="1" s="1"/>
  <c r="AG72" i="1" s="1"/>
  <c r="AH72" i="1" s="1"/>
  <c r="AI72" i="1" s="1"/>
  <c r="AJ72" i="1" s="1"/>
  <c r="AK72" i="1" s="1"/>
  <c r="AL72" i="1" s="1"/>
  <c r="AM72" i="1" s="1"/>
  <c r="AC72" i="1"/>
  <c r="AD60" i="1"/>
  <c r="AE60" i="1" s="1"/>
  <c r="AF60" i="1" s="1"/>
  <c r="AG60" i="1" s="1"/>
  <c r="AH60" i="1" s="1"/>
  <c r="AI60" i="1" s="1"/>
  <c r="AJ60" i="1" s="1"/>
  <c r="AK60" i="1" s="1"/>
  <c r="AL60" i="1" s="1"/>
  <c r="AM60" i="1" s="1"/>
  <c r="AC60" i="1"/>
  <c r="AC48" i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C36" i="1"/>
  <c r="AD36" i="1"/>
  <c r="AE36" i="1" s="1"/>
  <c r="AF36" i="1" s="1"/>
  <c r="AG36" i="1" s="1"/>
  <c r="AH36" i="1" s="1"/>
  <c r="AI36" i="1" s="1"/>
  <c r="AJ36" i="1" s="1"/>
  <c r="AK36" i="1" s="1"/>
  <c r="AL36" i="1" s="1"/>
  <c r="AM36" i="1" s="1"/>
  <c r="AD24" i="1"/>
  <c r="AE24" i="1" s="1"/>
  <c r="AF24" i="1" s="1"/>
  <c r="AG24" i="1" s="1"/>
  <c r="AH24" i="1" s="1"/>
  <c r="AI24" i="1" s="1"/>
  <c r="AJ24" i="1" s="1"/>
  <c r="AK24" i="1" s="1"/>
  <c r="AL24" i="1" s="1"/>
  <c r="AM24" i="1" s="1"/>
  <c r="AC24" i="1"/>
  <c r="AD375" i="1"/>
  <c r="AE375" i="1" s="1"/>
  <c r="AF375" i="1" s="1"/>
  <c r="AG375" i="1" s="1"/>
  <c r="AH375" i="1" s="1"/>
  <c r="AI375" i="1" s="1"/>
  <c r="AJ375" i="1" s="1"/>
  <c r="AK375" i="1" s="1"/>
  <c r="AL375" i="1" s="1"/>
  <c r="AM375" i="1" s="1"/>
  <c r="AC375" i="1"/>
  <c r="AD374" i="1"/>
  <c r="AE374" i="1" s="1"/>
  <c r="AF374" i="1" s="1"/>
  <c r="AG374" i="1" s="1"/>
  <c r="AH374" i="1" s="1"/>
  <c r="AI374" i="1" s="1"/>
  <c r="AJ374" i="1" s="1"/>
  <c r="AK374" i="1" s="1"/>
  <c r="AL374" i="1" s="1"/>
  <c r="AM374" i="1" s="1"/>
  <c r="AC374" i="1"/>
  <c r="AC370" i="1"/>
  <c r="AD370" i="1"/>
  <c r="AF370" i="1" s="1"/>
  <c r="AG370" i="1" s="1"/>
  <c r="AH370" i="1" s="1"/>
  <c r="AI370" i="1" s="1"/>
  <c r="AJ370" i="1" s="1"/>
  <c r="AK370" i="1" s="1"/>
  <c r="AL370" i="1" s="1"/>
  <c r="AM370" i="1" s="1"/>
  <c r="AD362" i="1"/>
  <c r="AE362" i="1" s="1"/>
  <c r="AF362" i="1" s="1"/>
  <c r="AG362" i="1" s="1"/>
  <c r="AH362" i="1" s="1"/>
  <c r="AI362" i="1" s="1"/>
  <c r="AJ362" i="1" s="1"/>
  <c r="AK362" i="1" s="1"/>
  <c r="AL362" i="1" s="1"/>
  <c r="AM362" i="1" s="1"/>
  <c r="AC362" i="1"/>
  <c r="AD358" i="1"/>
  <c r="AE358" i="1" s="1"/>
  <c r="AF358" i="1" s="1"/>
  <c r="AG358" i="1" s="1"/>
  <c r="AH358" i="1" s="1"/>
  <c r="AI358" i="1" s="1"/>
  <c r="AJ358" i="1" s="1"/>
  <c r="AK358" i="1" s="1"/>
  <c r="AL358" i="1" s="1"/>
  <c r="AM358" i="1" s="1"/>
  <c r="AC358" i="1"/>
  <c r="AD354" i="1"/>
  <c r="AE354" i="1" s="1"/>
  <c r="AF354" i="1" s="1"/>
  <c r="AG354" i="1" s="1"/>
  <c r="AH354" i="1" s="1"/>
  <c r="AI354" i="1" s="1"/>
  <c r="AJ354" i="1" s="1"/>
  <c r="AK354" i="1" s="1"/>
  <c r="AL354" i="1" s="1"/>
  <c r="AM354" i="1" s="1"/>
  <c r="AC354" i="1"/>
  <c r="AC350" i="1"/>
  <c r="AD350" i="1"/>
  <c r="AE350" i="1" s="1"/>
  <c r="AF350" i="1" s="1"/>
  <c r="AG350" i="1" s="1"/>
  <c r="AH350" i="1" s="1"/>
  <c r="AI350" i="1" s="1"/>
  <c r="AJ350" i="1" s="1"/>
  <c r="AK350" i="1" s="1"/>
  <c r="AL350" i="1" s="1"/>
  <c r="AM350" i="1" s="1"/>
  <c r="AC346" i="1"/>
  <c r="AD346" i="1"/>
  <c r="AE346" i="1" s="1"/>
  <c r="AF346" i="1" s="1"/>
  <c r="AG346" i="1" s="1"/>
  <c r="AH346" i="1" s="1"/>
  <c r="AI346" i="1" s="1"/>
  <c r="AJ346" i="1" s="1"/>
  <c r="AK346" i="1" s="1"/>
  <c r="AL346" i="1" s="1"/>
  <c r="AM346" i="1" s="1"/>
  <c r="AD342" i="1"/>
  <c r="AE342" i="1" s="1"/>
  <c r="AF342" i="1" s="1"/>
  <c r="AG342" i="1" s="1"/>
  <c r="AH342" i="1" s="1"/>
  <c r="AI342" i="1" s="1"/>
  <c r="AJ342" i="1" s="1"/>
  <c r="AK342" i="1" s="1"/>
  <c r="AL342" i="1" s="1"/>
  <c r="AM342" i="1" s="1"/>
  <c r="AC342" i="1"/>
  <c r="AC338" i="1"/>
  <c r="AD338" i="1"/>
  <c r="AE338" i="1" s="1"/>
  <c r="AF338" i="1" s="1"/>
  <c r="AG338" i="1" s="1"/>
  <c r="AH338" i="1" s="1"/>
  <c r="AI338" i="1" s="1"/>
  <c r="AJ338" i="1" s="1"/>
  <c r="AK338" i="1" s="1"/>
  <c r="AL338" i="1" s="1"/>
  <c r="AM338" i="1" s="1"/>
  <c r="AC334" i="1"/>
  <c r="AD334" i="1"/>
  <c r="AE334" i="1" s="1"/>
  <c r="AF334" i="1" s="1"/>
  <c r="AG334" i="1" s="1"/>
  <c r="AH334" i="1" s="1"/>
  <c r="AI334" i="1" s="1"/>
  <c r="AJ334" i="1" s="1"/>
  <c r="AK334" i="1" s="1"/>
  <c r="AL334" i="1" s="1"/>
  <c r="AM334" i="1" s="1"/>
  <c r="AC330" i="1"/>
  <c r="AD330" i="1"/>
  <c r="AE330" i="1" s="1"/>
  <c r="AF330" i="1" s="1"/>
  <c r="AG330" i="1" s="1"/>
  <c r="AH330" i="1" s="1"/>
  <c r="AI330" i="1" s="1"/>
  <c r="AJ330" i="1" s="1"/>
  <c r="AK330" i="1" s="1"/>
  <c r="AL330" i="1" s="1"/>
  <c r="AM330" i="1" s="1"/>
  <c r="AC326" i="1"/>
  <c r="AD326" i="1"/>
  <c r="AE326" i="1" s="1"/>
  <c r="AF326" i="1" s="1"/>
  <c r="AG326" i="1" s="1"/>
  <c r="AH326" i="1" s="1"/>
  <c r="AI326" i="1" s="1"/>
  <c r="AJ326" i="1" s="1"/>
  <c r="AK326" i="1" s="1"/>
  <c r="AL326" i="1" s="1"/>
  <c r="AM326" i="1" s="1"/>
  <c r="AD322" i="1"/>
  <c r="AE322" i="1" s="1"/>
  <c r="AF322" i="1" s="1"/>
  <c r="AG322" i="1" s="1"/>
  <c r="AH322" i="1" s="1"/>
  <c r="AI322" i="1" s="1"/>
  <c r="AJ322" i="1" s="1"/>
  <c r="AK322" i="1" s="1"/>
  <c r="AL322" i="1" s="1"/>
  <c r="AM322" i="1" s="1"/>
  <c r="AC322" i="1"/>
  <c r="AC318" i="1"/>
  <c r="AD318" i="1"/>
  <c r="AE318" i="1" s="1"/>
  <c r="AF318" i="1" s="1"/>
  <c r="AG318" i="1" s="1"/>
  <c r="AH318" i="1" s="1"/>
  <c r="AI318" i="1" s="1"/>
  <c r="AJ318" i="1" s="1"/>
  <c r="AK318" i="1" s="1"/>
  <c r="AL318" i="1" s="1"/>
  <c r="AM318" i="1" s="1"/>
  <c r="AC314" i="1"/>
  <c r="AD314" i="1"/>
  <c r="AE314" i="1" s="1"/>
  <c r="AF314" i="1" s="1"/>
  <c r="AG314" i="1" s="1"/>
  <c r="AH314" i="1" s="1"/>
  <c r="AI314" i="1" s="1"/>
  <c r="AJ314" i="1" s="1"/>
  <c r="AK314" i="1" s="1"/>
  <c r="AL314" i="1" s="1"/>
  <c r="AM314" i="1" s="1"/>
  <c r="AD310" i="1"/>
  <c r="AE310" i="1" s="1"/>
  <c r="AF310" i="1" s="1"/>
  <c r="AG310" i="1" s="1"/>
  <c r="AH310" i="1" s="1"/>
  <c r="AI310" i="1" s="1"/>
  <c r="AJ310" i="1" s="1"/>
  <c r="AK310" i="1" s="1"/>
  <c r="AL310" i="1" s="1"/>
  <c r="AM310" i="1" s="1"/>
  <c r="AC310" i="1"/>
  <c r="AD306" i="1"/>
  <c r="AE306" i="1" s="1"/>
  <c r="AF306" i="1" s="1"/>
  <c r="AG306" i="1" s="1"/>
  <c r="AH306" i="1" s="1"/>
  <c r="AI306" i="1" s="1"/>
  <c r="AJ306" i="1" s="1"/>
  <c r="AK306" i="1" s="1"/>
  <c r="AL306" i="1" s="1"/>
  <c r="AM306" i="1" s="1"/>
  <c r="AC306" i="1"/>
  <c r="AD302" i="1"/>
  <c r="AE302" i="1" s="1"/>
  <c r="AF302" i="1" s="1"/>
  <c r="AG302" i="1" s="1"/>
  <c r="AH302" i="1" s="1"/>
  <c r="AI302" i="1" s="1"/>
  <c r="AJ302" i="1" s="1"/>
  <c r="AK302" i="1" s="1"/>
  <c r="AL302" i="1" s="1"/>
  <c r="AM302" i="1" s="1"/>
  <c r="AC302" i="1"/>
  <c r="AC298" i="1"/>
  <c r="AD298" i="1"/>
  <c r="AE298" i="1" s="1"/>
  <c r="AF298" i="1" s="1"/>
  <c r="AG298" i="1" s="1"/>
  <c r="AH298" i="1" s="1"/>
  <c r="AI298" i="1" s="1"/>
  <c r="AJ298" i="1" s="1"/>
  <c r="AK298" i="1" s="1"/>
  <c r="AL298" i="1" s="1"/>
  <c r="AM298" i="1" s="1"/>
  <c r="AC294" i="1"/>
  <c r="AD294" i="1"/>
  <c r="AE294" i="1" s="1"/>
  <c r="AF294" i="1" s="1"/>
  <c r="AG294" i="1" s="1"/>
  <c r="AH294" i="1" s="1"/>
  <c r="AI294" i="1" s="1"/>
  <c r="AJ294" i="1" s="1"/>
  <c r="AK294" i="1" s="1"/>
  <c r="AL294" i="1" s="1"/>
  <c r="AM294" i="1" s="1"/>
  <c r="AD290" i="1"/>
  <c r="AE290" i="1" s="1"/>
  <c r="AF290" i="1" s="1"/>
  <c r="AG290" i="1" s="1"/>
  <c r="AH290" i="1" s="1"/>
  <c r="AI290" i="1" s="1"/>
  <c r="AJ290" i="1" s="1"/>
  <c r="AK290" i="1" s="1"/>
  <c r="AL290" i="1" s="1"/>
  <c r="AM290" i="1" s="1"/>
  <c r="AC290" i="1"/>
  <c r="AC286" i="1"/>
  <c r="AD286" i="1"/>
  <c r="AE286" i="1" s="1"/>
  <c r="AF286" i="1" s="1"/>
  <c r="AG286" i="1" s="1"/>
  <c r="AH286" i="1" s="1"/>
  <c r="AI286" i="1" s="1"/>
  <c r="AJ286" i="1" s="1"/>
  <c r="AK286" i="1" s="1"/>
  <c r="AL286" i="1" s="1"/>
  <c r="AM286" i="1" s="1"/>
  <c r="AC282" i="1"/>
  <c r="AD282" i="1"/>
  <c r="AE282" i="1" s="1"/>
  <c r="AF282" i="1" s="1"/>
  <c r="AG282" i="1" s="1"/>
  <c r="AH282" i="1" s="1"/>
  <c r="AI282" i="1" s="1"/>
  <c r="AJ282" i="1" s="1"/>
  <c r="AK282" i="1" s="1"/>
  <c r="AL282" i="1" s="1"/>
  <c r="AM282" i="1" s="1"/>
  <c r="AD278" i="1"/>
  <c r="AE278" i="1" s="1"/>
  <c r="AF278" i="1" s="1"/>
  <c r="AG278" i="1" s="1"/>
  <c r="AH278" i="1" s="1"/>
  <c r="AI278" i="1" s="1"/>
  <c r="AJ278" i="1" s="1"/>
  <c r="AK278" i="1" s="1"/>
  <c r="AL278" i="1" s="1"/>
  <c r="AM278" i="1" s="1"/>
  <c r="AC278" i="1"/>
  <c r="AC274" i="1"/>
  <c r="AD274" i="1"/>
  <c r="AE274" i="1" s="1"/>
  <c r="AF274" i="1" s="1"/>
  <c r="AG274" i="1" s="1"/>
  <c r="AH274" i="1" s="1"/>
  <c r="AI274" i="1" s="1"/>
  <c r="AJ274" i="1" s="1"/>
  <c r="AK274" i="1" s="1"/>
  <c r="AL274" i="1" s="1"/>
  <c r="AM274" i="1" s="1"/>
  <c r="AD270" i="1"/>
  <c r="AE270" i="1" s="1"/>
  <c r="AF270" i="1" s="1"/>
  <c r="AG270" i="1" s="1"/>
  <c r="AH270" i="1" s="1"/>
  <c r="AI270" i="1" s="1"/>
  <c r="AJ270" i="1" s="1"/>
  <c r="AK270" i="1" s="1"/>
  <c r="AL270" i="1" s="1"/>
  <c r="AM270" i="1" s="1"/>
  <c r="AC270" i="1"/>
  <c r="AC267" i="1"/>
  <c r="AD267" i="1"/>
  <c r="AE267" i="1" s="1"/>
  <c r="AF267" i="1" s="1"/>
  <c r="AG267" i="1" s="1"/>
  <c r="AH267" i="1" s="1"/>
  <c r="AI267" i="1" s="1"/>
  <c r="AJ267" i="1" s="1"/>
  <c r="AK267" i="1" s="1"/>
  <c r="AL267" i="1" s="1"/>
  <c r="AM267" i="1" s="1"/>
  <c r="AC263" i="1"/>
  <c r="AD263" i="1"/>
  <c r="AE263" i="1" s="1"/>
  <c r="AF263" i="1" s="1"/>
  <c r="AG263" i="1" s="1"/>
  <c r="AH263" i="1" s="1"/>
  <c r="AI263" i="1" s="1"/>
  <c r="AJ263" i="1" s="1"/>
  <c r="AK263" i="1" s="1"/>
  <c r="AL263" i="1" s="1"/>
  <c r="AM263" i="1" s="1"/>
  <c r="AD259" i="1"/>
  <c r="AE259" i="1" s="1"/>
  <c r="AF259" i="1" s="1"/>
  <c r="AG259" i="1" s="1"/>
  <c r="AH259" i="1" s="1"/>
  <c r="AI259" i="1" s="1"/>
  <c r="AJ259" i="1" s="1"/>
  <c r="AK259" i="1" s="1"/>
  <c r="AL259" i="1" s="1"/>
  <c r="AM259" i="1" s="1"/>
  <c r="AC259" i="1"/>
  <c r="AC255" i="1"/>
  <c r="AD255" i="1"/>
  <c r="AE255" i="1" s="1"/>
  <c r="AF255" i="1" s="1"/>
  <c r="AG255" i="1" s="1"/>
  <c r="AH255" i="1" s="1"/>
  <c r="AI255" i="1" s="1"/>
  <c r="AJ255" i="1" s="1"/>
  <c r="AK255" i="1" s="1"/>
  <c r="AL255" i="1" s="1"/>
  <c r="AM255" i="1" s="1"/>
  <c r="AD251" i="1"/>
  <c r="AE251" i="1" s="1"/>
  <c r="AF251" i="1" s="1"/>
  <c r="AG251" i="1" s="1"/>
  <c r="AH251" i="1" s="1"/>
  <c r="AI251" i="1" s="1"/>
  <c r="AJ251" i="1" s="1"/>
  <c r="AK251" i="1" s="1"/>
  <c r="AL251" i="1" s="1"/>
  <c r="AM251" i="1" s="1"/>
  <c r="AC251" i="1"/>
  <c r="AC247" i="1"/>
  <c r="AD247" i="1"/>
  <c r="AE247" i="1" s="1"/>
  <c r="AF247" i="1" s="1"/>
  <c r="AG247" i="1" s="1"/>
  <c r="AH247" i="1" s="1"/>
  <c r="AI247" i="1" s="1"/>
  <c r="AJ247" i="1" s="1"/>
  <c r="AK247" i="1" s="1"/>
  <c r="AL247" i="1" s="1"/>
  <c r="AM247" i="1" s="1"/>
  <c r="AC243" i="1"/>
  <c r="AD243" i="1"/>
  <c r="AE243" i="1" s="1"/>
  <c r="AF243" i="1" s="1"/>
  <c r="AG243" i="1" s="1"/>
  <c r="AH243" i="1" s="1"/>
  <c r="AI243" i="1" s="1"/>
  <c r="AJ243" i="1" s="1"/>
  <c r="AK243" i="1" s="1"/>
  <c r="AL243" i="1" s="1"/>
  <c r="AM243" i="1" s="1"/>
  <c r="AC240" i="1"/>
  <c r="AD240" i="1"/>
  <c r="AE240" i="1" s="1"/>
  <c r="AF240" i="1" s="1"/>
  <c r="AG240" i="1" s="1"/>
  <c r="AH240" i="1" s="1"/>
  <c r="AI240" i="1" s="1"/>
  <c r="AJ240" i="1" s="1"/>
  <c r="AK240" i="1" s="1"/>
  <c r="AL240" i="1" s="1"/>
  <c r="AM240" i="1" s="1"/>
  <c r="AC236" i="1"/>
  <c r="AD236" i="1"/>
  <c r="AE236" i="1" s="1"/>
  <c r="AF236" i="1" s="1"/>
  <c r="AG236" i="1" s="1"/>
  <c r="AH236" i="1" s="1"/>
  <c r="AI236" i="1" s="1"/>
  <c r="AJ236" i="1" s="1"/>
  <c r="AK236" i="1" s="1"/>
  <c r="AL236" i="1" s="1"/>
  <c r="AM236" i="1" s="1"/>
  <c r="AC232" i="1"/>
  <c r="AD232" i="1"/>
  <c r="AE232" i="1" s="1"/>
  <c r="AF232" i="1" s="1"/>
  <c r="AG232" i="1" s="1"/>
  <c r="AH232" i="1" s="1"/>
  <c r="AI232" i="1" s="1"/>
  <c r="AJ232" i="1" s="1"/>
  <c r="AK232" i="1" s="1"/>
  <c r="AL232" i="1" s="1"/>
  <c r="AM232" i="1" s="1"/>
  <c r="AC228" i="1"/>
  <c r="AD228" i="1"/>
  <c r="AE228" i="1" s="1"/>
  <c r="AF228" i="1" s="1"/>
  <c r="AG228" i="1" s="1"/>
  <c r="AH228" i="1" s="1"/>
  <c r="AI228" i="1" s="1"/>
  <c r="AJ228" i="1" s="1"/>
  <c r="AK228" i="1" s="1"/>
  <c r="AL228" i="1" s="1"/>
  <c r="AM228" i="1" s="1"/>
  <c r="AC224" i="1"/>
  <c r="AD224" i="1"/>
  <c r="AE224" i="1" s="1"/>
  <c r="AF224" i="1" s="1"/>
  <c r="AG224" i="1" s="1"/>
  <c r="AH224" i="1" s="1"/>
  <c r="AI224" i="1" s="1"/>
  <c r="AJ224" i="1" s="1"/>
  <c r="AK224" i="1" s="1"/>
  <c r="AL224" i="1" s="1"/>
  <c r="AM224" i="1" s="1"/>
  <c r="AC220" i="1"/>
  <c r="AD220" i="1"/>
  <c r="AE220" i="1" s="1"/>
  <c r="AF220" i="1" s="1"/>
  <c r="AG220" i="1" s="1"/>
  <c r="AH220" i="1" s="1"/>
  <c r="AI220" i="1" s="1"/>
  <c r="AJ220" i="1" s="1"/>
  <c r="AK220" i="1" s="1"/>
  <c r="AL220" i="1" s="1"/>
  <c r="AM220" i="1" s="1"/>
  <c r="AC216" i="1"/>
  <c r="AD216" i="1"/>
  <c r="AE216" i="1" s="1"/>
  <c r="AF216" i="1" s="1"/>
  <c r="AG216" i="1" s="1"/>
  <c r="AH216" i="1" s="1"/>
  <c r="AI216" i="1" s="1"/>
  <c r="AJ216" i="1" s="1"/>
  <c r="AK216" i="1" s="1"/>
  <c r="AL216" i="1" s="1"/>
  <c r="AM216" i="1" s="1"/>
  <c r="AD212" i="1"/>
  <c r="AE212" i="1" s="1"/>
  <c r="AF212" i="1" s="1"/>
  <c r="AG212" i="1" s="1"/>
  <c r="AH212" i="1" s="1"/>
  <c r="AI212" i="1" s="1"/>
  <c r="AJ212" i="1" s="1"/>
  <c r="AK212" i="1" s="1"/>
  <c r="AL212" i="1" s="1"/>
  <c r="AM212" i="1" s="1"/>
  <c r="AC212" i="1"/>
  <c r="AD208" i="1"/>
  <c r="AE208" i="1" s="1"/>
  <c r="AF208" i="1" s="1"/>
  <c r="AG208" i="1" s="1"/>
  <c r="AH208" i="1" s="1"/>
  <c r="AI208" i="1" s="1"/>
  <c r="AJ208" i="1" s="1"/>
  <c r="AK208" i="1" s="1"/>
  <c r="AL208" i="1" s="1"/>
  <c r="AM208" i="1" s="1"/>
  <c r="AC208" i="1"/>
  <c r="AD205" i="1"/>
  <c r="AE205" i="1" s="1"/>
  <c r="AF205" i="1" s="1"/>
  <c r="AG205" i="1" s="1"/>
  <c r="AH205" i="1" s="1"/>
  <c r="AI205" i="1" s="1"/>
  <c r="AJ205" i="1" s="1"/>
  <c r="AK205" i="1" s="1"/>
  <c r="AL205" i="1" s="1"/>
  <c r="AM205" i="1" s="1"/>
  <c r="AC205" i="1"/>
  <c r="AD201" i="1"/>
  <c r="AE201" i="1" s="1"/>
  <c r="AF201" i="1" s="1"/>
  <c r="AG201" i="1" s="1"/>
  <c r="AH201" i="1" s="1"/>
  <c r="AI201" i="1" s="1"/>
  <c r="AJ201" i="1" s="1"/>
  <c r="AK201" i="1" s="1"/>
  <c r="AL201" i="1" s="1"/>
  <c r="AM201" i="1" s="1"/>
  <c r="AC201" i="1"/>
  <c r="AD197" i="1"/>
  <c r="AE197" i="1" s="1"/>
  <c r="AF197" i="1" s="1"/>
  <c r="AG197" i="1" s="1"/>
  <c r="AH197" i="1" s="1"/>
  <c r="AI197" i="1" s="1"/>
  <c r="AJ197" i="1" s="1"/>
  <c r="AK197" i="1" s="1"/>
  <c r="AL197" i="1" s="1"/>
  <c r="AM197" i="1" s="1"/>
  <c r="AC197" i="1"/>
  <c r="AC193" i="1"/>
  <c r="AD193" i="1"/>
  <c r="AE193" i="1" s="1"/>
  <c r="AF193" i="1" s="1"/>
  <c r="AG193" i="1" s="1"/>
  <c r="AH193" i="1" s="1"/>
  <c r="AI193" i="1" s="1"/>
  <c r="AJ193" i="1" s="1"/>
  <c r="AK193" i="1" s="1"/>
  <c r="AL193" i="1" s="1"/>
  <c r="AM193" i="1" s="1"/>
  <c r="AD189" i="1"/>
  <c r="AE189" i="1" s="1"/>
  <c r="AF189" i="1" s="1"/>
  <c r="AG189" i="1" s="1"/>
  <c r="AH189" i="1" s="1"/>
  <c r="AI189" i="1" s="1"/>
  <c r="AJ189" i="1" s="1"/>
  <c r="AK189" i="1" s="1"/>
  <c r="AL189" i="1" s="1"/>
  <c r="AM189" i="1" s="1"/>
  <c r="AC189" i="1"/>
  <c r="AC185" i="1"/>
  <c r="AD185" i="1"/>
  <c r="AE185" i="1" s="1"/>
  <c r="AF185" i="1" s="1"/>
  <c r="AG185" i="1" s="1"/>
  <c r="AH185" i="1" s="1"/>
  <c r="AI185" i="1" s="1"/>
  <c r="AJ185" i="1" s="1"/>
  <c r="AK185" i="1" s="1"/>
  <c r="AL185" i="1" s="1"/>
  <c r="AM185" i="1" s="1"/>
  <c r="AD181" i="1"/>
  <c r="AE181" i="1" s="1"/>
  <c r="AF181" i="1" s="1"/>
  <c r="AG181" i="1" s="1"/>
  <c r="AH181" i="1" s="1"/>
  <c r="AI181" i="1" s="1"/>
  <c r="AJ181" i="1" s="1"/>
  <c r="AK181" i="1" s="1"/>
  <c r="AL181" i="1" s="1"/>
  <c r="AM181" i="1" s="1"/>
  <c r="AC181" i="1"/>
  <c r="AC177" i="1"/>
  <c r="AD177" i="1"/>
  <c r="AE177" i="1" s="1"/>
  <c r="AF177" i="1" s="1"/>
  <c r="AG177" i="1" s="1"/>
  <c r="AH177" i="1" s="1"/>
  <c r="AI177" i="1" s="1"/>
  <c r="AJ177" i="1" s="1"/>
  <c r="AK177" i="1" s="1"/>
  <c r="AL177" i="1" s="1"/>
  <c r="AM177" i="1" s="1"/>
  <c r="AD173" i="1"/>
  <c r="AE173" i="1" s="1"/>
  <c r="AF173" i="1" s="1"/>
  <c r="AG173" i="1" s="1"/>
  <c r="AH173" i="1" s="1"/>
  <c r="AI173" i="1" s="1"/>
  <c r="AJ173" i="1" s="1"/>
  <c r="AK173" i="1" s="1"/>
  <c r="AL173" i="1" s="1"/>
  <c r="AM173" i="1" s="1"/>
  <c r="AC173" i="1"/>
  <c r="AC169" i="1"/>
  <c r="AD169" i="1"/>
  <c r="AE169" i="1" s="1"/>
  <c r="AF169" i="1" s="1"/>
  <c r="AG169" i="1" s="1"/>
  <c r="AH169" i="1" s="1"/>
  <c r="AI169" i="1" s="1"/>
  <c r="AJ169" i="1" s="1"/>
  <c r="AK169" i="1" s="1"/>
  <c r="AL169" i="1" s="1"/>
  <c r="AM169" i="1" s="1"/>
  <c r="AD165" i="1"/>
  <c r="AE165" i="1" s="1"/>
  <c r="AF165" i="1" s="1"/>
  <c r="AG165" i="1" s="1"/>
  <c r="AH165" i="1" s="1"/>
  <c r="AI165" i="1" s="1"/>
  <c r="AJ165" i="1" s="1"/>
  <c r="AK165" i="1" s="1"/>
  <c r="AL165" i="1" s="1"/>
  <c r="AM165" i="1" s="1"/>
  <c r="AC165" i="1"/>
  <c r="AC161" i="1"/>
  <c r="AD161" i="1"/>
  <c r="AE161" i="1" s="1"/>
  <c r="AF161" i="1" s="1"/>
  <c r="AG161" i="1" s="1"/>
  <c r="AH161" i="1" s="1"/>
  <c r="AI161" i="1" s="1"/>
  <c r="AJ161" i="1" s="1"/>
  <c r="AK161" i="1" s="1"/>
  <c r="AL161" i="1" s="1"/>
  <c r="AM161" i="1" s="1"/>
  <c r="AD157" i="1"/>
  <c r="AE157" i="1" s="1"/>
  <c r="AF157" i="1" s="1"/>
  <c r="AG157" i="1" s="1"/>
  <c r="AH157" i="1" s="1"/>
  <c r="AI157" i="1" s="1"/>
  <c r="AJ157" i="1" s="1"/>
  <c r="AK157" i="1" s="1"/>
  <c r="AL157" i="1" s="1"/>
  <c r="AM157" i="1" s="1"/>
  <c r="AC157" i="1"/>
  <c r="AD153" i="1"/>
  <c r="AE153" i="1" s="1"/>
  <c r="AF153" i="1" s="1"/>
  <c r="AG153" i="1" s="1"/>
  <c r="AH153" i="1" s="1"/>
  <c r="AI153" i="1" s="1"/>
  <c r="AJ153" i="1" s="1"/>
  <c r="AK153" i="1" s="1"/>
  <c r="AL153" i="1" s="1"/>
  <c r="AM153" i="1" s="1"/>
  <c r="AC153" i="1"/>
  <c r="AD149" i="1"/>
  <c r="AE149" i="1" s="1"/>
  <c r="AF149" i="1" s="1"/>
  <c r="AG149" i="1" s="1"/>
  <c r="AH149" i="1" s="1"/>
  <c r="AI149" i="1" s="1"/>
  <c r="AJ149" i="1" s="1"/>
  <c r="AK149" i="1" s="1"/>
  <c r="AL149" i="1" s="1"/>
  <c r="AM149" i="1" s="1"/>
  <c r="AC149" i="1"/>
  <c r="AD145" i="1"/>
  <c r="AE145" i="1" s="1"/>
  <c r="AF145" i="1" s="1"/>
  <c r="AG145" i="1" s="1"/>
  <c r="AH145" i="1" s="1"/>
  <c r="AI145" i="1" s="1"/>
  <c r="AJ145" i="1" s="1"/>
  <c r="AK145" i="1" s="1"/>
  <c r="AL145" i="1" s="1"/>
  <c r="AM145" i="1" s="1"/>
  <c r="AC145" i="1"/>
  <c r="AD141" i="1"/>
  <c r="AE141" i="1" s="1"/>
  <c r="AF141" i="1" s="1"/>
  <c r="AG141" i="1" s="1"/>
  <c r="AH141" i="1" s="1"/>
  <c r="AI141" i="1" s="1"/>
  <c r="AJ141" i="1" s="1"/>
  <c r="AK141" i="1" s="1"/>
  <c r="AL141" i="1" s="1"/>
  <c r="AM141" i="1" s="1"/>
  <c r="AC141" i="1"/>
  <c r="AD137" i="1"/>
  <c r="AE137" i="1" s="1"/>
  <c r="AF137" i="1" s="1"/>
  <c r="AG137" i="1" s="1"/>
  <c r="AH137" i="1" s="1"/>
  <c r="AI137" i="1" s="1"/>
  <c r="AJ137" i="1" s="1"/>
  <c r="AK137" i="1" s="1"/>
  <c r="AL137" i="1" s="1"/>
  <c r="AM137" i="1" s="1"/>
  <c r="AC137" i="1"/>
  <c r="AD133" i="1"/>
  <c r="AE133" i="1" s="1"/>
  <c r="AF133" i="1" s="1"/>
  <c r="AG133" i="1" s="1"/>
  <c r="AH133" i="1" s="1"/>
  <c r="AI133" i="1" s="1"/>
  <c r="AJ133" i="1" s="1"/>
  <c r="AK133" i="1" s="1"/>
  <c r="AL133" i="1" s="1"/>
  <c r="AM133" i="1" s="1"/>
  <c r="AC133" i="1"/>
  <c r="AD129" i="1"/>
  <c r="AE129" i="1" s="1"/>
  <c r="AF129" i="1" s="1"/>
  <c r="AG129" i="1" s="1"/>
  <c r="AH129" i="1" s="1"/>
  <c r="AI129" i="1" s="1"/>
  <c r="AJ129" i="1" s="1"/>
  <c r="AK129" i="1" s="1"/>
  <c r="AL129" i="1" s="1"/>
  <c r="AM129" i="1" s="1"/>
  <c r="AC129" i="1"/>
  <c r="AC125" i="1"/>
  <c r="AD125" i="1"/>
  <c r="AE125" i="1" s="1"/>
  <c r="AF125" i="1" s="1"/>
  <c r="AG125" i="1" s="1"/>
  <c r="AH125" i="1" s="1"/>
  <c r="AI125" i="1" s="1"/>
  <c r="AJ125" i="1" s="1"/>
  <c r="AK125" i="1" s="1"/>
  <c r="AL125" i="1" s="1"/>
  <c r="AM125" i="1" s="1"/>
  <c r="AD121" i="1"/>
  <c r="AE121" i="1" s="1"/>
  <c r="AF121" i="1" s="1"/>
  <c r="AG121" i="1" s="1"/>
  <c r="AH121" i="1" s="1"/>
  <c r="AI121" i="1" s="1"/>
  <c r="AJ121" i="1" s="1"/>
  <c r="AK121" i="1" s="1"/>
  <c r="AL121" i="1" s="1"/>
  <c r="AM121" i="1" s="1"/>
  <c r="AC121" i="1"/>
  <c r="AC117" i="1"/>
  <c r="AD117" i="1"/>
  <c r="AE117" i="1" s="1"/>
  <c r="AF117" i="1" s="1"/>
  <c r="AG117" i="1" s="1"/>
  <c r="AH117" i="1" s="1"/>
  <c r="AI117" i="1" s="1"/>
  <c r="AJ117" i="1" s="1"/>
  <c r="AK117" i="1" s="1"/>
  <c r="AL117" i="1" s="1"/>
  <c r="AM117" i="1" s="1"/>
  <c r="AC113" i="1"/>
  <c r="AD113" i="1"/>
  <c r="AE113" i="1" s="1"/>
  <c r="AF113" i="1" s="1"/>
  <c r="AG113" i="1" s="1"/>
  <c r="AH113" i="1" s="1"/>
  <c r="AI113" i="1" s="1"/>
  <c r="AJ113" i="1" s="1"/>
  <c r="AK113" i="1" s="1"/>
  <c r="AL113" i="1" s="1"/>
  <c r="AM113" i="1" s="1"/>
  <c r="AC109" i="1"/>
  <c r="AD109" i="1"/>
  <c r="AE109" i="1" s="1"/>
  <c r="AF109" i="1" s="1"/>
  <c r="AG109" i="1" s="1"/>
  <c r="AH109" i="1" s="1"/>
  <c r="AI109" i="1" s="1"/>
  <c r="AJ109" i="1" s="1"/>
  <c r="AK109" i="1" s="1"/>
  <c r="AL109" i="1" s="1"/>
  <c r="AM109" i="1" s="1"/>
  <c r="AD105" i="1"/>
  <c r="AE105" i="1" s="1"/>
  <c r="AF105" i="1" s="1"/>
  <c r="AG105" i="1" s="1"/>
  <c r="AH105" i="1" s="1"/>
  <c r="AI105" i="1" s="1"/>
  <c r="AJ105" i="1" s="1"/>
  <c r="AK105" i="1" s="1"/>
  <c r="AL105" i="1" s="1"/>
  <c r="AM105" i="1" s="1"/>
  <c r="AC105" i="1"/>
  <c r="AC101" i="1"/>
  <c r="AD101" i="1"/>
  <c r="AE101" i="1" s="1"/>
  <c r="AF101" i="1" s="1"/>
  <c r="AG101" i="1" s="1"/>
  <c r="AH101" i="1" s="1"/>
  <c r="AI101" i="1" s="1"/>
  <c r="AJ101" i="1" s="1"/>
  <c r="AK101" i="1" s="1"/>
  <c r="AL101" i="1" s="1"/>
  <c r="AM101" i="1" s="1"/>
  <c r="AD97" i="1"/>
  <c r="AE97" i="1" s="1"/>
  <c r="AF97" i="1" s="1"/>
  <c r="AG97" i="1" s="1"/>
  <c r="AH97" i="1" s="1"/>
  <c r="AI97" i="1" s="1"/>
  <c r="AJ97" i="1" s="1"/>
  <c r="AK97" i="1" s="1"/>
  <c r="AL97" i="1" s="1"/>
  <c r="AM97" i="1" s="1"/>
  <c r="AC97" i="1"/>
  <c r="AD93" i="1"/>
  <c r="AE93" i="1" s="1"/>
  <c r="AF93" i="1" s="1"/>
  <c r="AG93" i="1" s="1"/>
  <c r="AH93" i="1" s="1"/>
  <c r="AI93" i="1" s="1"/>
  <c r="AJ93" i="1" s="1"/>
  <c r="AK93" i="1" s="1"/>
  <c r="AL93" i="1" s="1"/>
  <c r="AM93" i="1" s="1"/>
  <c r="AC93" i="1"/>
  <c r="AD89" i="1"/>
  <c r="AE89" i="1" s="1"/>
  <c r="AF89" i="1" s="1"/>
  <c r="AG89" i="1" s="1"/>
  <c r="AH89" i="1" s="1"/>
  <c r="AI89" i="1" s="1"/>
  <c r="AJ89" i="1" s="1"/>
  <c r="AK89" i="1" s="1"/>
  <c r="AL89" i="1" s="1"/>
  <c r="AM89" i="1" s="1"/>
  <c r="AC89" i="1"/>
  <c r="AD85" i="1"/>
  <c r="AE85" i="1" s="1"/>
  <c r="AF85" i="1" s="1"/>
  <c r="AG85" i="1" s="1"/>
  <c r="AH85" i="1" s="1"/>
  <c r="AI85" i="1" s="1"/>
  <c r="AJ85" i="1" s="1"/>
  <c r="AK85" i="1" s="1"/>
  <c r="AL85" i="1" s="1"/>
  <c r="AM85" i="1" s="1"/>
  <c r="AC85" i="1"/>
  <c r="AD81" i="1"/>
  <c r="AE81" i="1" s="1"/>
  <c r="AF81" i="1" s="1"/>
  <c r="AG81" i="1" s="1"/>
  <c r="AH81" i="1" s="1"/>
  <c r="AI81" i="1" s="1"/>
  <c r="AJ81" i="1" s="1"/>
  <c r="AK81" i="1" s="1"/>
  <c r="AL81" i="1" s="1"/>
  <c r="AM81" i="1" s="1"/>
  <c r="AC81" i="1"/>
  <c r="AD77" i="1"/>
  <c r="AE77" i="1" s="1"/>
  <c r="AF77" i="1" s="1"/>
  <c r="AG77" i="1" s="1"/>
  <c r="AH77" i="1" s="1"/>
  <c r="AI77" i="1" s="1"/>
  <c r="AJ77" i="1" s="1"/>
  <c r="AK77" i="1" s="1"/>
  <c r="AL77" i="1" s="1"/>
  <c r="AM77" i="1" s="1"/>
  <c r="AC77" i="1"/>
  <c r="AD73" i="1"/>
  <c r="AE73" i="1" s="1"/>
  <c r="AF73" i="1" s="1"/>
  <c r="AG73" i="1" s="1"/>
  <c r="AH73" i="1" s="1"/>
  <c r="AI73" i="1" s="1"/>
  <c r="AJ73" i="1" s="1"/>
  <c r="AK73" i="1" s="1"/>
  <c r="AL73" i="1" s="1"/>
  <c r="AM73" i="1" s="1"/>
  <c r="AC73" i="1"/>
  <c r="AC69" i="1"/>
  <c r="AD69" i="1"/>
  <c r="AE69" i="1" s="1"/>
  <c r="AF69" i="1" s="1"/>
  <c r="AG69" i="1" s="1"/>
  <c r="AH69" i="1" s="1"/>
  <c r="AI69" i="1" s="1"/>
  <c r="AJ69" i="1" s="1"/>
  <c r="AK69" i="1" s="1"/>
  <c r="AL69" i="1" s="1"/>
  <c r="AM69" i="1" s="1"/>
  <c r="AD65" i="1"/>
  <c r="AE65" i="1" s="1"/>
  <c r="AF65" i="1" s="1"/>
  <c r="AG65" i="1" s="1"/>
  <c r="AH65" i="1" s="1"/>
  <c r="AI65" i="1" s="1"/>
  <c r="AJ65" i="1" s="1"/>
  <c r="AK65" i="1" s="1"/>
  <c r="AL65" i="1" s="1"/>
  <c r="AM65" i="1" s="1"/>
  <c r="AC65" i="1"/>
  <c r="AD61" i="1"/>
  <c r="AE61" i="1" s="1"/>
  <c r="AF61" i="1" s="1"/>
  <c r="AG61" i="1" s="1"/>
  <c r="AH61" i="1" s="1"/>
  <c r="AI61" i="1" s="1"/>
  <c r="AJ61" i="1" s="1"/>
  <c r="AK61" i="1" s="1"/>
  <c r="AL61" i="1" s="1"/>
  <c r="AM61" i="1" s="1"/>
  <c r="AC61" i="1"/>
  <c r="AD57" i="1"/>
  <c r="AE57" i="1" s="1"/>
  <c r="AF57" i="1" s="1"/>
  <c r="AG57" i="1" s="1"/>
  <c r="AH57" i="1" s="1"/>
  <c r="AI57" i="1" s="1"/>
  <c r="AJ57" i="1" s="1"/>
  <c r="AK57" i="1" s="1"/>
  <c r="AL57" i="1" s="1"/>
  <c r="AM57" i="1" s="1"/>
  <c r="AC57" i="1"/>
  <c r="AD53" i="1"/>
  <c r="AE53" i="1" s="1"/>
  <c r="AF53" i="1" s="1"/>
  <c r="AG53" i="1" s="1"/>
  <c r="AH53" i="1" s="1"/>
  <c r="AI53" i="1" s="1"/>
  <c r="AJ53" i="1" s="1"/>
  <c r="AK53" i="1" s="1"/>
  <c r="AL53" i="1" s="1"/>
  <c r="AM53" i="1" s="1"/>
  <c r="AC53" i="1"/>
  <c r="AD49" i="1"/>
  <c r="AE49" i="1" s="1"/>
  <c r="AF49" i="1" s="1"/>
  <c r="AG49" i="1" s="1"/>
  <c r="AH49" i="1" s="1"/>
  <c r="AI49" i="1" s="1"/>
  <c r="AJ49" i="1" s="1"/>
  <c r="AK49" i="1" s="1"/>
  <c r="AL49" i="1" s="1"/>
  <c r="AM49" i="1" s="1"/>
  <c r="AC49" i="1"/>
  <c r="AC45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C41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C37" i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D33" i="1"/>
  <c r="AE33" i="1" s="1"/>
  <c r="AF33" i="1" s="1"/>
  <c r="AG33" i="1" s="1"/>
  <c r="AH33" i="1" s="1"/>
  <c r="AI33" i="1" s="1"/>
  <c r="AJ33" i="1" s="1"/>
  <c r="AK33" i="1" s="1"/>
  <c r="AL33" i="1" s="1"/>
  <c r="AM33" i="1" s="1"/>
  <c r="AC33" i="1"/>
  <c r="AC29" i="1"/>
  <c r="AD29" i="1"/>
  <c r="AE29" i="1" s="1"/>
  <c r="AF29" i="1" s="1"/>
  <c r="AG29" i="1" s="1"/>
  <c r="AH29" i="1" s="1"/>
  <c r="AI29" i="1" s="1"/>
  <c r="AJ29" i="1" s="1"/>
  <c r="AK29" i="1" s="1"/>
  <c r="AL29" i="1" s="1"/>
  <c r="AM29" i="1" s="1"/>
  <c r="AC25" i="1"/>
  <c r="AD25" i="1"/>
  <c r="AE25" i="1" s="1"/>
  <c r="AF25" i="1" s="1"/>
  <c r="AG25" i="1" s="1"/>
  <c r="AH25" i="1" s="1"/>
  <c r="AI25" i="1" s="1"/>
  <c r="AJ25" i="1" s="1"/>
  <c r="AK25" i="1" s="1"/>
  <c r="AL25" i="1" s="1"/>
  <c r="AM25" i="1" s="1"/>
  <c r="AC21" i="1"/>
  <c r="AD21" i="1"/>
  <c r="AE21" i="1" s="1"/>
  <c r="AF21" i="1" s="1"/>
  <c r="AG21" i="1" s="1"/>
  <c r="AH21" i="1" s="1"/>
  <c r="AI21" i="1" s="1"/>
  <c r="AJ21" i="1" s="1"/>
  <c r="AK21" i="1" s="1"/>
  <c r="AL21" i="1" s="1"/>
  <c r="AM21" i="1" s="1"/>
  <c r="AC17" i="1"/>
  <c r="AD17" i="1"/>
  <c r="AE17" i="1" s="1"/>
  <c r="AF17" i="1" s="1"/>
  <c r="AG17" i="1" s="1"/>
  <c r="AH17" i="1" s="1"/>
  <c r="AI17" i="1" s="1"/>
  <c r="AJ17" i="1" s="1"/>
  <c r="AK17" i="1" s="1"/>
  <c r="AL17" i="1" s="1"/>
  <c r="AM17" i="1" s="1"/>
  <c r="AC13" i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9" i="1" s="1"/>
  <c r="V364" i="1"/>
  <c r="W364" i="1" s="1"/>
  <c r="V365" i="1"/>
  <c r="W365" i="1" s="1"/>
  <c r="V366" i="1"/>
  <c r="W366" i="1" s="1"/>
  <c r="V367" i="1"/>
  <c r="W367" i="1" s="1"/>
  <c r="V368" i="1"/>
  <c r="W368" i="1" s="1"/>
  <c r="V12" i="1"/>
  <c r="V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Y364" i="1" l="1"/>
  <c r="Z364" i="1" s="1"/>
  <c r="AA364" i="1" s="1"/>
  <c r="AB364" i="1" s="1"/>
  <c r="Y367" i="1"/>
  <c r="Z367" i="1" s="1"/>
  <c r="AA367" i="1" s="1"/>
  <c r="AB367" i="1" s="1"/>
  <c r="Y366" i="1"/>
  <c r="Z366" i="1" s="1"/>
  <c r="AA366" i="1" s="1"/>
  <c r="AB366" i="1" s="1"/>
  <c r="Y365" i="1"/>
  <c r="Z365" i="1" s="1"/>
  <c r="AA365" i="1" s="1"/>
  <c r="AB365" i="1" s="1"/>
  <c r="Y368" i="1"/>
  <c r="Z368" i="1" s="1"/>
  <c r="AA368" i="1" s="1"/>
  <c r="AB368" i="1" s="1"/>
  <c r="AI11" i="1"/>
  <c r="AJ11" i="1" s="1"/>
  <c r="AK11" i="1" s="1"/>
  <c r="AL11" i="1" s="1"/>
  <c r="AM11" i="1" s="1"/>
  <c r="AD367" i="1" l="1"/>
  <c r="AE367" i="1" s="1"/>
  <c r="AF367" i="1" s="1"/>
  <c r="AG367" i="1" s="1"/>
  <c r="AH367" i="1" s="1"/>
  <c r="AI367" i="1" s="1"/>
  <c r="AJ367" i="1" s="1"/>
  <c r="AK367" i="1" s="1"/>
  <c r="AL367" i="1" s="1"/>
  <c r="AM367" i="1" s="1"/>
  <c r="AC367" i="1"/>
  <c r="AC368" i="1"/>
  <c r="AD368" i="1"/>
  <c r="AE368" i="1" s="1"/>
  <c r="AF368" i="1" s="1"/>
  <c r="AG368" i="1" s="1"/>
  <c r="AH368" i="1" s="1"/>
  <c r="AI368" i="1" s="1"/>
  <c r="AJ368" i="1" s="1"/>
  <c r="AK368" i="1" s="1"/>
  <c r="AL368" i="1" s="1"/>
  <c r="AM368" i="1" s="1"/>
  <c r="AD365" i="1"/>
  <c r="AE365" i="1" s="1"/>
  <c r="AF365" i="1" s="1"/>
  <c r="AG365" i="1" s="1"/>
  <c r="AH365" i="1" s="1"/>
  <c r="AI365" i="1" s="1"/>
  <c r="AJ365" i="1" s="1"/>
  <c r="AK365" i="1" s="1"/>
  <c r="AL365" i="1" s="1"/>
  <c r="AM365" i="1" s="1"/>
  <c r="AC365" i="1"/>
  <c r="AC364" i="1"/>
  <c r="AD364" i="1"/>
  <c r="AE364" i="1" s="1"/>
  <c r="AF364" i="1" s="1"/>
  <c r="AG364" i="1" s="1"/>
  <c r="AH364" i="1" s="1"/>
  <c r="AI364" i="1" s="1"/>
  <c r="AJ364" i="1" s="1"/>
  <c r="AK364" i="1" s="1"/>
  <c r="AL364" i="1" s="1"/>
  <c r="AM364" i="1" s="1"/>
  <c r="AC366" i="1"/>
  <c r="AD366" i="1"/>
  <c r="AE366" i="1" s="1"/>
  <c r="AF366" i="1" s="1"/>
  <c r="AG366" i="1" s="1"/>
  <c r="AH366" i="1" s="1"/>
  <c r="AI366" i="1" s="1"/>
  <c r="AJ366" i="1" s="1"/>
  <c r="AK366" i="1" s="1"/>
  <c r="AL366" i="1" s="1"/>
  <c r="AM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<sst xmlns="http://schemas.openxmlformats.org/spreadsheetml/2006/main" count="3587" uniqueCount="1830">
  <si>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</si>
  <si>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</si>
  <si>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</si>
  <si>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</si>
  <si>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</si>
  <si>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</si>
  <si>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</si>
  <si>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</si>
  <si>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</si>
  <si>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</si>
  <si>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</si>
  <si>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</si>
  <si>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</si>
  <si>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</si>
  <si>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</si>
  <si>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</si>
  <si>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</si>
  <si>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</si>
  <si>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</si>
  <si>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</si>
  <si>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</si>
  <si>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</si>
  <si>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</si>
  <si>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</si>
  <si>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</si>
  <si>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</si>
  <si>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</si>
  <si>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</si>
  <si>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</si>
  <si>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</si>
  <si>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</si>
  <si>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</si>
  <si>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</si>
  <si>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</si>
  <si>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</si>
  <si>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</si>
  <si>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</si>
  <si>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</si>
  <si>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</si>
  <si>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</si>
  <si>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</si>
  <si>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</si>
  <si>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</si>
  <si>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</si>
  <si>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</si>
  <si>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</si>
  <si>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</si>
  <si>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</si>
  <si>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</si>
  <si>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</si>
  <si>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</si>
  <si>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</si>
  <si>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</si>
  <si>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</si>
  <si>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</si>
  <si>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</si>
  <si>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</si>
  <si>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</si>
  <si>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</si>
  <si>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</si>
  <si>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</si>
  <si>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</si>
  <si>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</si>
  <si>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</si>
  <si>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</si>
  <si>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</si>
  <si>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</si>
  <si>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</si>
  <si>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</si>
  <si>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</si>
  <si>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</si>
  <si>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</si>
  <si>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</si>
  <si>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</si>
  <si>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</si>
  <si>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</si>
  <si>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</si>
  <si>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</si>
  <si>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</si>
  <si>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</si>
  <si>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</si>
  <si>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</si>
  <si>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</si>
  <si>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</si>
  <si>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</si>
  <si>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</si>
  <si>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</si>
  <si>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</si>
  <si>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</si>
  <si>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</si>
  <si>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</si>
  <si>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</si>
  <si>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</si>
  <si>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</si>
  <si>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</si>
  <si>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</si>
  <si>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</si>
  <si>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</si>
  <si>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</si>
  <si>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</si>
  <si>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</si>
  <si>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</si>
  <si>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</si>
  <si>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</si>
  <si>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</si>
  <si>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</si>
  <si>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</si>
  <si>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</si>
  <si>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</si>
  <si>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</si>
  <si>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</si>
  <si>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</si>
  <si>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</si>
  <si>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</si>
  <si>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</si>
  <si>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</si>
  <si>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</si>
  <si>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</si>
  <si>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</si>
  <si>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</si>
  <si>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</si>
  <si>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</si>
  <si>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</si>
  <si>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</si>
  <si>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</si>
  <si>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</si>
  <si>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</si>
  <si>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</si>
  <si>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</si>
  <si>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</si>
  <si>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</si>
  <si>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</si>
  <si>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</si>
  <si>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</si>
  <si>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</si>
  <si>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</si>
  <si>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</si>
  <si>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</si>
  <si>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</si>
  <si>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</si>
  <si>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</si>
  <si>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</si>
  <si>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</si>
  <si>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</si>
  <si>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</si>
  <si>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</si>
  <si>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</si>
  <si>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</si>
  <si>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</si>
  <si>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</si>
  <si>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</si>
  <si>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</si>
  <si>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</si>
  <si>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</si>
  <si>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</si>
  <si>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</si>
  <si>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</si>
  <si>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</si>
  <si>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</si>
  <si>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</si>
  <si>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</si>
  <si>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</si>
  <si>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</si>
  <si>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</si>
  <si>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</si>
  <si>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</si>
  <si>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</si>
  <si>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</si>
  <si>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</si>
  <si>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</si>
  <si>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</si>
  <si>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</si>
  <si>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</si>
  <si>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</si>
  <si>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</si>
  <si>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</si>
  <si>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</si>
  <si>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</si>
  <si>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</si>
  <si>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</si>
  <si>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</si>
  <si>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</si>
  <si>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</si>
  <si>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</si>
  <si>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</si>
  <si>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</si>
  <si>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</si>
  <si>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</si>
  <si>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</si>
  <si>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</si>
  <si>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</si>
  <si>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</si>
  <si>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</si>
  <si>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</si>
  <si>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</si>
  <si>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</si>
  <si>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</si>
  <si>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</si>
  <si>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</si>
  <si>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</si>
  <si>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</si>
  <si>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</si>
  <si>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</si>
  <si>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</si>
  <si>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</si>
  <si>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</si>
  <si>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</si>
  <si>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</si>
  <si>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</si>
  <si>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</si>
  <si>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</si>
  <si>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</si>
  <si>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</si>
  <si>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</si>
  <si>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</si>
  <si>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</si>
  <si>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</si>
  <si>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</si>
  <si>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</si>
  <si>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</si>
  <si>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</si>
  <si>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</si>
  <si>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</si>
  <si>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</si>
  <si>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</si>
  <si>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</si>
  <si>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</si>
  <si>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</si>
  <si>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</si>
  <si>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</si>
  <si>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</si>
  <si>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</si>
  <si>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</si>
  <si>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</si>
  <si>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</si>
  <si>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</si>
  <si>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</si>
  <si>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</si>
  <si>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</si>
  <si>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</si>
  <si>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</si>
  <si>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</si>
  <si>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</si>
  <si>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</si>
  <si>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</si>
  <si>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</si>
  <si>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</si>
  <si>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</si>
  <si>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</si>
  <si>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</si>
  <si>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</si>
  <si>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</si>
  <si>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</si>
  <si>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</si>
  <si>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</si>
  <si>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</si>
  <si>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</si>
  <si>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</si>
  <si>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</si>
  <si>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</si>
  <si>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</si>
  <si>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</si>
  <si>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</si>
  <si>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</si>
  <si>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</si>
  <si>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</si>
  <si>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</si>
  <si>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</si>
  <si>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</si>
  <si>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</si>
  <si>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</si>
  <si>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</si>
  <si>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</si>
  <si>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</si>
  <si>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</si>
  <si>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</si>
  <si>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</si>
  <si>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</si>
  <si>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</si>
  <si>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</si>
  <si>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</si>
  <si>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</si>
  <si>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</si>
  <si>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</si>
  <si>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</si>
  <si>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</si>
  <si>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</si>
  <si>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</si>
  <si>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</si>
  <si>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</si>
  <si>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</si>
  <si>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</si>
  <si>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</si>
  <si>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</si>
  <si>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</si>
  <si>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</si>
  <si>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</si>
  <si>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</si>
  <si>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</si>
  <si>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</si>
  <si>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</si>
  <si>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</si>
  <si>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</si>
  <si>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</si>
  <si>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</si>
  <si>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</si>
  <si>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</si>
  <si>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</si>
  <si>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</si>
  <si>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</si>
  <si>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</si>
  <si>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</si>
  <si>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</si>
  <si>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</si>
  <si>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</si>
  <si>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</si>
  <si>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</si>
  <si>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</si>
  <si>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</si>
  <si>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</si>
  <si>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</si>
  <si>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</si>
  <si>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</si>
  <si>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</si>
  <si>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</si>
  <si>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</si>
  <si>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</si>
  <si>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</si>
  <si>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</si>
  <si>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</si>
  <si>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</si>
  <si>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</si>
  <si>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</si>
  <si>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</si>
  <si>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</si>
  <si>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</si>
  <si>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</si>
  <si>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</si>
  <si>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</si>
  <si>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</si>
  <si>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</si>
  <si>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</si>
  <si>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</si>
  <si>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</si>
  <si>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</si>
  <si>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</si>
  <si>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</si>
  <si>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</si>
  <si>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</si>
  <si>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</si>
  <si>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</si>
  <si>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</si>
  <si>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</si>
  <si>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</si>
  <si>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</si>
  <si>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</si>
  <si>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</si>
  <si>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</si>
  <si>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</si>
  <si>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</si>
  <si>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</si>
  <si>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</si>
  <si>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</si>
  <si>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</si>
  <si>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</si>
  <si>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</si>
  <si>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</si>
  <si>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</si>
  <si>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</si>
  <si>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</si>
  <si>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</si>
  <si>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</si>
  <si>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</si>
  <si>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</si>
  <si>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</si>
  <si>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</si>
  <si>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</si>
  <si>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</si>
  <si>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</si>
  <si>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</si>
  <si>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</si>
  <si>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</si>
  <si>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</si>
  <si>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</si>
  <si>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</si>
  <si>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</si>
  <si>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</si>
  <si>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</si>
  <si>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</si>
  <si>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</si>
  <si>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</si>
  <si>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</si>
  <si>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</si>
  <si>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</si>
  <si>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</si>
  <si>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</si>
  <si>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</si>
  <si>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</si>
  <si>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</si>
  <si>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</si>
  <si>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</si>
  <si>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</si>
  <si>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</si>
  <si>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</si>
  <si>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</si>
  <si>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</si>
  <si>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</si>
  <si>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</si>
  <si>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</si>
  <si>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</si>
  <si>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</si>
  <si>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</si>
  <si>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</si>
  <si>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</si>
  <si>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</si>
  <si>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</si>
  <si>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</si>
  <si>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</si>
  <si>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</si>
  <si>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</si>
  <si>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</si>
  <si>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</si>
  <si>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</si>
  <si>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</si>
  <si>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</si>
  <si>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</si>
  <si>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</si>
  <si>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</si>
  <si>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</si>
  <si>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</si>
  <si>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</si>
  <si>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</si>
  <si>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</si>
  <si>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</si>
  <si>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</si>
  <si>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</si>
  <si>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</si>
  <si>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</si>
  <si>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</si>
  <si>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</si>
  <si>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</si>
  <si>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</si>
  <si>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</si>
  <si>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</si>
  <si>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</si>
  <si>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</si>
  <si>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</si>
  <si>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</si>
  <si>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</si>
  <si>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</si>
  <si>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</si>
  <si>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</si>
  <si>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</si>
  <si>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</si>
  <si>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</si>
  <si>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</si>
  <si>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</si>
  <si>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</si>
  <si>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</si>
  <si>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</si>
  <si>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</si>
  <si>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</si>
  <si>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</si>
  <si>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</si>
  <si>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</si>
  <si>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</si>
  <si>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</si>
  <si>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</si>
  <si>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</si>
  <si>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</si>
  <si>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</si>
  <si>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</si>
  <si>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</si>
  <si>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</si>
  <si>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</si>
  <si>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</si>
  <si>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</si>
  <si>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</si>
  <si>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</si>
  <si>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</si>
  <si>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</si>
  <si>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</si>
  <si>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</si>
  <si>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</si>
  <si>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</si>
  <si>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</si>
  <si>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</si>
  <si>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</si>
  <si>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</si>
  <si>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</si>
  <si>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</si>
  <si>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</si>
  <si>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</si>
  <si>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</si>
  <si>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</si>
  <si>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</si>
  <si>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</si>
  <si>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</si>
  <si>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</si>
  <si>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</si>
  <si>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</si>
  <si>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</si>
  <si>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</si>
  <si>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</si>
  <si>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</si>
  <si>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</si>
  <si>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</si>
  <si>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</si>
  <si>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</si>
  <si>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</si>
  <si>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</si>
  <si>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</si>
  <si>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</si>
  <si>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</si>
  <si>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</si>
  <si>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</si>
  <si>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</si>
  <si>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</si>
  <si>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</si>
  <si>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</si>
  <si>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</si>
  <si>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</si>
  <si>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</si>
  <si>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</si>
  <si>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</si>
  <si>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</si>
  <si>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</si>
  <si>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</si>
  <si>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</si>
  <si>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</si>
  <si>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</si>
  <si>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</si>
  <si>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</si>
  <si>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</si>
  <si>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</si>
  <si>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</si>
  <si>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</si>
  <si>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</si>
  <si>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</si>
  <si>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</si>
  <si>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</si>
  <si>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</si>
  <si>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</si>
  <si>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</si>
  <si>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</si>
  <si>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</si>
  <si>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</si>
  <si>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</si>
  <si>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</si>
  <si>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</si>
  <si>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</si>
  <si>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</si>
  <si>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</si>
  <si>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</si>
  <si>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</si>
  <si>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</si>
  <si>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</si>
  <si>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</si>
  <si>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</si>
  <si>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</si>
  <si>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</si>
  <si>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</si>
  <si>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</si>
  <si>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</si>
  <si>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</si>
  <si>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</si>
  <si>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</si>
  <si>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</si>
  <si>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</si>
  <si>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</si>
  <si>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</si>
  <si>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</si>
  <si>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</si>
  <si>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</si>
  <si>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</si>
  <si>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</si>
  <si>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</si>
  <si>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</si>
  <si>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</si>
  <si>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</si>
  <si>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</si>
  <si>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</si>
  <si>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</si>
  <si>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</si>
  <si>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</si>
  <si>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</si>
  <si>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</si>
  <si>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</si>
  <si>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</si>
  <si>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</si>
  <si>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</si>
  <si>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</si>
  <si>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</si>
  <si>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</si>
  <si>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</si>
  <si>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</si>
  <si>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</si>
  <si>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</si>
  <si>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</si>
  <si>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</si>
  <si>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</si>
  <si>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</si>
  <si>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</si>
  <si>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</si>
  <si>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</si>
  <si>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</si>
  <si>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</si>
  <si>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</si>
  <si>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</si>
  <si>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</si>
  <si>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</si>
  <si>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</si>
  <si>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</si>
  <si>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</si>
  <si>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</si>
  <si>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</si>
  <si>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</si>
  <si>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</si>
  <si>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</si>
  <si>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</si>
  <si>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</si>
  <si>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</si>
  <si>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</si>
  <si>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</si>
  <si>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</si>
  <si>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</si>
  <si>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</si>
  <si>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</si>
  <si>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</si>
  <si>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</si>
  <si>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</si>
  <si>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</si>
  <si>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</si>
  <si>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</si>
  <si>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</si>
  <si>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</si>
  <si>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</si>
  <si>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</si>
  <si>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</si>
  <si>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</si>
  <si>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</si>
  <si>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</si>
  <si>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max 17.9 min 13.1</t>
  </si>
  <si>
    <t>ISS35</t>
  </si>
  <si>
    <t xml:space="preserve">Inserto Salad Bar Bin </t>
  </si>
  <si>
    <t>Botton 10.0 Top 10.4</t>
  </si>
  <si>
    <t>Min. 9Max 12</t>
  </si>
  <si>
    <t>aprox. 449.7</t>
  </si>
  <si>
    <t>Base 25.4 Superior 26.5</t>
  </si>
  <si>
    <t>Min.22.7 Max.30.5</t>
  </si>
  <si>
    <t>ISS15</t>
  </si>
  <si>
    <t>Inserto Salad Bar Desnivel s/patitas</t>
  </si>
  <si>
    <t>Max. 5.3 Min. 3.4</t>
  </si>
  <si>
    <t>max.13.5 min 8.8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</si>
  <si>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</si>
  <si>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</si>
  <si>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</si>
  <si>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</si>
  <si>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</si>
  <si>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</si>
  <si>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</si>
  <si>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</si>
  <si>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</si>
  <si>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</si>
  <si>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</si>
  <si>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</si>
  <si>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</si>
  <si>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</si>
  <si>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</si>
  <si>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</si>
  <si>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</si>
  <si>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</si>
  <si>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</si>
  <si>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</si>
  <si>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</si>
  <si>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</si>
  <si>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</si>
  <si>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</si>
  <si>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</si>
  <si>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</si>
  <si>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</si>
  <si>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</si>
  <si>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</si>
  <si>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</si>
  <si>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</si>
  <si>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</si>
  <si>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</si>
  <si>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</si>
  <si>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</si>
  <si>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</si>
  <si>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</si>
  <si>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</si>
  <si>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</si>
  <si>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</si>
  <si>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</si>
  <si>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</si>
  <si>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</si>
  <si>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</si>
  <si>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</si>
  <si>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</si>
  <si>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</si>
  <si>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</si>
  <si>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</si>
  <si>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</si>
  <si>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</si>
  <si>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</si>
  <si>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</si>
  <si>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</si>
  <si>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</si>
  <si>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</si>
  <si>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</si>
  <si>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</si>
  <si>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</si>
  <si>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</si>
  <si>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</si>
  <si>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</si>
  <si>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</si>
  <si>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</si>
  <si>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</si>
  <si>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</si>
  <si>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</si>
  <si>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</si>
  <si>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</si>
  <si>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</si>
  <si>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</si>
  <si>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</si>
  <si>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</si>
  <si>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</si>
  <si>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</si>
  <si>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</si>
  <si>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</si>
  <si>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</si>
  <si>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</si>
  <si>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</si>
  <si>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</si>
  <si>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</si>
  <si>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</si>
  <si>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</si>
  <si>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</si>
  <si>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</si>
  <si>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</si>
  <si>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</si>
  <si>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</si>
  <si>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</si>
  <si>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</si>
  <si>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</si>
  <si>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</si>
  <si>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</si>
  <si>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</si>
  <si>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</si>
  <si>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</si>
  <si>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</si>
  <si>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</si>
  <si>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</si>
  <si>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</si>
  <si>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</si>
  <si>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</si>
  <si>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</si>
  <si>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</si>
  <si>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</si>
  <si>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</si>
  <si>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</si>
  <si>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</si>
  <si>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</si>
  <si>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</si>
  <si>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</si>
  <si>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</si>
  <si>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</si>
  <si>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</si>
  <si>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</si>
  <si>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</si>
  <si>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</si>
  <si>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</si>
  <si>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</si>
  <si>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</si>
  <si>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</si>
  <si>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</si>
  <si>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</si>
  <si>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</si>
  <si>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</si>
  <si>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</si>
  <si>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</si>
  <si>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</si>
  <si>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</si>
  <si>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</si>
  <si>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</si>
  <si>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</si>
  <si>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</si>
  <si>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</si>
  <si>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</si>
  <si>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</si>
  <si>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</si>
  <si>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</si>
  <si>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</si>
  <si>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</si>
  <si>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</si>
  <si>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</si>
  <si>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</si>
  <si>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</si>
  <si>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</si>
  <si>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</si>
  <si>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</si>
  <si>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</si>
  <si>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</si>
  <si>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</si>
  <si>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</si>
  <si>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</si>
  <si>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</si>
  <si>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</si>
  <si>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</si>
  <si>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</si>
  <si>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</si>
  <si>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</si>
  <si>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</si>
  <si>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</si>
  <si>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</si>
  <si>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Aleta 8  Boca 6</t>
  </si>
  <si>
    <t>PHT06</t>
  </si>
  <si>
    <t>XL Trout</t>
  </si>
  <si>
    <t>Trucha XL</t>
  </si>
  <si>
    <t>Fin 2.36  Mouth 2.56</t>
  </si>
  <si>
    <t>aprox 50.72</t>
  </si>
  <si>
    <t>Aleta 6.0 Boca 6.5</t>
  </si>
  <si>
    <t>aprox 0.8</t>
  </si>
  <si>
    <t>PHT05</t>
  </si>
  <si>
    <t>L Trout</t>
  </si>
  <si>
    <t>Trucha L</t>
  </si>
  <si>
    <t>Fin 2.09 Mouth 1.57</t>
  </si>
  <si>
    <t>Aleta 5.3 Boca 4.0 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</si>
  <si>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</si>
  <si>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</si>
  <si>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</si>
  <si>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</si>
  <si>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</si>
  <si>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</si>
  <si>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</si>
  <si>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</si>
  <si>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</si>
  <si>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</si>
  <si>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</si>
  <si>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</si>
  <si>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</si>
  <si>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</si>
  <si>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</si>
  <si>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</si>
  <si>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</si>
  <si>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</si>
  <si>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</si>
  <si>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</si>
  <si>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</si>
  <si>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</si>
  <si>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</si>
  <si>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</si>
  <si>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</si>
  <si>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</si>
  <si>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</si>
  <si>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</si>
  <si>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</si>
  <si>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</si>
  <si>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</si>
  <si>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</si>
  <si>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</si>
  <si>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</si>
  <si>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</si>
  <si>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</si>
  <si>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</si>
  <si>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</si>
  <si>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</si>
  <si>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</si>
  <si>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</si>
  <si>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</si>
  <si>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</si>
  <si>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</si>
  <si>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</si>
  <si>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</si>
  <si>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</si>
  <si>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</si>
  <si>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</si>
  <si>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</si>
  <si>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</si>
  <si>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</si>
  <si>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</si>
  <si>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</si>
  <si>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</si>
  <si>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</si>
  <si>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</si>
  <si>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</si>
  <si>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</si>
  <si>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</si>
  <si>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</si>
  <si>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</si>
  <si>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</si>
  <si>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</si>
  <si>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</si>
  <si>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</si>
  <si>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</si>
  <si>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</si>
  <si>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</si>
  <si>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</si>
  <si>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</si>
  <si>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</si>
  <si>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</si>
  <si>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</si>
  <si>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</si>
  <si>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</si>
  <si>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</si>
  <si>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</si>
  <si>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</si>
  <si>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</si>
  <si>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</si>
  <si>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</si>
  <si>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</si>
  <si>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</si>
  <si>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</si>
  <si>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</si>
  <si>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</si>
  <si>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</si>
  <si>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</si>
  <si>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</si>
  <si>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</si>
  <si>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</si>
  <si>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</si>
  <si>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</si>
  <si>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</si>
  <si>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</si>
  <si>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</si>
  <si>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</si>
  <si>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</si>
  <si>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</si>
  <si>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</si>
  <si>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</si>
  <si>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</si>
  <si>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</si>
  <si>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</si>
  <si>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</si>
  <si>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</si>
  <si>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</si>
  <si>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</si>
  <si>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</si>
  <si>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</si>
  <si>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</si>
  <si>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</si>
  <si>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</si>
  <si>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</si>
  <si>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</si>
  <si>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</si>
  <si>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</si>
  <si>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</si>
  <si>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</si>
  <si>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</si>
  <si>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</si>
  <si>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</si>
  <si>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</si>
  <si>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</si>
  <si>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</si>
  <si>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</si>
  <si>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</si>
  <si>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</si>
  <si>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</si>
  <si>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</si>
  <si>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</si>
  <si>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</si>
  <si>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</si>
  <si>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</si>
  <si>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</si>
  <si>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</si>
  <si>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</si>
  <si>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</si>
  <si>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</si>
  <si>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</si>
  <si>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</si>
  <si>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</si>
  <si>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</si>
  <si>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</si>
  <si>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</si>
  <si>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</si>
  <si>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</si>
  <si>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</si>
  <si>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</si>
  <si>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</si>
  <si>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</si>
  <si>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</si>
  <si>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</si>
  <si>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</si>
  <si>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</si>
  <si>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</si>
  <si>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</si>
  <si>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</si>
  <si>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</si>
  <si>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</si>
  <si>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</si>
  <si>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</si>
  <si>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</si>
  <si>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</si>
  <si>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</si>
  <si>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</si>
  <si>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</si>
  <si>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</si>
  <si>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</si>
  <si>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</si>
  <si>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</si>
  <si>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</si>
  <si>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</si>
  <si>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</si>
  <si>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</si>
  <si>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</si>
  <si>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</si>
  <si>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</si>
  <si>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</si>
  <si>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</si>
  <si>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</si>
  <si>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</si>
  <si>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</si>
  <si>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</si>
  <si>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</si>
  <si>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</si>
  <si>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</si>
  <si>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</si>
  <si>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</si>
  <si>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</si>
  <si>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</si>
  <si>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</si>
  <si>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</si>
  <si>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</si>
  <si>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</si>
  <si>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</si>
  <si>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</si>
  <si>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</si>
  <si>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</si>
  <si>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</si>
  <si>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</si>
  <si>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</si>
  <si>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</si>
  <si>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</si>
  <si>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</si>
  <si>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</si>
  <si>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</si>
  <si>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</si>
  <si>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</si>
  <si>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</si>
  <si>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</si>
  <si>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</si>
  <si>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</si>
  <si>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</si>
  <si>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</si>
  <si>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</si>
  <si>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</si>
  <si>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</si>
  <si>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</si>
  <si>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</si>
  <si>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</si>
  <si>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</si>
  <si>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</si>
  <si>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</si>
  <si>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</si>
  <si>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</si>
  <si>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</si>
  <si>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</si>
  <si>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</si>
  <si>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</si>
  <si>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</si>
  <si>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</si>
  <si>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</si>
  <si>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</si>
  <si>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</si>
  <si>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</si>
  <si>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</si>
  <si>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</si>
  <si>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</si>
  <si>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</si>
  <si>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</si>
  <si>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</si>
  <si>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</si>
  <si>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</si>
  <si>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</si>
  <si>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</si>
  <si>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</si>
  <si>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</si>
  <si>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</si>
  <si>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</si>
  <si>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</si>
  <si>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</si>
  <si>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</si>
  <si>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</si>
  <si>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</si>
  <si>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</si>
  <si>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</si>
  <si>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</si>
  <si>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</si>
  <si>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</si>
  <si>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</si>
  <si>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</si>
  <si>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</si>
  <si>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</si>
  <si>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</si>
  <si>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</si>
  <si>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</si>
  <si>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</si>
  <si>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</si>
  <si>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</si>
  <si>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</si>
  <si>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</si>
  <si>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</si>
  <si>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</si>
  <si>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</si>
  <si>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</si>
  <si>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</si>
  <si>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</si>
  <si>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</si>
  <si>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</si>
  <si>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</si>
  <si>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</si>
  <si>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</si>
  <si>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</si>
  <si>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</si>
  <si>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</si>
  <si>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</si>
  <si>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</si>
  <si>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</si>
  <si>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</si>
  <si>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</si>
  <si>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</si>
  <si>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</si>
  <si>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</si>
  <si>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</si>
  <si>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</si>
  <si>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</si>
  <si>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</si>
  <si>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</si>
  <si>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</si>
  <si>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</si>
  <si>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</si>
  <si>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</si>
  <si>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</si>
  <si>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</si>
  <si>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</si>
  <si>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</si>
  <si>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</si>
  <si>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</si>
  <si>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</si>
  <si>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</si>
  <si>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</si>
  <si>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</si>
  <si>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</si>
  <si>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</si>
  <si>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</si>
  <si>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</si>
  <si>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</si>
  <si>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</si>
  <si>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</si>
  <si>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</si>
  <si>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</si>
  <si>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</si>
  <si>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</si>
  <si>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</si>
  <si>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</si>
  <si>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</si>
  <si>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</si>
  <si>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</si>
  <si>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</si>
  <si>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</si>
  <si>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</si>
  <si>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</si>
  <si>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</si>
  <si>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</si>
  <si>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</si>
  <si>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</si>
  <si>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</si>
  <si>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</si>
  <si>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</si>
  <si>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</si>
  <si>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</si>
  <si>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</si>
  <si>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</si>
  <si>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</si>
  <si>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</si>
  <si>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</si>
  <si>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</si>
  <si>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</si>
  <si>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</si>
  <si>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</si>
  <si>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</si>
  <si>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</si>
  <si>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</si>
  <si>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</si>
  <si>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</si>
  <si>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</si>
  <si>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</si>
  <si>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</si>
  <si>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</si>
  <si>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</si>
  <si>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</si>
  <si>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</si>
  <si>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</si>
  <si>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</si>
  <si>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</si>
  <si>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</si>
  <si>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</si>
  <si>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</si>
  <si>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</si>
  <si>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</si>
  <si>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</si>
  <si>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</si>
  <si>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</si>
  <si>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</si>
  <si>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</si>
  <si>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</si>
  <si>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</si>
  <si>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</si>
  <si>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</si>
  <si>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</si>
  <si>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</si>
  <si>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</si>
  <si>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</si>
  <si>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</si>
  <si>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</si>
  <si>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</si>
  <si>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</si>
  <si>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</si>
  <si>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</si>
  <si>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</si>
  <si>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</si>
  <si>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</si>
  <si>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</si>
  <si>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</si>
  <si>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</si>
  <si>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</si>
  <si>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</si>
  <si>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</si>
  <si>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</si>
  <si>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</si>
  <si>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</si>
  <si>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</si>
  <si>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</si>
  <si>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</si>
  <si>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</si>
  <si>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</si>
  <si>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</si>
  <si>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</si>
  <si>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</si>
  <si>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</si>
  <si>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</si>
  <si>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</si>
  <si>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</si>
  <si>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</si>
  <si>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</si>
  <si>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</si>
  <si>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</si>
  <si>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</si>
  <si>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</si>
  <si>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</si>
  <si>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</si>
  <si>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</si>
  <si>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</si>
  <si>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</si>
  <si>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</si>
  <si>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</si>
  <si>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</si>
  <si>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</si>
  <si>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</si>
  <si>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</si>
  <si>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</si>
  <si>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</si>
  <si>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</si>
  <si>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</si>
  <si>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</si>
  <si>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</si>
  <si>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</si>
  <si>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</si>
  <si>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</si>
  <si>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</si>
  <si>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</si>
  <si>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</si>
  <si>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</si>
  <si>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</si>
  <si>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</si>
  <si>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</si>
  <si>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</si>
  <si>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</si>
  <si>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</si>
  <si>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</si>
  <si>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</si>
  <si>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</si>
  <si>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</si>
  <si>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</si>
  <si>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</si>
  <si>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</si>
  <si>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</si>
  <si>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</si>
  <si>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</si>
  <si>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</si>
  <si>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</si>
  <si>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</si>
  <si>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</si>
  <si>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</si>
  <si>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</si>
  <si>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</si>
  <si>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</si>
  <si>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</si>
  <si>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</si>
  <si>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</si>
  <si>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</si>
  <si>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</si>
  <si>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</si>
  <si>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</si>
  <si>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</si>
  <si>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</si>
  <si>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</si>
  <si>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</si>
  <si>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</si>
  <si>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</si>
  <si>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</si>
  <si>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</si>
  <si>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</si>
  <si>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</si>
  <si>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</si>
  <si>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</si>
  <si>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</si>
  <si>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</si>
  <si>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</si>
  <si>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</si>
  <si>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</si>
  <si>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</si>
  <si>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</si>
  <si>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</si>
  <si>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</si>
  <si>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</si>
  <si>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</si>
  <si>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</si>
  <si>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</si>
  <si>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</si>
  <si>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</si>
  <si>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</si>
  <si>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</si>
  <si>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</si>
  <si>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</si>
  <si>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</si>
  <si>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</si>
  <si>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</si>
  <si>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</si>
  <si>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</si>
  <si>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</si>
  <si>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</si>
  <si>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</si>
  <si>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</si>
  <si>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</si>
  <si>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</si>
  <si>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</si>
  <si>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</si>
  <si>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</si>
  <si>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</si>
  <si>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</si>
  <si>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</si>
  <si>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</si>
  <si>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</si>
  <si>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</si>
  <si>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</si>
  <si>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</si>
  <si>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</si>
  <si>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</si>
  <si>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</si>
  <si>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</si>
  <si>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</si>
  <si>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</si>
  <si>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</si>
  <si>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</si>
  <si>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</si>
  <si>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</si>
  <si>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</si>
  <si>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</si>
  <si>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</si>
  <si>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</si>
  <si>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</si>
  <si>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</si>
  <si>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</si>
  <si>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</si>
  <si>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</si>
  <si>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</si>
  <si>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</si>
  <si>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</si>
  <si>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</si>
  <si>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</si>
  <si>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</si>
  <si>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</si>
  <si>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</si>
  <si>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</si>
  <si>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</si>
  <si>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</si>
  <si>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</si>
  <si>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</si>
  <si>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</si>
  <si>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</si>
  <si>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</si>
  <si>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</si>
  <si>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</si>
  <si>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</si>
  <si>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</si>
  <si>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</si>
  <si>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</si>
  <si>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</si>
  <si>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</si>
  <si>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</si>
  <si>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</si>
  <si>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</si>
  <si>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</si>
  <si>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</si>
  <si>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 xml:space="preserve">Escandinavo  Rect c/ Labio Especial 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</si>
  <si>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</si>
  <si>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</si>
  <si>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</si>
  <si>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</si>
  <si>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</si>
  <si>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</si>
  <si>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</si>
  <si>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</si>
  <si>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</si>
  <si>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</si>
  <si>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</si>
  <si>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</si>
  <si>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</si>
  <si>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</si>
  <si>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</si>
  <si>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</si>
  <si>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</si>
  <si>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</si>
  <si>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</si>
  <si>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</si>
  <si>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</si>
  <si>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</si>
  <si>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</si>
  <si>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</si>
  <si>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</si>
  <si>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</si>
  <si>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</si>
  <si>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</si>
  <si>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</si>
  <si>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</si>
  <si>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</si>
  <si>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</si>
  <si>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</si>
  <si>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</si>
  <si>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</si>
  <si>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</si>
  <si>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</si>
  <si>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</si>
  <si>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</si>
  <si>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</si>
  <si>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</si>
  <si>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</si>
  <si>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</si>
  <si>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</si>
  <si>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</si>
  <si>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</si>
  <si>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</si>
  <si>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</si>
  <si>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</si>
  <si>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</si>
  <si>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</si>
  <si>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</si>
  <si>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</si>
  <si>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</si>
  <si>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</si>
  <si>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</si>
  <si>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</si>
  <si>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</si>
  <si>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</si>
  <si>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</si>
  <si>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</si>
  <si>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</si>
  <si>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</si>
  <si>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</si>
  <si>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</si>
  <si>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</si>
  <si>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</si>
  <si>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</si>
  <si>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</si>
  <si>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</si>
  <si>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</si>
  <si>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</si>
  <si>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</si>
  <si>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</si>
  <si>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</si>
  <si>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</si>
  <si>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</si>
  <si>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</si>
  <si>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</si>
  <si>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</si>
  <si>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</si>
  <si>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</si>
  <si>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</si>
  <si>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</si>
  <si>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</si>
  <si>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</si>
  <si>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</si>
  <si>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</si>
  <si>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</si>
  <si>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</si>
  <si>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</si>
  <si>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</si>
  <si>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</si>
  <si>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</si>
  <si>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</si>
  <si>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</si>
  <si>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</si>
  <si>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</si>
  <si>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</si>
  <si>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</si>
  <si>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</si>
  <si>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</si>
  <si>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</si>
  <si>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</si>
  <si>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</si>
  <si>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</si>
  <si>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</si>
  <si>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</si>
  <si>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</si>
  <si>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</si>
  <si>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</si>
  <si>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</si>
  <si>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</si>
  <si>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</si>
  <si>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</si>
  <si>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</si>
  <si>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</si>
  <si>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</si>
  <si>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</si>
  <si>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</si>
  <si>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</si>
  <si>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</si>
  <si>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</si>
  <si>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</si>
  <si>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</si>
  <si>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</si>
  <si>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</si>
  <si>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</si>
  <si>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</si>
  <si>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</si>
  <si>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</si>
  <si>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</si>
  <si>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</si>
  <si>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</si>
  <si>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</si>
  <si>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</si>
  <si>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</si>
  <si>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</si>
  <si>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</si>
  <si>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</si>
  <si>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</si>
  <si>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</si>
  <si>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</si>
  <si>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</si>
  <si>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</si>
  <si>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</si>
  <si>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</si>
  <si>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</si>
  <si>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</si>
  <si>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</si>
  <si>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</si>
  <si>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</si>
  <si>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</si>
  <si>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</si>
  <si>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</si>
  <si>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</si>
  <si>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</si>
  <si>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</si>
  <si>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</si>
  <si>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</si>
  <si>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</si>
  <si>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</si>
  <si>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</si>
  <si>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</si>
  <si>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</si>
  <si>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</si>
  <si>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</si>
  <si>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</si>
  <si>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</si>
  <si>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</si>
  <si>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</si>
  <si>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</si>
  <si>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</si>
  <si>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</si>
  <si>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</si>
  <si>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</si>
  <si>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</si>
  <si>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</si>
  <si>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</si>
  <si>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</si>
  <si>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</si>
  <si>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</si>
  <si>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</si>
  <si>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</si>
  <si>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</si>
  <si>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</si>
  <si>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</si>
  <si>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</si>
  <si>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</si>
  <si>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</si>
  <si>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</si>
  <si>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</si>
  <si>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</si>
  <si>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</si>
  <si>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</si>
  <si>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</si>
  <si>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</si>
  <si>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</si>
  <si>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</si>
  <si>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</si>
  <si>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</si>
  <si>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</si>
  <si>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</si>
  <si>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</si>
  <si>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</si>
  <si>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</si>
  <si>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</si>
  <si>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</si>
  <si>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</si>
  <si>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</si>
  <si>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</si>
  <si>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</si>
  <si>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</si>
  <si>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</si>
  <si>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</si>
  <si>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</si>
  <si>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</si>
  <si>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</si>
  <si>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</si>
  <si>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</si>
  <si>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</si>
  <si>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</si>
  <si>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</si>
  <si>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</si>
  <si>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</si>
  <si>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</si>
  <si>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</si>
  <si>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</si>
  <si>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</si>
  <si>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</si>
  <si>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</si>
  <si>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</si>
  <si>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</si>
  <si>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</si>
  <si>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</si>
  <si>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</si>
  <si>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</si>
  <si>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</si>
  <si>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</si>
  <si>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</si>
  <si>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</si>
  <si>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</si>
  <si>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</si>
  <si>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</si>
  <si>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</si>
  <si>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</si>
  <si>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</si>
  <si>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Categoria</t>
  </si>
  <si>
    <t>PROEPTA PRECIO ESPECIAL</t>
  </si>
  <si>
    <t>Ensaladera</t>
  </si>
  <si>
    <t>Tazon</t>
  </si>
  <si>
    <t>Platon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</si>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</sst>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center"/>
    </xf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center"/>
    </xf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center"/>
    </xf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center"/>
    </xf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7" fillId="11" borderId="3" xfId="0" applyNumberFormat="1" applyFont="1" applyFill="1" applyBorder="1" applyAlignment="1" applyProtection="1">
      <alignment horizontal="center"/>
    </xf>
    <xf numFmtId="0" fontId="90" fillId="0" borderId="0" xfId="1" applyNumberFormat="1" applyFont="1" applyAlignment="1">
      <alignment horizontal="center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center"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6412"/>
  <sheetViews>
    <sheetView tabSelected="1" topLeftCell="R1" zoomScale="80" zoomScaleNormal="80" workbookViewId="0">
      <selection activeCell="W1" sqref="W1:W1048576"/>
    </sheetView>
  </sheetViews>
  <sheetFormatPr defaultColWidth="8.85546875" defaultRowHeight="15" x14ac:dyDescent="0.25"/>
  <cols>
    <col min="1" max="1" width="4.7109375" customWidth="1"/>
    <col min="2" max="2" width="10.85546875" style="9" customWidth="1"/>
    <col min="3" max="3" width="13.7109375" style="9" customWidth="1"/>
    <col min="4" max="4" width="14" customWidth="1"/>
    <col min="5" max="5" width="16.5703125" style="146" customWidth="1"/>
    <col min="6" max="6" width="25.5703125" style="146" customWidth="1"/>
    <col min="7" max="8" width="39" style="146" customWidth="1"/>
    <col min="9" max="9" width="39" customWidth="1"/>
    <col min="10" max="10" width="71.5703125" customWidth="1"/>
    <col min="11" max="12" width="16.7109375" style="87" bestFit="1" customWidth="1"/>
    <col min="13" max="13" width="16.5703125" style="87" customWidth="1"/>
    <col min="14" max="14" width="10.28515625" style="87" customWidth="1"/>
    <col min="15" max="15" width="7.7109375" style="88" customWidth="1"/>
    <col min="16" max="16" width="19.28515625" style="88" customWidth="1"/>
    <col min="17" max="17" width="20" style="88" customWidth="1"/>
    <col min="18" max="18" width="15.7109375" style="88" customWidth="1"/>
    <col min="19" max="19" width="7.85546875" style="88" bestFit="1" customWidth="1"/>
    <col min="20" max="20" width="9.7109375" style="89" bestFit="1" customWidth="1"/>
    <col min="21" max="21" width="11.42578125" style="97" customWidth="1"/>
    <col min="22" max="22" width="10.28515625" style="97" bestFit="1" customWidth="1"/>
    <col min="23" max="23" width="14.7109375" style="108" customWidth="1"/>
    <col min="24" max="24" width="14.140625" customWidth="1"/>
    <col min="25" max="26" width="7.85546875" customWidth="1"/>
    <col min="27" max="27" width="18.28515625" customWidth="1"/>
    <col min="28" max="29" width="7.85546875" customWidth="1"/>
    <col min="30" max="30" width="12.7109375" customWidth="1"/>
    <col min="31" max="31" width="13.7109375" style="356" customWidth="1"/>
    <col min="32" max="32" width="12.28515625" customWidth="1"/>
    <col min="33" max="33" width="10.85546875" customWidth="1"/>
    <col min="34" max="34" width="13.5703125" style="337" customWidth="1"/>
    <col min="35" max="36" width="8.7109375" customWidth="1"/>
    <col min="37" max="39" width="9" customWidth="1"/>
  </cols>
  <sheetData>
    <row r="1" spans="1:40" s="231" customFormat="1" ht="23.45" customHeight="1" x14ac:dyDescent="0.25">
      <c r="A1" s="227"/>
      <c r="B1" s="228">
        <v>1</v>
      </c>
      <c r="C1" s="228">
        <v>2</v>
      </c>
      <c r="D1" s="228">
        <v>3</v>
      </c>
      <c r="E1" s="228"/>
      <c r="F1" s="228"/>
      <c r="G1" s="228"/>
      <c r="H1" s="228"/>
      <c r="I1" s="228">
        <v>4</v>
      </c>
      <c r="J1" s="228">
        <v>5</v>
      </c>
      <c r="K1" s="228">
        <v>6</v>
      </c>
      <c r="L1" s="228">
        <v>7</v>
      </c>
      <c r="M1" s="228">
        <v>8</v>
      </c>
      <c r="N1" s="228">
        <v>9</v>
      </c>
      <c r="O1" s="228">
        <v>10</v>
      </c>
      <c r="P1" s="228">
        <v>11</v>
      </c>
      <c r="Q1" s="228">
        <v>12</v>
      </c>
      <c r="R1" s="228">
        <v>13</v>
      </c>
      <c r="S1" s="228">
        <v>14</v>
      </c>
      <c r="T1" s="228">
        <v>15</v>
      </c>
      <c r="U1" s="229">
        <v>16</v>
      </c>
      <c r="V1" s="229">
        <v>17</v>
      </c>
      <c r="W1" s="230">
        <v>18</v>
      </c>
      <c r="X1" s="229">
        <v>19</v>
      </c>
      <c r="Y1" s="229">
        <v>20</v>
      </c>
      <c r="Z1" s="230">
        <v>21</v>
      </c>
      <c r="AA1" s="229">
        <v>22</v>
      </c>
      <c r="AB1" s="229">
        <v>23</v>
      </c>
      <c r="AC1" s="230">
        <v>24</v>
      </c>
      <c r="AD1" s="229">
        <v>25</v>
      </c>
      <c r="AE1" s="355">
        <v>26</v>
      </c>
      <c r="AF1" s="230">
        <v>27</v>
      </c>
      <c r="AG1" s="229">
        <v>28</v>
      </c>
      <c r="AH1" s="418">
        <v>29</v>
      </c>
      <c r="AI1" s="230">
        <v>30</v>
      </c>
      <c r="AJ1" s="229">
        <v>31</v>
      </c>
      <c r="AK1" s="229">
        <v>32</v>
      </c>
      <c r="AL1" s="230">
        <v>33</v>
      </c>
      <c r="AM1" s="229">
        <v>34</v>
      </c>
      <c r="AN1" s="231">
        <v>35</v>
      </c>
    </row>
    <row r="2" spans="1:40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W2" s="105"/>
      <c r="AA2" s="313" t="s">
        <v>1661</v>
      </c>
    </row>
    <row r="3" spans="1:40" ht="21" thickBot="1" x14ac:dyDescent="0.3">
      <c r="A3" s="92"/>
      <c r="B3" s="93" t="s">
        <v>14</v>
      </c>
      <c r="C3" s="93"/>
      <c r="D3" s="92"/>
      <c r="E3" s="92"/>
      <c r="F3" s="92"/>
      <c r="G3" s="92"/>
      <c r="H3" s="92"/>
      <c r="I3" s="92"/>
      <c r="J3" s="92"/>
      <c r="K3" s="94"/>
      <c r="L3" s="94"/>
      <c r="M3" s="94"/>
      <c r="N3" s="94"/>
      <c r="O3" s="95"/>
      <c r="P3" s="95"/>
      <c r="Q3" s="95"/>
      <c r="R3" s="95"/>
      <c r="S3" s="95"/>
      <c r="T3" s="96"/>
      <c r="U3" s="139"/>
      <c r="V3" s="139"/>
      <c r="W3" s="140"/>
      <c r="X3" s="141"/>
      <c r="Y3" s="141"/>
      <c r="Z3" s="141"/>
      <c r="AA3" s="141"/>
      <c r="AB3" s="141"/>
      <c r="AC3" s="141"/>
      <c r="AD3" s="141"/>
      <c r="AE3" s="357"/>
      <c r="AF3" s="141"/>
      <c r="AG3" s="141"/>
      <c r="AH3" s="338"/>
      <c r="AI3" s="141"/>
      <c r="AJ3" s="141"/>
      <c r="AK3" s="141"/>
      <c r="AL3" s="141"/>
      <c r="AM3" s="141"/>
    </row>
    <row r="4" spans="1:40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W4" s="106" t="s">
        <v>1096</v>
      </c>
      <c r="AA4" s="224" t="s">
        <v>1100</v>
      </c>
      <c r="AB4" s="171"/>
      <c r="AC4" s="225" t="s">
        <v>1098</v>
      </c>
      <c r="AD4" s="171"/>
      <c r="AE4" s="226" t="s">
        <v>1099</v>
      </c>
      <c r="AF4" s="171" t="s">
        <v>1659</v>
      </c>
      <c r="AG4" s="171"/>
      <c r="AH4" s="339" t="s">
        <v>1097</v>
      </c>
      <c r="AI4" s="171" t="s">
        <v>1660</v>
      </c>
      <c r="AJ4" s="171"/>
      <c r="AK4" s="171"/>
      <c r="AL4" s="171"/>
      <c r="AM4" s="171" t="s">
        <v>1101</v>
      </c>
      <c r="AN4" s="375" t="s">
        <v>1662</v>
      </c>
    </row>
    <row r="5" spans="1:40" s="91" customFormat="1" ht="28.15" customHeight="1" thickBot="1" x14ac:dyDescent="0.25">
      <c r="A5" s="90"/>
      <c r="B5" s="219" t="s">
        <v>0</v>
      </c>
      <c r="C5" s="219" t="s">
        <v>1</v>
      </c>
      <c r="D5" s="220" t="s">
        <v>2</v>
      </c>
      <c r="E5" s="220" t="s">
        <v>1670</v>
      </c>
      <c r="F5" s="220" t="s">
        <v>1663</v>
      </c>
      <c r="G5" s="220" t="s">
        <v>1671</v>
      </c>
      <c r="H5" s="220"/>
      <c r="I5" s="219" t="s">
        <v>3</v>
      </c>
      <c r="J5" s="219" t="s">
        <v>3</v>
      </c>
      <c r="K5" s="214" t="s">
        <v>4</v>
      </c>
      <c r="L5" s="214" t="s">
        <v>5</v>
      </c>
      <c r="M5" s="214" t="s">
        <v>6</v>
      </c>
      <c r="N5" s="214" t="s">
        <v>7</v>
      </c>
      <c r="O5" s="215" t="s">
        <v>8</v>
      </c>
      <c r="P5" s="216" t="s">
        <v>9</v>
      </c>
      <c r="Q5" s="216" t="s">
        <v>10</v>
      </c>
      <c r="R5" s="217" t="s">
        <v>11</v>
      </c>
      <c r="S5" s="214" t="s">
        <v>12</v>
      </c>
      <c r="T5" s="218" t="s">
        <v>13</v>
      </c>
      <c r="U5" s="103" t="s">
        <v>1093</v>
      </c>
      <c r="V5" s="104" t="s">
        <v>1094</v>
      </c>
      <c r="W5" s="123" t="s">
        <v>1096</v>
      </c>
      <c r="X5" s="124"/>
      <c r="Y5" s="126">
        <v>0.1</v>
      </c>
      <c r="Z5" s="126">
        <v>0.05</v>
      </c>
      <c r="AA5" s="126">
        <v>0.05</v>
      </c>
      <c r="AB5" s="126">
        <v>0.05</v>
      </c>
      <c r="AC5" s="126">
        <v>0.03</v>
      </c>
      <c r="AD5" s="126">
        <v>0.05</v>
      </c>
      <c r="AE5" s="354">
        <v>2.0799999999999999E-2</v>
      </c>
      <c r="AF5" s="126">
        <v>0.05</v>
      </c>
      <c r="AG5" s="126">
        <v>0.05</v>
      </c>
      <c r="AH5" s="340">
        <v>6.9000000000000006E-2</v>
      </c>
      <c r="AI5" s="126">
        <v>0.05</v>
      </c>
      <c r="AJ5" s="126">
        <v>0.05</v>
      </c>
      <c r="AK5" s="126">
        <v>0.05</v>
      </c>
      <c r="AL5" s="126">
        <v>0.05</v>
      </c>
      <c r="AM5" s="127">
        <v>7.3999999999999996E-2</v>
      </c>
      <c r="AN5" s="125"/>
    </row>
    <row r="6" spans="1:40" x14ac:dyDescent="0.25">
      <c r="A6" s="9"/>
      <c r="D6" s="9"/>
      <c r="E6" s="165"/>
      <c r="F6" s="165"/>
      <c r="G6" s="165"/>
      <c r="H6" s="165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V6" s="98">
        <v>0.1</v>
      </c>
      <c r="W6" s="122">
        <v>4.2999999999999997E-2</v>
      </c>
    </row>
    <row r="7" spans="1:40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28"/>
      <c r="V7" s="128"/>
      <c r="W7" s="107"/>
      <c r="X7" s="129"/>
      <c r="Y7" s="130">
        <v>0.1</v>
      </c>
      <c r="Z7" s="130">
        <v>0.155</v>
      </c>
      <c r="AA7" s="130">
        <v>0.21299999999999999</v>
      </c>
      <c r="AB7" s="130">
        <v>0.27400000000000002</v>
      </c>
      <c r="AC7" s="130"/>
      <c r="AD7" s="130">
        <v>0.33700000000000002</v>
      </c>
      <c r="AE7" s="358">
        <v>0.36499999999999999</v>
      </c>
      <c r="AF7" s="130">
        <v>0.433</v>
      </c>
      <c r="AG7" s="130">
        <v>0.505</v>
      </c>
      <c r="AH7" s="341">
        <v>0.60899999999999999</v>
      </c>
      <c r="AI7" s="130">
        <v>0.68899999999999995</v>
      </c>
      <c r="AJ7" s="130">
        <v>0.77300000000000002</v>
      </c>
      <c r="AK7" s="130">
        <v>0.86199999999999999</v>
      </c>
      <c r="AL7" s="130">
        <v>0.95499999999999996</v>
      </c>
      <c r="AM7" s="131">
        <v>1.1000000000000001</v>
      </c>
      <c r="AN7" t="s">
        <v>1102</v>
      </c>
    </row>
    <row r="8" spans="1:40" s="138" customFormat="1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4"/>
      <c r="P8" s="134"/>
      <c r="Q8" s="134"/>
      <c r="R8" s="134"/>
      <c r="S8" s="134"/>
      <c r="T8" s="135"/>
      <c r="U8" s="136"/>
      <c r="V8" s="137"/>
      <c r="W8" s="132">
        <v>4.2999999999999997E-2</v>
      </c>
      <c r="X8" s="144"/>
      <c r="Y8" s="142">
        <v>0.14740130644703203</v>
      </c>
      <c r="Z8" s="142">
        <v>0.2047713717693837</v>
      </c>
      <c r="AA8" s="142">
        <v>0.26498153933541602</v>
      </c>
      <c r="AB8" s="142">
        <v>0.32831581936949739</v>
      </c>
      <c r="AC8" s="142"/>
      <c r="AD8" s="142">
        <v>0.39477421187162731</v>
      </c>
      <c r="AE8" s="359">
        <v>0.42374325475717128</v>
      </c>
      <c r="AF8" s="142">
        <v>0.49502982107355864</v>
      </c>
      <c r="AG8" s="142">
        <v>0.56972451008236302</v>
      </c>
      <c r="AH8" s="342">
        <v>0.67793240556660028</v>
      </c>
      <c r="AI8" s="142">
        <v>0.76171542175518314</v>
      </c>
      <c r="AJ8" s="142">
        <v>0.84975859130928699</v>
      </c>
      <c r="AK8" s="142">
        <v>0.94234592445328025</v>
      </c>
      <c r="AL8" s="143">
        <v>1.0394774211871627</v>
      </c>
      <c r="AM8" s="143">
        <v>1.1902868503266117</v>
      </c>
      <c r="AN8" s="138" t="s">
        <v>1103</v>
      </c>
    </row>
    <row r="9" spans="1:40" ht="15.75" thickBot="1" x14ac:dyDescent="0.3">
      <c r="A9" s="17"/>
      <c r="B9" s="17"/>
      <c r="C9" s="17"/>
      <c r="D9" s="17"/>
      <c r="E9" s="152"/>
      <c r="F9" s="152"/>
      <c r="G9" s="152"/>
      <c r="H9" s="152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</row>
    <row r="10" spans="1:40" ht="17.45" customHeight="1" thickBot="1" x14ac:dyDescent="0.3">
      <c r="A10" s="21"/>
      <c r="B10" s="22"/>
      <c r="C10" s="416" t="s">
        <v>1654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W10" s="109"/>
    </row>
    <row r="11" spans="1:40" x14ac:dyDescent="0.25">
      <c r="A11" s="30"/>
      <c r="B11" s="31" t="s">
        <v>17</v>
      </c>
      <c r="C11" s="417" t="s">
        <v>1656</v>
      </c>
      <c r="D11" s="33"/>
      <c r="E11" s="157" t="s">
        <v>1667</v>
      </c>
      <c r="F11" s="157" t="s">
        <v>16</v>
      </c>
      <c r="G11" s="157" t="s">
        <v>1672</v>
      </c>
      <c r="H11" s="157" t="s">
        <v>1782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4">
        <v>2.4640000000000004</v>
      </c>
      <c r="U11" s="301">
        <v>32.01</v>
      </c>
      <c r="V11" s="120">
        <f>(U11*$V$6)+U11</f>
        <v>35.210999999999999</v>
      </c>
      <c r="W11" s="110">
        <v>36.725073000000002</v>
      </c>
      <c r="Y11" s="145">
        <f>(W11*10%)+W11</f>
        <v>40.397580300000001</v>
      </c>
      <c r="Z11" s="145">
        <f>(Y11*5%)+Y11</f>
        <v>42.417459315000002</v>
      </c>
      <c r="AA11" s="221">
        <f>(Z11*5%)+Z11</f>
        <v>44.538332280750005</v>
      </c>
      <c r="AB11" s="145">
        <f>(AA11*5%)+AA11</f>
        <v>46.765248894787504</v>
      </c>
      <c r="AC11" s="223">
        <f>(AB11*3%)+AB11</f>
        <v>48.168206361631128</v>
      </c>
      <c r="AD11" s="145">
        <f>(AB11*5.01%)+AB11</f>
        <v>49.108187864416358</v>
      </c>
      <c r="AE11" s="360">
        <f>(AD11*2.08%)+AD11</f>
        <v>50.12963817199622</v>
      </c>
      <c r="AF11" s="145">
        <f>(AE11*5%)+AE11</f>
        <v>52.636120080596029</v>
      </c>
      <c r="AG11" s="145">
        <f>(AF11*5%)+AF11</f>
        <v>55.267926084625827</v>
      </c>
      <c r="AH11" s="343">
        <f>(AG11*6.9%)+AG11</f>
        <v>59.081412984465011</v>
      </c>
      <c r="AI11" s="145">
        <f>(AH11*4.99%)+AH11</f>
        <v>62.029575492389817</v>
      </c>
      <c r="AJ11" s="145">
        <f>(AI11*5%)+AI11</f>
        <v>65.131054267009304</v>
      </c>
      <c r="AK11" s="145">
        <f>(AJ11*5%)+AJ11</f>
        <v>68.387606980359763</v>
      </c>
      <c r="AL11" s="145">
        <f>(AK11*5%)+AK11</f>
        <v>71.806987329377748</v>
      </c>
      <c r="AM11" s="145">
        <f>(AL11*7.4%)+AL11</f>
        <v>77.120704391751701</v>
      </c>
    </row>
    <row r="12" spans="1:40" x14ac:dyDescent="0.25">
      <c r="A12" s="30"/>
      <c r="B12" s="37" t="s">
        <v>21</v>
      </c>
      <c r="C12" s="417" t="s">
        <v>1657</v>
      </c>
      <c r="D12" s="38"/>
      <c r="E12" s="38" t="s">
        <v>1667</v>
      </c>
      <c r="F12" s="157" t="s">
        <v>16</v>
      </c>
      <c r="G12" s="157" t="s">
        <v>1672</v>
      </c>
      <c r="H12" s="157" t="s">
        <v>1782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5">
        <v>1.4550000000000001</v>
      </c>
      <c r="U12" s="301">
        <v>18.57</v>
      </c>
      <c r="V12" s="120">
        <f>(U12*$V$6)+U12</f>
        <v>20.427</v>
      </c>
      <c r="W12" s="110">
        <v>21.305361000000001</v>
      </c>
      <c r="Y12" s="145">
        <f t="shared" ref="Y12:Y75" si="0">(W12*10%)+W12</f>
        <v>23.435897100000002</v>
      </c>
      <c r="Z12" s="145">
        <f t="shared" ref="Z12:AB12" si="1">(Y12*5%)+Y12</f>
        <v>24.607691955000004</v>
      </c>
      <c r="AA12" s="221">
        <f t="shared" si="1"/>
        <v>25.838076552750003</v>
      </c>
      <c r="AB12" s="145">
        <f t="shared" si="1"/>
        <v>27.129980380387504</v>
      </c>
      <c r="AC12" s="223">
        <f t="shared" ref="AC12:AC75" si="2">(AB12*3%)+AB12</f>
        <v>27.94387979179913</v>
      </c>
      <c r="AD12" s="145">
        <f t="shared" ref="AD12:AD75" si="3">(AB12*5.01%)+AB12</f>
        <v>28.489192397444917</v>
      </c>
      <c r="AE12" s="360">
        <f t="shared" ref="AE12:AE75" si="4">(AD12*2.08%)+AD12</f>
        <v>29.081767599311771</v>
      </c>
      <c r="AF12" s="145">
        <f t="shared" ref="AF12:AG12" si="5">(AE12*5%)+AE12</f>
        <v>30.535855979277361</v>
      </c>
      <c r="AG12" s="145">
        <f t="shared" si="5"/>
        <v>32.062648778241233</v>
      </c>
      <c r="AH12" s="343">
        <f t="shared" ref="AH12:AH75" si="6">(AG12*6.9%)+AG12</f>
        <v>34.274971543939877</v>
      </c>
      <c r="AI12" s="145">
        <f t="shared" ref="AI12:AI75" si="7">(AH12*4.99%)+AH12</f>
        <v>35.985292623982474</v>
      </c>
      <c r="AJ12" s="145">
        <f t="shared" ref="AJ12:AL12" si="8">(AI12*5%)+AI12</f>
        <v>37.784557255181596</v>
      </c>
      <c r="AK12" s="145">
        <f t="shared" si="8"/>
        <v>39.673785117940675</v>
      </c>
      <c r="AL12" s="145">
        <f t="shared" si="8"/>
        <v>41.657474373837708</v>
      </c>
      <c r="AM12" s="145">
        <f t="shared" ref="AM12:AM75" si="9">(AL12*7.4%)+AL12</f>
        <v>44.740127477501701</v>
      </c>
    </row>
    <row r="13" spans="1:40" x14ac:dyDescent="0.25">
      <c r="A13" s="30"/>
      <c r="B13" s="37" t="s">
        <v>24</v>
      </c>
      <c r="C13" s="417" t="s">
        <v>1658</v>
      </c>
      <c r="D13" s="34" t="s">
        <v>25</v>
      </c>
      <c r="E13" s="154" t="s">
        <v>1667</v>
      </c>
      <c r="F13" s="157" t="s">
        <v>16</v>
      </c>
      <c r="G13" s="157" t="s">
        <v>1672</v>
      </c>
      <c r="H13" s="157" t="s">
        <v>1782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5">
        <v>0.89600000000000013</v>
      </c>
      <c r="U13" s="301">
        <v>12.98</v>
      </c>
      <c r="V13" s="120">
        <f t="shared" ref="V13:V76" si="10">(U13*$V$6)+U13</f>
        <v>14.278</v>
      </c>
      <c r="W13" s="110">
        <v>14.891954000000004</v>
      </c>
      <c r="Y13" s="145">
        <f t="shared" si="0"/>
        <v>16.381149400000005</v>
      </c>
      <c r="Z13" s="145">
        <f t="shared" ref="Z13:AB13" si="11">(Y13*5%)+Y13</f>
        <v>17.200206870000006</v>
      </c>
      <c r="AA13" s="221">
        <f t="shared" si="11"/>
        <v>18.060217213500007</v>
      </c>
      <c r="AB13" s="145">
        <f t="shared" si="11"/>
        <v>18.963228074175007</v>
      </c>
      <c r="AC13" s="223">
        <f t="shared" si="2"/>
        <v>19.532124916400257</v>
      </c>
      <c r="AD13" s="145">
        <f t="shared" si="3"/>
        <v>19.913285800691174</v>
      </c>
      <c r="AE13" s="360">
        <f t="shared" si="4"/>
        <v>20.327482145345549</v>
      </c>
      <c r="AF13" s="145">
        <f t="shared" ref="AF13:AG13" si="12">(AE13*5%)+AE13</f>
        <v>21.343856252612827</v>
      </c>
      <c r="AG13" s="145">
        <f t="shared" si="12"/>
        <v>22.411049065243468</v>
      </c>
      <c r="AH13" s="343">
        <f t="shared" si="6"/>
        <v>23.957411450745266</v>
      </c>
      <c r="AI13" s="145">
        <f t="shared" si="7"/>
        <v>25.152886282137455</v>
      </c>
      <c r="AJ13" s="145">
        <f t="shared" ref="AJ13:AL13" si="13">(AI13*5%)+AI13</f>
        <v>26.410530596244328</v>
      </c>
      <c r="AK13" s="145">
        <f t="shared" si="13"/>
        <v>27.731057126056545</v>
      </c>
      <c r="AL13" s="145">
        <f t="shared" si="13"/>
        <v>29.117609982359372</v>
      </c>
      <c r="AM13" s="145">
        <f t="shared" si="9"/>
        <v>31.272313121053966</v>
      </c>
    </row>
    <row r="14" spans="1:40" x14ac:dyDescent="0.25">
      <c r="A14" s="30"/>
      <c r="B14" s="37" t="s">
        <v>28</v>
      </c>
      <c r="C14" s="32"/>
      <c r="D14" s="34"/>
      <c r="E14" s="154" t="s">
        <v>1667</v>
      </c>
      <c r="F14" s="157" t="s">
        <v>16</v>
      </c>
      <c r="G14" s="157" t="s">
        <v>1672</v>
      </c>
      <c r="H14" s="157" t="s">
        <v>1782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5">
        <v>0.32</v>
      </c>
      <c r="U14" s="301">
        <v>7.58</v>
      </c>
      <c r="V14" s="120">
        <f t="shared" si="10"/>
        <v>8.338000000000001</v>
      </c>
      <c r="W14" s="110">
        <v>8.6965339999999998</v>
      </c>
      <c r="Y14" s="145">
        <f t="shared" si="0"/>
        <v>9.5661874000000005</v>
      </c>
      <c r="Z14" s="145">
        <f t="shared" ref="Z14:AB14" si="14">(Y14*5%)+Y14</f>
        <v>10.04449677</v>
      </c>
      <c r="AA14" s="221">
        <f t="shared" si="14"/>
        <v>10.5467216085</v>
      </c>
      <c r="AB14" s="145">
        <f t="shared" si="14"/>
        <v>11.074057688925</v>
      </c>
      <c r="AC14" s="223">
        <f t="shared" si="2"/>
        <v>11.406279419592751</v>
      </c>
      <c r="AD14" s="145">
        <f t="shared" si="3"/>
        <v>11.628867979140143</v>
      </c>
      <c r="AE14" s="360">
        <f t="shared" si="4"/>
        <v>11.870748433106257</v>
      </c>
      <c r="AF14" s="145">
        <f t="shared" ref="AF14:AG14" si="15">(AE14*5%)+AE14</f>
        <v>12.46428585476157</v>
      </c>
      <c r="AG14" s="145">
        <f t="shared" si="15"/>
        <v>13.087500147499648</v>
      </c>
      <c r="AH14" s="343">
        <f t="shared" si="6"/>
        <v>13.990537657677125</v>
      </c>
      <c r="AI14" s="145">
        <f t="shared" si="7"/>
        <v>14.688665486795214</v>
      </c>
      <c r="AJ14" s="145">
        <f t="shared" ref="AJ14:AL14" si="16">(AI14*5%)+AI14</f>
        <v>15.423098761134975</v>
      </c>
      <c r="AK14" s="145">
        <f t="shared" si="16"/>
        <v>16.194253699191723</v>
      </c>
      <c r="AL14" s="145">
        <f t="shared" si="16"/>
        <v>17.003966384151308</v>
      </c>
      <c r="AM14" s="145">
        <f t="shared" si="9"/>
        <v>18.262259896578506</v>
      </c>
    </row>
    <row r="15" spans="1:40" x14ac:dyDescent="0.25">
      <c r="A15" s="30"/>
      <c r="B15" s="39" t="s">
        <v>31</v>
      </c>
      <c r="C15" s="40"/>
      <c r="D15" s="41"/>
      <c r="E15" s="157" t="s">
        <v>1667</v>
      </c>
      <c r="F15" s="157" t="s">
        <v>16</v>
      </c>
      <c r="G15" s="157" t="s">
        <v>1673</v>
      </c>
      <c r="H15" s="157" t="s">
        <v>1783</v>
      </c>
      <c r="I15" s="41" t="s">
        <v>32</v>
      </c>
      <c r="J15" s="41" t="s">
        <v>33</v>
      </c>
      <c r="K15" s="42">
        <v>13.5</v>
      </c>
      <c r="L15" s="42">
        <v>13.5</v>
      </c>
      <c r="M15" s="42">
        <v>8.5</v>
      </c>
      <c r="N15" s="42">
        <v>372</v>
      </c>
      <c r="O15" s="42">
        <v>8.6420320000000004</v>
      </c>
      <c r="P15" s="42">
        <v>34.5</v>
      </c>
      <c r="Q15" s="42">
        <v>34.5</v>
      </c>
      <c r="R15" s="42">
        <v>22</v>
      </c>
      <c r="S15" s="42">
        <v>11</v>
      </c>
      <c r="T15" s="116">
        <v>3.92</v>
      </c>
      <c r="U15" s="301">
        <v>49.63</v>
      </c>
      <c r="V15" s="120">
        <f t="shared" si="10"/>
        <v>54.593000000000004</v>
      </c>
      <c r="W15" s="111">
        <v>56.94049900000001</v>
      </c>
      <c r="Y15" s="145">
        <f t="shared" si="0"/>
        <v>62.634548900000013</v>
      </c>
      <c r="Z15" s="145">
        <f t="shared" ref="Z15:AB15" si="17">(Y15*5%)+Y15</f>
        <v>65.766276345000009</v>
      </c>
      <c r="AA15" s="221">
        <f t="shared" si="17"/>
        <v>69.054590162250008</v>
      </c>
      <c r="AB15" s="145">
        <f t="shared" si="17"/>
        <v>72.507319670362506</v>
      </c>
      <c r="AC15" s="223">
        <f t="shared" si="2"/>
        <v>74.682539260473376</v>
      </c>
      <c r="AD15" s="145">
        <f t="shared" si="3"/>
        <v>76.139936385847662</v>
      </c>
      <c r="AE15" s="360">
        <f t="shared" si="4"/>
        <v>77.723647062673294</v>
      </c>
      <c r="AF15" s="145">
        <f t="shared" ref="AF15:AG15" si="18">(AE15*5%)+AE15</f>
        <v>81.609829415806956</v>
      </c>
      <c r="AG15" s="145">
        <f t="shared" si="18"/>
        <v>85.690320886597306</v>
      </c>
      <c r="AH15" s="343">
        <f t="shared" si="6"/>
        <v>91.602953027772514</v>
      </c>
      <c r="AI15" s="145">
        <f t="shared" si="7"/>
        <v>96.173940383858366</v>
      </c>
      <c r="AJ15" s="145">
        <f t="shared" ref="AJ15:AL15" si="19">(AI15*5%)+AI15</f>
        <v>100.98263740305129</v>
      </c>
      <c r="AK15" s="145">
        <f t="shared" si="19"/>
        <v>106.03176927320385</v>
      </c>
      <c r="AL15" s="145">
        <f t="shared" si="19"/>
        <v>111.33335773686404</v>
      </c>
      <c r="AM15" s="145">
        <f t="shared" si="9"/>
        <v>119.57202620939199</v>
      </c>
    </row>
    <row r="16" spans="1:40" x14ac:dyDescent="0.25">
      <c r="A16" s="17"/>
      <c r="B16" s="31" t="s">
        <v>34</v>
      </c>
      <c r="C16" s="32"/>
      <c r="D16" s="33"/>
      <c r="E16" s="38" t="s">
        <v>1667</v>
      </c>
      <c r="F16" s="157" t="s">
        <v>16</v>
      </c>
      <c r="G16" s="157" t="s">
        <v>1673</v>
      </c>
      <c r="H16" s="157" t="s">
        <v>1783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5">
        <v>2</v>
      </c>
      <c r="U16" s="301">
        <v>19.41</v>
      </c>
      <c r="V16" s="120">
        <f t="shared" si="10"/>
        <v>21.350999999999999</v>
      </c>
      <c r="W16" s="110">
        <v>22.269093000000002</v>
      </c>
      <c r="Y16" s="145">
        <f t="shared" si="0"/>
        <v>24.496002300000001</v>
      </c>
      <c r="Z16" s="145">
        <f t="shared" ref="Z16:AB16" si="20">(Y16*5%)+Y16</f>
        <v>25.720802415000001</v>
      </c>
      <c r="AA16" s="221">
        <f t="shared" si="20"/>
        <v>27.006842535750003</v>
      </c>
      <c r="AB16" s="145">
        <f t="shared" si="20"/>
        <v>28.357184662537502</v>
      </c>
      <c r="AC16" s="223">
        <f t="shared" si="2"/>
        <v>29.207900202413626</v>
      </c>
      <c r="AD16" s="145">
        <f t="shared" si="3"/>
        <v>29.777879614130633</v>
      </c>
      <c r="AE16" s="360">
        <f t="shared" si="4"/>
        <v>30.397259510104551</v>
      </c>
      <c r="AF16" s="145">
        <f t="shared" ref="AF16:AG16" si="21">(AE16*5%)+AE16</f>
        <v>31.917122485609777</v>
      </c>
      <c r="AG16" s="145">
        <f t="shared" si="21"/>
        <v>33.512978609890268</v>
      </c>
      <c r="AH16" s="343">
        <f t="shared" si="6"/>
        <v>35.825374133972694</v>
      </c>
      <c r="AI16" s="145">
        <f t="shared" si="7"/>
        <v>37.613060303257932</v>
      </c>
      <c r="AJ16" s="145">
        <f t="shared" ref="AJ16:AL16" si="22">(AI16*5%)+AI16</f>
        <v>39.493713318420831</v>
      </c>
      <c r="AK16" s="145">
        <f t="shared" si="22"/>
        <v>41.468398984341874</v>
      </c>
      <c r="AL16" s="145">
        <f t="shared" si="22"/>
        <v>43.541818933558972</v>
      </c>
      <c r="AM16" s="145">
        <f t="shared" si="9"/>
        <v>46.763913534642334</v>
      </c>
    </row>
    <row r="17" spans="1:39" x14ac:dyDescent="0.25">
      <c r="A17" s="43"/>
      <c r="B17" s="44" t="s">
        <v>37</v>
      </c>
      <c r="C17" s="32"/>
      <c r="D17" s="45"/>
      <c r="E17" s="154" t="s">
        <v>1667</v>
      </c>
      <c r="F17" s="157" t="s">
        <v>16</v>
      </c>
      <c r="G17" s="157" t="s">
        <v>1673</v>
      </c>
      <c r="H17" s="157" t="s">
        <v>1783</v>
      </c>
      <c r="I17" s="33" t="s">
        <v>38</v>
      </c>
      <c r="J17" s="46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5">
        <v>1.0080000000000002</v>
      </c>
      <c r="U17" s="301">
        <v>15.29</v>
      </c>
      <c r="V17" s="120">
        <f t="shared" si="10"/>
        <v>16.818999999999999</v>
      </c>
      <c r="W17" s="110">
        <v>17.542216999999997</v>
      </c>
      <c r="Y17" s="145">
        <f t="shared" si="0"/>
        <v>19.296438699999996</v>
      </c>
      <c r="Z17" s="145">
        <f t="shared" ref="Z17:AB17" si="23">(Y17*5%)+Y17</f>
        <v>20.261260634999996</v>
      </c>
      <c r="AA17" s="221">
        <f t="shared" si="23"/>
        <v>21.274323666749996</v>
      </c>
      <c r="AB17" s="145">
        <f t="shared" si="23"/>
        <v>22.338039850087497</v>
      </c>
      <c r="AC17" s="223">
        <f t="shared" si="2"/>
        <v>23.008181045590121</v>
      </c>
      <c r="AD17" s="145">
        <f t="shared" si="3"/>
        <v>23.457175646576882</v>
      </c>
      <c r="AE17" s="360">
        <f t="shared" si="4"/>
        <v>23.94508490002568</v>
      </c>
      <c r="AF17" s="145">
        <f t="shared" ref="AF17:AG17" si="24">(AE17*5%)+AE17</f>
        <v>25.142339145026963</v>
      </c>
      <c r="AG17" s="145">
        <f t="shared" si="24"/>
        <v>26.399456102278311</v>
      </c>
      <c r="AH17" s="343">
        <f t="shared" si="6"/>
        <v>28.221018573335513</v>
      </c>
      <c r="AI17" s="145">
        <f t="shared" si="7"/>
        <v>29.629247400144955</v>
      </c>
      <c r="AJ17" s="145">
        <f t="shared" ref="AJ17:AL17" si="25">(AI17*5%)+AI17</f>
        <v>31.110709770152202</v>
      </c>
      <c r="AK17" s="145">
        <f t="shared" si="25"/>
        <v>32.666245258659814</v>
      </c>
      <c r="AL17" s="145">
        <f t="shared" si="25"/>
        <v>34.299557521592803</v>
      </c>
      <c r="AM17" s="145">
        <f t="shared" si="9"/>
        <v>36.837724778190669</v>
      </c>
    </row>
    <row r="18" spans="1:39" x14ac:dyDescent="0.25">
      <c r="A18" s="30"/>
      <c r="B18" s="31" t="s">
        <v>40</v>
      </c>
      <c r="C18" s="32"/>
      <c r="D18" s="33"/>
      <c r="E18" s="154" t="s">
        <v>1667</v>
      </c>
      <c r="F18" s="157" t="s">
        <v>16</v>
      </c>
      <c r="G18" s="157" t="s">
        <v>1673</v>
      </c>
      <c r="H18" s="157" t="s">
        <v>1783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5">
        <v>0.6160000000000001</v>
      </c>
      <c r="U18" s="301">
        <v>11.38</v>
      </c>
      <c r="V18" s="120">
        <f t="shared" si="10"/>
        <v>12.518000000000001</v>
      </c>
      <c r="W18" s="110">
        <v>13.056274000000004</v>
      </c>
      <c r="Y18" s="145">
        <f t="shared" si="0"/>
        <v>14.361901400000004</v>
      </c>
      <c r="Z18" s="145">
        <f t="shared" ref="Z18:AB18" si="26">(Y18*5%)+Y18</f>
        <v>15.079996470000005</v>
      </c>
      <c r="AA18" s="221">
        <f t="shared" si="26"/>
        <v>15.833996293500006</v>
      </c>
      <c r="AB18" s="145">
        <f t="shared" si="26"/>
        <v>16.625696108175006</v>
      </c>
      <c r="AC18" s="223">
        <f t="shared" si="2"/>
        <v>17.124466991420256</v>
      </c>
      <c r="AD18" s="145">
        <f t="shared" si="3"/>
        <v>17.458643483194574</v>
      </c>
      <c r="AE18" s="360">
        <f t="shared" si="4"/>
        <v>17.821783267645021</v>
      </c>
      <c r="AF18" s="145">
        <f t="shared" ref="AF18:AG18" si="27">(AE18*5%)+AE18</f>
        <v>18.712872431027272</v>
      </c>
      <c r="AG18" s="145">
        <f t="shared" si="27"/>
        <v>19.648516052578636</v>
      </c>
      <c r="AH18" s="343">
        <f t="shared" si="6"/>
        <v>21.004263660206561</v>
      </c>
      <c r="AI18" s="145">
        <f t="shared" si="7"/>
        <v>22.052376416850869</v>
      </c>
      <c r="AJ18" s="145">
        <f t="shared" ref="AJ18:AL18" si="28">(AI18*5%)+AI18</f>
        <v>23.154995237693413</v>
      </c>
      <c r="AK18" s="145">
        <f t="shared" si="28"/>
        <v>24.312744999578083</v>
      </c>
      <c r="AL18" s="145">
        <f t="shared" si="28"/>
        <v>25.528382249556987</v>
      </c>
      <c r="AM18" s="145">
        <f t="shared" si="9"/>
        <v>27.417482536024206</v>
      </c>
    </row>
    <row r="19" spans="1:39" x14ac:dyDescent="0.25">
      <c r="A19" s="30"/>
      <c r="B19" s="31" t="s">
        <v>43</v>
      </c>
      <c r="C19" s="32"/>
      <c r="D19" s="33"/>
      <c r="E19" s="157" t="s">
        <v>1667</v>
      </c>
      <c r="F19" s="157" t="s">
        <v>16</v>
      </c>
      <c r="G19" s="157" t="s">
        <v>1673</v>
      </c>
      <c r="H19" s="157" t="s">
        <v>1783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5">
        <v>0.44800000000000006</v>
      </c>
      <c r="U19" s="301">
        <v>8.64</v>
      </c>
      <c r="V19" s="120">
        <f t="shared" si="10"/>
        <v>9.5040000000000013</v>
      </c>
      <c r="W19" s="110">
        <v>9.9126720000000006</v>
      </c>
      <c r="Y19" s="145">
        <f t="shared" si="0"/>
        <v>10.9039392</v>
      </c>
      <c r="Z19" s="145">
        <f t="shared" ref="Z19:AB19" si="29">(Y19*5%)+Y19</f>
        <v>11.44913616</v>
      </c>
      <c r="AA19" s="221">
        <f t="shared" si="29"/>
        <v>12.021592968</v>
      </c>
      <c r="AB19" s="145">
        <f t="shared" si="29"/>
        <v>12.622672616400001</v>
      </c>
      <c r="AC19" s="223">
        <f t="shared" si="2"/>
        <v>13.001352794892002</v>
      </c>
      <c r="AD19" s="145">
        <f t="shared" si="3"/>
        <v>13.255068514481641</v>
      </c>
      <c r="AE19" s="360">
        <f t="shared" si="4"/>
        <v>13.530773939582859</v>
      </c>
      <c r="AF19" s="145">
        <f t="shared" ref="AF19:AG19" si="30">(AE19*5%)+AE19</f>
        <v>14.207312636562003</v>
      </c>
      <c r="AG19" s="145">
        <f t="shared" si="30"/>
        <v>14.917678268390103</v>
      </c>
      <c r="AH19" s="343">
        <f t="shared" si="6"/>
        <v>15.946998068909021</v>
      </c>
      <c r="AI19" s="145">
        <f t="shared" si="7"/>
        <v>16.742753272547581</v>
      </c>
      <c r="AJ19" s="145">
        <f t="shared" ref="AJ19:AL19" si="31">(AI19*5%)+AI19</f>
        <v>17.579890936174962</v>
      </c>
      <c r="AK19" s="145">
        <f t="shared" si="31"/>
        <v>18.45888548298371</v>
      </c>
      <c r="AL19" s="145">
        <f t="shared" si="31"/>
        <v>19.381829757132895</v>
      </c>
      <c r="AM19" s="145">
        <f t="shared" si="9"/>
        <v>20.816085159160728</v>
      </c>
    </row>
    <row r="20" spans="1:39" x14ac:dyDescent="0.25">
      <c r="A20" s="30"/>
      <c r="B20" s="31" t="s">
        <v>46</v>
      </c>
      <c r="C20" s="32"/>
      <c r="D20" s="154" t="s">
        <v>25</v>
      </c>
      <c r="E20" s="38" t="s">
        <v>1667</v>
      </c>
      <c r="F20" s="157" t="s">
        <v>16</v>
      </c>
      <c r="G20" s="157" t="s">
        <v>1673</v>
      </c>
      <c r="H20" s="157" t="s">
        <v>1783</v>
      </c>
      <c r="I20" s="157" t="s">
        <v>47</v>
      </c>
      <c r="J20" s="46" t="s">
        <v>48</v>
      </c>
      <c r="K20" s="159">
        <v>8.5</v>
      </c>
      <c r="L20" s="159">
        <v>8.5</v>
      </c>
      <c r="M20" s="159">
        <v>5.25</v>
      </c>
      <c r="N20" s="158">
        <v>81.2</v>
      </c>
      <c r="O20" s="27">
        <v>2.2222368000000006</v>
      </c>
      <c r="P20" s="158">
        <v>21.5</v>
      </c>
      <c r="Q20" s="158">
        <v>21.5</v>
      </c>
      <c r="R20" s="158">
        <v>13.5</v>
      </c>
      <c r="S20" s="159">
        <v>2.4</v>
      </c>
      <c r="T20" s="115">
        <v>1.0080000000000002</v>
      </c>
      <c r="U20" s="301">
        <v>15.29</v>
      </c>
      <c r="V20" s="120">
        <f t="shared" si="10"/>
        <v>16.818999999999999</v>
      </c>
      <c r="W20" s="110">
        <v>17.542216999999997</v>
      </c>
      <c r="X20" s="146"/>
      <c r="Y20" s="145">
        <f t="shared" si="0"/>
        <v>19.296438699999996</v>
      </c>
      <c r="Z20" s="145">
        <f t="shared" ref="Z20:AB20" si="32">(Y20*5%)+Y20</f>
        <v>20.261260634999996</v>
      </c>
      <c r="AA20" s="221">
        <f t="shared" si="32"/>
        <v>21.274323666749996</v>
      </c>
      <c r="AB20" s="145">
        <f t="shared" si="32"/>
        <v>22.338039850087497</v>
      </c>
      <c r="AC20" s="223">
        <f t="shared" si="2"/>
        <v>23.008181045590121</v>
      </c>
      <c r="AD20" s="145">
        <f t="shared" si="3"/>
        <v>23.457175646576882</v>
      </c>
      <c r="AE20" s="360">
        <f t="shared" si="4"/>
        <v>23.94508490002568</v>
      </c>
      <c r="AF20" s="145">
        <f t="shared" ref="AF20:AG20" si="33">(AE20*5%)+AE20</f>
        <v>25.142339145026963</v>
      </c>
      <c r="AG20" s="145">
        <f t="shared" si="33"/>
        <v>26.399456102278311</v>
      </c>
      <c r="AH20" s="343">
        <f t="shared" si="6"/>
        <v>28.221018573335513</v>
      </c>
      <c r="AI20" s="145">
        <f t="shared" si="7"/>
        <v>29.629247400144955</v>
      </c>
      <c r="AJ20" s="145">
        <f t="shared" ref="AJ20:AL20" si="34">(AI20*5%)+AI20</f>
        <v>31.110709770152202</v>
      </c>
      <c r="AK20" s="145">
        <f t="shared" si="34"/>
        <v>32.666245258659814</v>
      </c>
      <c r="AL20" s="145">
        <f t="shared" si="34"/>
        <v>34.299557521592803</v>
      </c>
      <c r="AM20" s="145">
        <f t="shared" si="9"/>
        <v>36.837724778190669</v>
      </c>
    </row>
    <row r="21" spans="1:39" x14ac:dyDescent="0.25">
      <c r="A21" s="30"/>
      <c r="B21" s="39" t="s">
        <v>49</v>
      </c>
      <c r="C21" s="40"/>
      <c r="D21" s="41"/>
      <c r="E21" s="154" t="s">
        <v>1667</v>
      </c>
      <c r="F21" s="157" t="s">
        <v>16</v>
      </c>
      <c r="G21" s="157" t="s">
        <v>1674</v>
      </c>
      <c r="H21" s="157" t="s">
        <v>1784</v>
      </c>
      <c r="I21" s="41" t="s">
        <v>50</v>
      </c>
      <c r="J21" s="41" t="s">
        <v>51</v>
      </c>
      <c r="K21" s="42">
        <v>13.6</v>
      </c>
      <c r="L21" s="42">
        <v>13.6</v>
      </c>
      <c r="M21" s="42">
        <v>8.65</v>
      </c>
      <c r="N21" s="42">
        <v>372</v>
      </c>
      <c r="O21" s="42">
        <v>7.72</v>
      </c>
      <c r="P21" s="42">
        <v>34.5</v>
      </c>
      <c r="Q21" s="42">
        <v>34.5</v>
      </c>
      <c r="R21" s="42">
        <v>22</v>
      </c>
      <c r="S21" s="42">
        <v>11</v>
      </c>
      <c r="T21" s="116">
        <v>3.5</v>
      </c>
      <c r="U21" s="301">
        <v>49.63</v>
      </c>
      <c r="V21" s="120">
        <f t="shared" si="10"/>
        <v>54.593000000000004</v>
      </c>
      <c r="W21" s="111">
        <v>56.94049900000001</v>
      </c>
      <c r="Y21" s="145">
        <f t="shared" si="0"/>
        <v>62.634548900000013</v>
      </c>
      <c r="Z21" s="145">
        <f t="shared" ref="Z21:AB21" si="35">(Y21*5%)+Y21</f>
        <v>65.766276345000009</v>
      </c>
      <c r="AA21" s="221">
        <f t="shared" si="35"/>
        <v>69.054590162250008</v>
      </c>
      <c r="AB21" s="145">
        <f t="shared" si="35"/>
        <v>72.507319670362506</v>
      </c>
      <c r="AC21" s="223">
        <f t="shared" si="2"/>
        <v>74.682539260473376</v>
      </c>
      <c r="AD21" s="145">
        <f t="shared" si="3"/>
        <v>76.139936385847662</v>
      </c>
      <c r="AE21" s="360">
        <f t="shared" si="4"/>
        <v>77.723647062673294</v>
      </c>
      <c r="AF21" s="145">
        <f t="shared" ref="AF21:AG21" si="36">(AE21*5%)+AE21</f>
        <v>81.609829415806956</v>
      </c>
      <c r="AG21" s="145">
        <f t="shared" si="36"/>
        <v>85.690320886597306</v>
      </c>
      <c r="AH21" s="343">
        <f t="shared" si="6"/>
        <v>91.602953027772514</v>
      </c>
      <c r="AI21" s="145">
        <f t="shared" si="7"/>
        <v>96.173940383858366</v>
      </c>
      <c r="AJ21" s="145">
        <f t="shared" ref="AJ21:AL21" si="37">(AI21*5%)+AI21</f>
        <v>100.98263740305129</v>
      </c>
      <c r="AK21" s="145">
        <f t="shared" si="37"/>
        <v>106.03176927320385</v>
      </c>
      <c r="AL21" s="145">
        <f t="shared" si="37"/>
        <v>111.33335773686404</v>
      </c>
      <c r="AM21" s="145">
        <f t="shared" si="9"/>
        <v>119.57202620939199</v>
      </c>
    </row>
    <row r="22" spans="1:39" x14ac:dyDescent="0.25">
      <c r="A22" s="30"/>
      <c r="B22" s="37" t="s">
        <v>52</v>
      </c>
      <c r="C22" s="32"/>
      <c r="D22" s="47"/>
      <c r="E22" s="154" t="s">
        <v>1667</v>
      </c>
      <c r="F22" s="157" t="s">
        <v>16</v>
      </c>
      <c r="G22" s="157" t="s">
        <v>1674</v>
      </c>
      <c r="H22" s="157" t="s">
        <v>1784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5">
        <v>1.85</v>
      </c>
      <c r="U22" s="301">
        <v>27.14</v>
      </c>
      <c r="V22" s="120">
        <f t="shared" si="10"/>
        <v>29.853999999999999</v>
      </c>
      <c r="W22" s="110">
        <v>31.137722000000004</v>
      </c>
      <c r="Y22" s="145">
        <f t="shared" si="0"/>
        <v>34.251494200000003</v>
      </c>
      <c r="Z22" s="145">
        <f t="shared" ref="Z22:AB22" si="38">(Y22*5%)+Y22</f>
        <v>35.964068910000002</v>
      </c>
      <c r="AA22" s="221">
        <f t="shared" si="38"/>
        <v>37.762272355500002</v>
      </c>
      <c r="AB22" s="145">
        <f t="shared" si="38"/>
        <v>39.650385973275</v>
      </c>
      <c r="AC22" s="223">
        <f t="shared" si="2"/>
        <v>40.839897552473253</v>
      </c>
      <c r="AD22" s="145">
        <f t="shared" si="3"/>
        <v>41.636870310536075</v>
      </c>
      <c r="AE22" s="360">
        <f t="shared" si="4"/>
        <v>42.502917212995229</v>
      </c>
      <c r="AF22" s="145">
        <f t="shared" ref="AF22:AG22" si="39">(AE22*5%)+AE22</f>
        <v>44.628063073644988</v>
      </c>
      <c r="AG22" s="145">
        <f t="shared" si="39"/>
        <v>46.859466227327239</v>
      </c>
      <c r="AH22" s="343">
        <f t="shared" si="6"/>
        <v>50.092769397012816</v>
      </c>
      <c r="AI22" s="145">
        <f t="shared" si="7"/>
        <v>52.592398589923754</v>
      </c>
      <c r="AJ22" s="145">
        <f t="shared" ref="AJ22:AL22" si="40">(AI22*5%)+AI22</f>
        <v>55.22201851941994</v>
      </c>
      <c r="AK22" s="145">
        <f t="shared" si="40"/>
        <v>57.98311944539094</v>
      </c>
      <c r="AL22" s="145">
        <f t="shared" si="40"/>
        <v>60.882275417660487</v>
      </c>
      <c r="AM22" s="145">
        <f t="shared" si="9"/>
        <v>65.387563798567371</v>
      </c>
    </row>
    <row r="23" spans="1:39" x14ac:dyDescent="0.25">
      <c r="A23" s="30"/>
      <c r="B23" s="37" t="s">
        <v>55</v>
      </c>
      <c r="C23" s="32"/>
      <c r="D23" s="47"/>
      <c r="E23" s="157" t="s">
        <v>1667</v>
      </c>
      <c r="F23" s="157" t="s">
        <v>16</v>
      </c>
      <c r="G23" s="157" t="s">
        <v>1674</v>
      </c>
      <c r="H23" s="157" t="s">
        <v>1784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5">
        <v>1.3</v>
      </c>
      <c r="U23" s="301">
        <v>19.149999999999999</v>
      </c>
      <c r="V23" s="120">
        <f t="shared" si="10"/>
        <v>21.064999999999998</v>
      </c>
      <c r="W23" s="110">
        <v>21.970795000000003</v>
      </c>
      <c r="Y23" s="145">
        <f t="shared" si="0"/>
        <v>24.167874500000003</v>
      </c>
      <c r="Z23" s="145">
        <f t="shared" ref="Z23:AB23" si="41">(Y23*5%)+Y23</f>
        <v>25.376268225000004</v>
      </c>
      <c r="AA23" s="221">
        <f t="shared" si="41"/>
        <v>26.645081636250005</v>
      </c>
      <c r="AB23" s="145">
        <f t="shared" si="41"/>
        <v>27.977335718062506</v>
      </c>
      <c r="AC23" s="223">
        <f t="shared" si="2"/>
        <v>28.816655789604379</v>
      </c>
      <c r="AD23" s="145">
        <f t="shared" si="3"/>
        <v>29.379000237537436</v>
      </c>
      <c r="AE23" s="360">
        <f t="shared" si="4"/>
        <v>29.990083442478216</v>
      </c>
      <c r="AF23" s="145">
        <f t="shared" ref="AF23:AG23" si="42">(AE23*5%)+AE23</f>
        <v>31.489587614602126</v>
      </c>
      <c r="AG23" s="145">
        <f t="shared" si="42"/>
        <v>33.064066995332233</v>
      </c>
      <c r="AH23" s="343">
        <f t="shared" si="6"/>
        <v>35.345487618010154</v>
      </c>
      <c r="AI23" s="145">
        <f t="shared" si="7"/>
        <v>37.109227450148857</v>
      </c>
      <c r="AJ23" s="145">
        <f t="shared" ref="AJ23:AL23" si="43">(AI23*5%)+AI23</f>
        <v>38.964688822656299</v>
      </c>
      <c r="AK23" s="145">
        <f t="shared" si="43"/>
        <v>40.912923263789111</v>
      </c>
      <c r="AL23" s="145">
        <f t="shared" si="43"/>
        <v>42.958569426978563</v>
      </c>
      <c r="AM23" s="145">
        <f t="shared" si="9"/>
        <v>46.137503564574978</v>
      </c>
    </row>
    <row r="24" spans="1:39" x14ac:dyDescent="0.25">
      <c r="A24" s="30"/>
      <c r="B24" s="37" t="s">
        <v>58</v>
      </c>
      <c r="C24" s="32"/>
      <c r="D24" s="47"/>
      <c r="E24" s="38" t="s">
        <v>1667</v>
      </c>
      <c r="F24" s="157" t="s">
        <v>16</v>
      </c>
      <c r="G24" s="157" t="s">
        <v>1674</v>
      </c>
      <c r="H24" s="157" t="s">
        <v>1784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5">
        <v>0.9</v>
      </c>
      <c r="U24" s="301">
        <v>14.34</v>
      </c>
      <c r="V24" s="120">
        <f t="shared" si="10"/>
        <v>15.774000000000001</v>
      </c>
      <c r="W24" s="110">
        <v>16.452282</v>
      </c>
      <c r="Y24" s="145">
        <f t="shared" si="0"/>
        <v>18.097510200000002</v>
      </c>
      <c r="Z24" s="145">
        <f t="shared" ref="Z24:AB24" si="44">(Y24*5%)+Y24</f>
        <v>19.002385710000002</v>
      </c>
      <c r="AA24" s="221">
        <f t="shared" si="44"/>
        <v>19.952504995500004</v>
      </c>
      <c r="AB24" s="145">
        <f t="shared" si="44"/>
        <v>20.950130245275005</v>
      </c>
      <c r="AC24" s="223">
        <f t="shared" si="2"/>
        <v>21.578634152633256</v>
      </c>
      <c r="AD24" s="145">
        <f t="shared" si="3"/>
        <v>21.999731770563283</v>
      </c>
      <c r="AE24" s="360">
        <f t="shared" si="4"/>
        <v>22.457326191391001</v>
      </c>
      <c r="AF24" s="145">
        <f t="shared" ref="AF24:AG24" si="45">(AE24*5%)+AE24</f>
        <v>23.58019250096055</v>
      </c>
      <c r="AG24" s="145">
        <f t="shared" si="45"/>
        <v>24.759202126008578</v>
      </c>
      <c r="AH24" s="343">
        <f t="shared" si="6"/>
        <v>26.467587072703171</v>
      </c>
      <c r="AI24" s="145">
        <f t="shared" si="7"/>
        <v>27.788319667631061</v>
      </c>
      <c r="AJ24" s="145">
        <f t="shared" ref="AJ24:AL24" si="46">(AI24*5%)+AI24</f>
        <v>29.177735651012615</v>
      </c>
      <c r="AK24" s="145">
        <f t="shared" si="46"/>
        <v>30.636622433563247</v>
      </c>
      <c r="AL24" s="145">
        <f t="shared" si="46"/>
        <v>32.168453555241406</v>
      </c>
      <c r="AM24" s="145">
        <f t="shared" si="9"/>
        <v>34.548919118329273</v>
      </c>
    </row>
    <row r="25" spans="1:39" x14ac:dyDescent="0.25">
      <c r="A25" s="30"/>
      <c r="B25" s="37" t="s">
        <v>61</v>
      </c>
      <c r="C25" s="32"/>
      <c r="D25" s="47"/>
      <c r="E25" s="154" t="s">
        <v>1667</v>
      </c>
      <c r="F25" s="157" t="s">
        <v>16</v>
      </c>
      <c r="G25" s="157" t="s">
        <v>1674</v>
      </c>
      <c r="H25" s="157" t="s">
        <v>1784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5">
        <v>0.6</v>
      </c>
      <c r="U25" s="301">
        <v>11.08</v>
      </c>
      <c r="V25" s="120">
        <f t="shared" si="10"/>
        <v>12.188000000000001</v>
      </c>
      <c r="W25" s="110">
        <v>12.712083999999999</v>
      </c>
      <c r="Y25" s="145">
        <f t="shared" si="0"/>
        <v>13.9832924</v>
      </c>
      <c r="Z25" s="145">
        <f t="shared" ref="Z25:AB25" si="47">(Y25*5%)+Y25</f>
        <v>14.682457019999999</v>
      </c>
      <c r="AA25" s="221">
        <f t="shared" si="47"/>
        <v>15.416579871</v>
      </c>
      <c r="AB25" s="145">
        <f t="shared" si="47"/>
        <v>16.187408864550001</v>
      </c>
      <c r="AC25" s="223">
        <f t="shared" si="2"/>
        <v>16.6730311304865</v>
      </c>
      <c r="AD25" s="145">
        <f t="shared" si="3"/>
        <v>16.998398048663955</v>
      </c>
      <c r="AE25" s="360">
        <f t="shared" si="4"/>
        <v>17.351964728076165</v>
      </c>
      <c r="AF25" s="145">
        <f t="shared" ref="AF25:AG25" si="48">(AE25*5%)+AE25</f>
        <v>18.219562964479973</v>
      </c>
      <c r="AG25" s="145">
        <f t="shared" si="48"/>
        <v>19.130541112703973</v>
      </c>
      <c r="AH25" s="343">
        <f t="shared" si="6"/>
        <v>20.450548449480547</v>
      </c>
      <c r="AI25" s="145">
        <f t="shared" si="7"/>
        <v>21.471030817109625</v>
      </c>
      <c r="AJ25" s="145">
        <f t="shared" ref="AJ25:AL25" si="49">(AI25*5%)+AI25</f>
        <v>22.544582357965105</v>
      </c>
      <c r="AK25" s="145">
        <f t="shared" si="49"/>
        <v>23.671811475863361</v>
      </c>
      <c r="AL25" s="145">
        <f t="shared" si="49"/>
        <v>24.855402049656529</v>
      </c>
      <c r="AM25" s="145">
        <f t="shared" si="9"/>
        <v>26.694701801331114</v>
      </c>
    </row>
    <row r="26" spans="1:39" x14ac:dyDescent="0.25">
      <c r="A26" s="30"/>
      <c r="B26" s="37" t="s">
        <v>64</v>
      </c>
      <c r="C26" s="32"/>
      <c r="D26" s="47"/>
      <c r="E26" s="157" t="s">
        <v>1667</v>
      </c>
      <c r="F26" s="157" t="s">
        <v>16</v>
      </c>
      <c r="G26" s="157" t="s">
        <v>1674</v>
      </c>
      <c r="H26" s="157" t="s">
        <v>1784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5">
        <v>0.38</v>
      </c>
      <c r="U26" s="301">
        <v>8.07</v>
      </c>
      <c r="V26" s="120">
        <f t="shared" si="10"/>
        <v>8.8770000000000007</v>
      </c>
      <c r="W26" s="110">
        <v>9.2587109999999999</v>
      </c>
      <c r="Y26" s="145">
        <f t="shared" si="0"/>
        <v>10.1845821</v>
      </c>
      <c r="Z26" s="145">
        <f t="shared" ref="Z26:AB26" si="50">(Y26*5%)+Y26</f>
        <v>10.693811204999999</v>
      </c>
      <c r="AA26" s="221">
        <f t="shared" si="50"/>
        <v>11.22850176525</v>
      </c>
      <c r="AB26" s="145">
        <f t="shared" si="50"/>
        <v>11.789926853512499</v>
      </c>
      <c r="AC26" s="223">
        <f t="shared" si="2"/>
        <v>12.143624659117874</v>
      </c>
      <c r="AD26" s="145">
        <f t="shared" si="3"/>
        <v>12.380602188873475</v>
      </c>
      <c r="AE26" s="360">
        <f t="shared" si="4"/>
        <v>12.638118714402044</v>
      </c>
      <c r="AF26" s="145">
        <f t="shared" ref="AF26:AG26" si="51">(AE26*5%)+AE26</f>
        <v>13.270024650122146</v>
      </c>
      <c r="AG26" s="145">
        <f t="shared" si="51"/>
        <v>13.933525882628253</v>
      </c>
      <c r="AH26" s="343">
        <f t="shared" si="6"/>
        <v>14.894939168529602</v>
      </c>
      <c r="AI26" s="145">
        <f t="shared" si="7"/>
        <v>15.638196633039229</v>
      </c>
      <c r="AJ26" s="145">
        <f t="shared" ref="AJ26:AL26" si="52">(AI26*5%)+AI26</f>
        <v>16.420106464691191</v>
      </c>
      <c r="AK26" s="145">
        <f t="shared" si="52"/>
        <v>17.24111178792575</v>
      </c>
      <c r="AL26" s="145">
        <f t="shared" si="52"/>
        <v>18.103167377322038</v>
      </c>
      <c r="AM26" s="145">
        <f t="shared" si="9"/>
        <v>19.442801763243867</v>
      </c>
    </row>
    <row r="27" spans="1:39" x14ac:dyDescent="0.25">
      <c r="A27" s="30"/>
      <c r="B27" s="31" t="s">
        <v>67</v>
      </c>
      <c r="C27" s="32"/>
      <c r="D27" s="33"/>
      <c r="E27" s="38" t="s">
        <v>1667</v>
      </c>
      <c r="F27" s="157" t="s">
        <v>16</v>
      </c>
      <c r="G27" s="157" t="s">
        <v>1675</v>
      </c>
      <c r="H27" s="157" t="s">
        <v>1785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5">
        <v>6.7</v>
      </c>
      <c r="U27" s="301">
        <v>73.88</v>
      </c>
      <c r="V27" s="120">
        <f t="shared" si="10"/>
        <v>81.268000000000001</v>
      </c>
      <c r="W27" s="110">
        <v>84.762523999999999</v>
      </c>
      <c r="Y27" s="145">
        <f t="shared" si="0"/>
        <v>93.238776400000006</v>
      </c>
      <c r="Z27" s="145">
        <f t="shared" ref="Z27:AB27" si="53">(Y27*5%)+Y27</f>
        <v>97.900715220000009</v>
      </c>
      <c r="AA27" s="221">
        <f t="shared" si="53"/>
        <v>102.79575098100001</v>
      </c>
      <c r="AB27" s="145">
        <f t="shared" si="53"/>
        <v>107.93553853005001</v>
      </c>
      <c r="AC27" s="223">
        <f t="shared" si="2"/>
        <v>111.17360468595152</v>
      </c>
      <c r="AD27" s="145">
        <f t="shared" si="3"/>
        <v>113.34310901040551</v>
      </c>
      <c r="AE27" s="360">
        <f t="shared" si="4"/>
        <v>115.70064567782195</v>
      </c>
      <c r="AF27" s="145">
        <f t="shared" ref="AF27:AG27" si="54">(AE27*5%)+AE27</f>
        <v>121.48567796171305</v>
      </c>
      <c r="AG27" s="145">
        <f t="shared" si="54"/>
        <v>127.5599618597987</v>
      </c>
      <c r="AH27" s="343">
        <f t="shared" si="6"/>
        <v>136.36159922812482</v>
      </c>
      <c r="AI27" s="145">
        <f t="shared" si="7"/>
        <v>143.16604302960823</v>
      </c>
      <c r="AJ27" s="145">
        <f t="shared" ref="AJ27:AL27" si="55">(AI27*5%)+AI27</f>
        <v>150.32434518108863</v>
      </c>
      <c r="AK27" s="145">
        <f t="shared" si="55"/>
        <v>157.84056244014306</v>
      </c>
      <c r="AL27" s="145">
        <f t="shared" si="55"/>
        <v>165.73259056215022</v>
      </c>
      <c r="AM27" s="145">
        <f t="shared" si="9"/>
        <v>177.99680226374934</v>
      </c>
    </row>
    <row r="28" spans="1:39" x14ac:dyDescent="0.25">
      <c r="A28" s="30"/>
      <c r="B28" s="31" t="s">
        <v>70</v>
      </c>
      <c r="C28" s="32"/>
      <c r="D28" s="33"/>
      <c r="E28" s="154" t="s">
        <v>1667</v>
      </c>
      <c r="F28" s="157" t="s">
        <v>16</v>
      </c>
      <c r="G28" s="157" t="s">
        <v>1675</v>
      </c>
      <c r="H28" s="157" t="s">
        <v>1785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5">
        <v>2.7</v>
      </c>
      <c r="U28" s="301">
        <v>38.9</v>
      </c>
      <c r="V28" s="120">
        <f t="shared" si="10"/>
        <v>42.79</v>
      </c>
      <c r="W28" s="110">
        <v>44.629969999999993</v>
      </c>
      <c r="Y28" s="145">
        <f t="shared" si="0"/>
        <v>49.092966999999994</v>
      </c>
      <c r="Z28" s="145">
        <f t="shared" ref="Z28:AB28" si="56">(Y28*5%)+Y28</f>
        <v>51.547615349999994</v>
      </c>
      <c r="AA28" s="221">
        <f t="shared" si="56"/>
        <v>54.124996117499997</v>
      </c>
      <c r="AB28" s="145">
        <f t="shared" si="56"/>
        <v>56.831245923374993</v>
      </c>
      <c r="AC28" s="223">
        <f t="shared" si="2"/>
        <v>58.536183301076242</v>
      </c>
      <c r="AD28" s="145">
        <f t="shared" si="3"/>
        <v>59.678491344136077</v>
      </c>
      <c r="AE28" s="360">
        <f t="shared" si="4"/>
        <v>60.919803964094108</v>
      </c>
      <c r="AF28" s="145">
        <f t="shared" ref="AF28:AG28" si="57">(AE28*5%)+AE28</f>
        <v>63.965794162298813</v>
      </c>
      <c r="AG28" s="145">
        <f t="shared" si="57"/>
        <v>67.164083870413748</v>
      </c>
      <c r="AH28" s="343">
        <f t="shared" si="6"/>
        <v>71.798405657472301</v>
      </c>
      <c r="AI28" s="145">
        <f t="shared" si="7"/>
        <v>75.381146099780167</v>
      </c>
      <c r="AJ28" s="145">
        <f t="shared" ref="AJ28:AL28" si="58">(AI28*5%)+AI28</f>
        <v>79.150203404769172</v>
      </c>
      <c r="AK28" s="145">
        <f t="shared" si="58"/>
        <v>83.107713575007637</v>
      </c>
      <c r="AL28" s="145">
        <f t="shared" si="58"/>
        <v>87.263099253758014</v>
      </c>
      <c r="AM28" s="145">
        <f t="shared" si="9"/>
        <v>93.720568598536104</v>
      </c>
    </row>
    <row r="29" spans="1:39" x14ac:dyDescent="0.25">
      <c r="A29" s="30"/>
      <c r="B29" s="31" t="s">
        <v>73</v>
      </c>
      <c r="C29" s="32"/>
      <c r="D29" s="33"/>
      <c r="E29" s="154" t="s">
        <v>1667</v>
      </c>
      <c r="F29" s="157" t="s">
        <v>16</v>
      </c>
      <c r="G29" s="157" t="s">
        <v>1675</v>
      </c>
      <c r="H29" s="157" t="s">
        <v>1785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5">
        <v>1.3</v>
      </c>
      <c r="U29" s="301">
        <v>19.059999999999999</v>
      </c>
      <c r="V29" s="120">
        <f t="shared" si="10"/>
        <v>20.965999999999998</v>
      </c>
      <c r="W29" s="110">
        <v>21.867538</v>
      </c>
      <c r="Y29" s="145">
        <f t="shared" si="0"/>
        <v>24.054291800000001</v>
      </c>
      <c r="Z29" s="145">
        <f t="shared" ref="Z29:AB29" si="59">(Y29*5%)+Y29</f>
        <v>25.257006390000001</v>
      </c>
      <c r="AA29" s="221">
        <f t="shared" si="59"/>
        <v>26.519856709500001</v>
      </c>
      <c r="AB29" s="145">
        <f t="shared" si="59"/>
        <v>27.845849544975</v>
      </c>
      <c r="AC29" s="223">
        <f t="shared" si="2"/>
        <v>28.681225031324249</v>
      </c>
      <c r="AD29" s="145">
        <f t="shared" si="3"/>
        <v>29.240926607178245</v>
      </c>
      <c r="AE29" s="360">
        <f t="shared" si="4"/>
        <v>29.849137880607554</v>
      </c>
      <c r="AF29" s="145">
        <f t="shared" ref="AF29:AG29" si="60">(AE29*5%)+AE29</f>
        <v>31.341594774637933</v>
      </c>
      <c r="AG29" s="145">
        <f t="shared" si="60"/>
        <v>32.908674513369832</v>
      </c>
      <c r="AH29" s="343">
        <f t="shared" si="6"/>
        <v>35.17937305479235</v>
      </c>
      <c r="AI29" s="145">
        <f t="shared" si="7"/>
        <v>36.934823770226487</v>
      </c>
      <c r="AJ29" s="145">
        <f t="shared" ref="AJ29:AL29" si="61">(AI29*5%)+AI29</f>
        <v>38.78156495873781</v>
      </c>
      <c r="AK29" s="145">
        <f t="shared" si="61"/>
        <v>40.720643206674701</v>
      </c>
      <c r="AL29" s="145">
        <f t="shared" si="61"/>
        <v>42.756675367008434</v>
      </c>
      <c r="AM29" s="145">
        <f t="shared" si="9"/>
        <v>45.920669344167059</v>
      </c>
    </row>
    <row r="30" spans="1:39" x14ac:dyDescent="0.25">
      <c r="A30" s="30"/>
      <c r="B30" s="31" t="s">
        <v>76</v>
      </c>
      <c r="C30" s="32"/>
      <c r="D30" s="33"/>
      <c r="E30" s="157" t="s">
        <v>1667</v>
      </c>
      <c r="F30" s="157" t="s">
        <v>16</v>
      </c>
      <c r="G30" s="157" t="s">
        <v>1675</v>
      </c>
      <c r="H30" s="157" t="s">
        <v>1785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5">
        <v>0.94</v>
      </c>
      <c r="U30" s="301">
        <v>13.83</v>
      </c>
      <c r="V30" s="120">
        <f t="shared" si="10"/>
        <v>15.213000000000001</v>
      </c>
      <c r="W30" s="110">
        <v>15.867159000000001</v>
      </c>
      <c r="Y30" s="145">
        <f t="shared" si="0"/>
        <v>17.453874900000002</v>
      </c>
      <c r="Z30" s="145">
        <f t="shared" ref="Z30:AB30" si="62">(Y30*5%)+Y30</f>
        <v>18.326568645000002</v>
      </c>
      <c r="AA30" s="221">
        <f t="shared" si="62"/>
        <v>19.242897077250003</v>
      </c>
      <c r="AB30" s="145">
        <f t="shared" si="62"/>
        <v>20.205041931112504</v>
      </c>
      <c r="AC30" s="223">
        <f t="shared" si="2"/>
        <v>20.811193189045881</v>
      </c>
      <c r="AD30" s="145">
        <f t="shared" si="3"/>
        <v>21.217314531861241</v>
      </c>
      <c r="AE30" s="360">
        <f t="shared" si="4"/>
        <v>21.658634674123956</v>
      </c>
      <c r="AF30" s="145">
        <f t="shared" ref="AF30:AG30" si="63">(AE30*5%)+AE30</f>
        <v>22.741566407830152</v>
      </c>
      <c r="AG30" s="145">
        <f t="shared" si="63"/>
        <v>23.878644728221659</v>
      </c>
      <c r="AH30" s="343">
        <f t="shared" si="6"/>
        <v>25.526271214468952</v>
      </c>
      <c r="AI30" s="145">
        <f t="shared" si="7"/>
        <v>26.800032148070954</v>
      </c>
      <c r="AJ30" s="145">
        <f t="shared" ref="AJ30:AL30" si="64">(AI30*5%)+AI30</f>
        <v>28.140033755474501</v>
      </c>
      <c r="AK30" s="145">
        <f t="shared" si="64"/>
        <v>29.547035443248227</v>
      </c>
      <c r="AL30" s="145">
        <f t="shared" si="64"/>
        <v>31.024387215410638</v>
      </c>
      <c r="AM30" s="145">
        <f t="shared" si="9"/>
        <v>33.320191869351028</v>
      </c>
    </row>
    <row r="31" spans="1:39" x14ac:dyDescent="0.25">
      <c r="A31" s="30"/>
      <c r="B31" s="31" t="s">
        <v>79</v>
      </c>
      <c r="C31" s="32"/>
      <c r="D31" s="33"/>
      <c r="E31" s="38" t="s">
        <v>1667</v>
      </c>
      <c r="F31" s="157" t="s">
        <v>16</v>
      </c>
      <c r="G31" s="157" t="s">
        <v>1675</v>
      </c>
      <c r="H31" s="157" t="s">
        <v>1785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5">
        <v>0.3</v>
      </c>
      <c r="U31" s="301">
        <v>7.05</v>
      </c>
      <c r="V31" s="120">
        <f t="shared" si="10"/>
        <v>7.7549999999999999</v>
      </c>
      <c r="W31" s="110">
        <v>8.0884650000000011</v>
      </c>
      <c r="Y31" s="145">
        <f t="shared" si="0"/>
        <v>8.8973115000000007</v>
      </c>
      <c r="Z31" s="145">
        <f t="shared" ref="Z31:AB31" si="65">(Y31*5%)+Y31</f>
        <v>9.3421770750000004</v>
      </c>
      <c r="AA31" s="221">
        <f t="shared" si="65"/>
        <v>9.8092859287500005</v>
      </c>
      <c r="AB31" s="145">
        <f t="shared" si="65"/>
        <v>10.2997502251875</v>
      </c>
      <c r="AC31" s="223">
        <f t="shared" si="2"/>
        <v>10.608742731943126</v>
      </c>
      <c r="AD31" s="145">
        <f t="shared" si="3"/>
        <v>10.815767711469395</v>
      </c>
      <c r="AE31" s="360">
        <f t="shared" si="4"/>
        <v>11.040735679867957</v>
      </c>
      <c r="AF31" s="145">
        <f t="shared" ref="AF31:AG31" si="66">(AE31*5%)+AE31</f>
        <v>11.592772463861355</v>
      </c>
      <c r="AG31" s="145">
        <f t="shared" si="66"/>
        <v>12.172411087054423</v>
      </c>
      <c r="AH31" s="343">
        <f t="shared" si="6"/>
        <v>13.012307452061178</v>
      </c>
      <c r="AI31" s="145">
        <f t="shared" si="7"/>
        <v>13.66162159391903</v>
      </c>
      <c r="AJ31" s="145">
        <f t="shared" ref="AJ31:AL31" si="67">(AI31*5%)+AI31</f>
        <v>14.344702673614981</v>
      </c>
      <c r="AK31" s="145">
        <f t="shared" si="67"/>
        <v>15.061937807295729</v>
      </c>
      <c r="AL31" s="145">
        <f t="shared" si="67"/>
        <v>15.815034697660515</v>
      </c>
      <c r="AM31" s="145">
        <f t="shared" si="9"/>
        <v>16.985347265287395</v>
      </c>
    </row>
    <row r="32" spans="1:39" x14ac:dyDescent="0.25">
      <c r="A32" s="30"/>
      <c r="B32" s="31" t="s">
        <v>82</v>
      </c>
      <c r="C32" s="32"/>
      <c r="D32" s="33"/>
      <c r="E32" s="154" t="s">
        <v>1667</v>
      </c>
      <c r="F32" s="157" t="s">
        <v>16</v>
      </c>
      <c r="G32" s="157" t="s">
        <v>1676</v>
      </c>
      <c r="H32" s="157" t="s">
        <v>1786</v>
      </c>
      <c r="I32" s="34" t="s">
        <v>83</v>
      </c>
      <c r="J32" s="48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5">
        <v>3.3</v>
      </c>
      <c r="U32" s="301">
        <v>44</v>
      </c>
      <c r="V32" s="120">
        <f t="shared" si="10"/>
        <v>48.4</v>
      </c>
      <c r="W32" s="110">
        <v>50.481200000000008</v>
      </c>
      <c r="Y32" s="145">
        <f t="shared" si="0"/>
        <v>55.529320000000013</v>
      </c>
      <c r="Z32" s="145">
        <f t="shared" ref="Z32:AB32" si="68">(Y32*5%)+Y32</f>
        <v>58.305786000000012</v>
      </c>
      <c r="AA32" s="221">
        <f t="shared" si="68"/>
        <v>61.22107530000001</v>
      </c>
      <c r="AB32" s="145">
        <f t="shared" si="68"/>
        <v>64.282129065000007</v>
      </c>
      <c r="AC32" s="223">
        <f t="shared" si="2"/>
        <v>66.210592936950007</v>
      </c>
      <c r="AD32" s="145">
        <f t="shared" si="3"/>
        <v>67.502663731156503</v>
      </c>
      <c r="AE32" s="360">
        <f t="shared" si="4"/>
        <v>68.906719136764565</v>
      </c>
      <c r="AF32" s="145">
        <f t="shared" ref="AF32:AG32" si="69">(AE32*5%)+AE32</f>
        <v>72.352055093602786</v>
      </c>
      <c r="AG32" s="145">
        <f t="shared" si="69"/>
        <v>75.969657848282921</v>
      </c>
      <c r="AH32" s="343">
        <f t="shared" si="6"/>
        <v>81.211564239814436</v>
      </c>
      <c r="AI32" s="145">
        <f t="shared" si="7"/>
        <v>85.26402129538117</v>
      </c>
      <c r="AJ32" s="145">
        <f t="shared" ref="AJ32:AL32" si="70">(AI32*5%)+AI32</f>
        <v>89.527222360150233</v>
      </c>
      <c r="AK32" s="145">
        <f t="shared" si="70"/>
        <v>94.003583478157751</v>
      </c>
      <c r="AL32" s="145">
        <f t="shared" si="70"/>
        <v>98.703762652065635</v>
      </c>
      <c r="AM32" s="145">
        <f t="shared" si="9"/>
        <v>106.00784108831849</v>
      </c>
    </row>
    <row r="33" spans="1:39" x14ac:dyDescent="0.25">
      <c r="A33" s="30"/>
      <c r="B33" s="31" t="s">
        <v>85</v>
      </c>
      <c r="C33" s="32"/>
      <c r="D33" s="33"/>
      <c r="E33" s="154" t="s">
        <v>1667</v>
      </c>
      <c r="F33" s="157" t="s">
        <v>16</v>
      </c>
      <c r="G33" s="157" t="s">
        <v>1676</v>
      </c>
      <c r="H33" s="157" t="s">
        <v>1786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5">
        <v>2</v>
      </c>
      <c r="U33" s="301">
        <v>25.34</v>
      </c>
      <c r="V33" s="120">
        <f t="shared" si="10"/>
        <v>27.873999999999999</v>
      </c>
      <c r="W33" s="110">
        <v>29.072582000000001</v>
      </c>
      <c r="Y33" s="145">
        <f t="shared" si="0"/>
        <v>31.979840200000002</v>
      </c>
      <c r="Z33" s="145">
        <f t="shared" ref="Z33:AB33" si="71">(Y33*5%)+Y33</f>
        <v>33.578832210000002</v>
      </c>
      <c r="AA33" s="221">
        <f t="shared" si="71"/>
        <v>35.257773820499999</v>
      </c>
      <c r="AB33" s="145">
        <f t="shared" si="71"/>
        <v>37.020662511524996</v>
      </c>
      <c r="AC33" s="223">
        <f t="shared" si="2"/>
        <v>38.131282386870744</v>
      </c>
      <c r="AD33" s="145">
        <f t="shared" si="3"/>
        <v>38.875397703352398</v>
      </c>
      <c r="AE33" s="360">
        <f t="shared" si="4"/>
        <v>39.684005975582124</v>
      </c>
      <c r="AF33" s="145">
        <f t="shared" ref="AF33:AG33" si="72">(AE33*5%)+AE33</f>
        <v>41.668206274361232</v>
      </c>
      <c r="AG33" s="145">
        <f t="shared" si="72"/>
        <v>43.751616588079294</v>
      </c>
      <c r="AH33" s="343">
        <f t="shared" si="6"/>
        <v>46.770478132656763</v>
      </c>
      <c r="AI33" s="145">
        <f t="shared" si="7"/>
        <v>49.104324991476332</v>
      </c>
      <c r="AJ33" s="145">
        <f t="shared" ref="AJ33:AL33" si="73">(AI33*5%)+AI33</f>
        <v>51.559541241050148</v>
      </c>
      <c r="AK33" s="145">
        <f t="shared" si="73"/>
        <v>54.137518303102652</v>
      </c>
      <c r="AL33" s="145">
        <f t="shared" si="73"/>
        <v>56.844394218257783</v>
      </c>
      <c r="AM33" s="145">
        <f t="shared" si="9"/>
        <v>61.050879390408859</v>
      </c>
    </row>
    <row r="34" spans="1:39" x14ac:dyDescent="0.25">
      <c r="A34" s="30"/>
      <c r="B34" s="31" t="s">
        <v>88</v>
      </c>
      <c r="C34" s="32"/>
      <c r="D34" s="33"/>
      <c r="E34" s="157" t="s">
        <v>1667</v>
      </c>
      <c r="F34" s="157" t="s">
        <v>16</v>
      </c>
      <c r="G34" s="157" t="s">
        <v>1676</v>
      </c>
      <c r="H34" s="157" t="s">
        <v>1786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5">
        <v>1.45</v>
      </c>
      <c r="U34" s="301">
        <v>20.74</v>
      </c>
      <c r="V34" s="120">
        <f t="shared" si="10"/>
        <v>22.814</v>
      </c>
      <c r="W34" s="110">
        <v>23.795002</v>
      </c>
      <c r="Y34" s="145">
        <f t="shared" si="0"/>
        <v>26.174502199999999</v>
      </c>
      <c r="Z34" s="145">
        <f t="shared" ref="Z34:AB34" si="74">(Y34*5%)+Y34</f>
        <v>27.48322731</v>
      </c>
      <c r="AA34" s="221">
        <f t="shared" si="74"/>
        <v>28.857388675500001</v>
      </c>
      <c r="AB34" s="145">
        <f t="shared" si="74"/>
        <v>30.300258109275003</v>
      </c>
      <c r="AC34" s="223">
        <f t="shared" si="2"/>
        <v>31.209265852553251</v>
      </c>
      <c r="AD34" s="145">
        <f t="shared" si="3"/>
        <v>31.818301040549681</v>
      </c>
      <c r="AE34" s="360">
        <f t="shared" si="4"/>
        <v>32.480121702193117</v>
      </c>
      <c r="AF34" s="145">
        <f t="shared" ref="AF34:AG34" si="75">(AE34*5%)+AE34</f>
        <v>34.104127787302772</v>
      </c>
      <c r="AG34" s="145">
        <f t="shared" si="75"/>
        <v>35.80933417666791</v>
      </c>
      <c r="AH34" s="343">
        <f t="shared" si="6"/>
        <v>38.280178234857999</v>
      </c>
      <c r="AI34" s="145">
        <f t="shared" si="7"/>
        <v>40.190359128777416</v>
      </c>
      <c r="AJ34" s="145">
        <f t="shared" ref="AJ34:AL34" si="76">(AI34*5%)+AI34</f>
        <v>42.199877085216286</v>
      </c>
      <c r="AK34" s="145">
        <f t="shared" si="76"/>
        <v>44.309870939477101</v>
      </c>
      <c r="AL34" s="145">
        <f t="shared" si="76"/>
        <v>46.525364486450954</v>
      </c>
      <c r="AM34" s="145">
        <f t="shared" si="9"/>
        <v>49.968241458448325</v>
      </c>
    </row>
    <row r="35" spans="1:39" x14ac:dyDescent="0.25">
      <c r="A35" s="30"/>
      <c r="B35" s="31" t="s">
        <v>91</v>
      </c>
      <c r="C35" s="32"/>
      <c r="D35" s="33"/>
      <c r="E35" s="38" t="s">
        <v>1667</v>
      </c>
      <c r="F35" s="157" t="s">
        <v>16</v>
      </c>
      <c r="G35" s="157" t="s">
        <v>1676</v>
      </c>
      <c r="H35" s="157" t="s">
        <v>1786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5">
        <v>0.45</v>
      </c>
      <c r="U35" s="301">
        <v>8.4600000000000009</v>
      </c>
      <c r="V35" s="120">
        <f t="shared" si="10"/>
        <v>9.3060000000000009</v>
      </c>
      <c r="W35" s="110">
        <v>9.7061580000000003</v>
      </c>
      <c r="Y35" s="145">
        <f t="shared" si="0"/>
        <v>10.676773799999999</v>
      </c>
      <c r="Z35" s="145">
        <f t="shared" ref="Z35:AB35" si="77">(Y35*5%)+Y35</f>
        <v>11.210612489999999</v>
      </c>
      <c r="AA35" s="221">
        <f t="shared" si="77"/>
        <v>11.771143114499999</v>
      </c>
      <c r="AB35" s="145">
        <f t="shared" si="77"/>
        <v>12.359700270225</v>
      </c>
      <c r="AC35" s="223">
        <f t="shared" si="2"/>
        <v>12.730491278331749</v>
      </c>
      <c r="AD35" s="145">
        <f t="shared" si="3"/>
        <v>12.978921253763271</v>
      </c>
      <c r="AE35" s="360">
        <f t="shared" si="4"/>
        <v>13.248882815841547</v>
      </c>
      <c r="AF35" s="145">
        <f t="shared" ref="AF35:AG35" si="78">(AE35*5%)+AE35</f>
        <v>13.911326956633625</v>
      </c>
      <c r="AG35" s="145">
        <f t="shared" si="78"/>
        <v>14.606893304465306</v>
      </c>
      <c r="AH35" s="343">
        <f t="shared" si="6"/>
        <v>15.614768942473411</v>
      </c>
      <c r="AI35" s="145">
        <f t="shared" si="7"/>
        <v>16.393945912702833</v>
      </c>
      <c r="AJ35" s="145">
        <f t="shared" ref="AJ35:AL35" si="79">(AI35*5%)+AI35</f>
        <v>17.213643208337974</v>
      </c>
      <c r="AK35" s="145">
        <f t="shared" si="79"/>
        <v>18.074325368754874</v>
      </c>
      <c r="AL35" s="145">
        <f t="shared" si="79"/>
        <v>18.978041637192618</v>
      </c>
      <c r="AM35" s="145">
        <f t="shared" si="9"/>
        <v>20.382416718344871</v>
      </c>
    </row>
    <row r="36" spans="1:39" x14ac:dyDescent="0.25">
      <c r="A36" s="30"/>
      <c r="B36" s="31" t="s">
        <v>94</v>
      </c>
      <c r="C36" s="32"/>
      <c r="D36" s="49"/>
      <c r="E36" s="154" t="s">
        <v>1667</v>
      </c>
      <c r="F36" s="157" t="s">
        <v>16</v>
      </c>
      <c r="G36" s="49" t="s">
        <v>1677</v>
      </c>
      <c r="H36" s="49" t="s">
        <v>1677</v>
      </c>
      <c r="I36" s="49" t="s">
        <v>95</v>
      </c>
      <c r="J36" s="49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5">
        <v>5.0999999999999996</v>
      </c>
      <c r="U36" s="301">
        <v>65.75</v>
      </c>
      <c r="V36" s="120">
        <f t="shared" si="10"/>
        <v>72.325000000000003</v>
      </c>
      <c r="W36" s="110">
        <v>75.434975000000009</v>
      </c>
      <c r="Y36" s="145">
        <f t="shared" si="0"/>
        <v>82.978472500000009</v>
      </c>
      <c r="Z36" s="145">
        <f t="shared" ref="Z36:AB36" si="80">(Y36*5%)+Y36</f>
        <v>87.127396125000004</v>
      </c>
      <c r="AA36" s="221">
        <f t="shared" si="80"/>
        <v>91.483765931250005</v>
      </c>
      <c r="AB36" s="145">
        <f t="shared" si="80"/>
        <v>96.057954227812502</v>
      </c>
      <c r="AC36" s="223">
        <f t="shared" si="2"/>
        <v>98.939692854646879</v>
      </c>
      <c r="AD36" s="145">
        <f t="shared" si="3"/>
        <v>100.8704577346259</v>
      </c>
      <c r="AE36" s="360">
        <f t="shared" si="4"/>
        <v>102.96856325550613</v>
      </c>
      <c r="AF36" s="145">
        <f t="shared" ref="AF36:AG36" si="81">(AE36*5%)+AE36</f>
        <v>108.11699141828143</v>
      </c>
      <c r="AG36" s="145">
        <f t="shared" si="81"/>
        <v>113.5228409891955</v>
      </c>
      <c r="AH36" s="343">
        <f t="shared" si="6"/>
        <v>121.35591701745</v>
      </c>
      <c r="AI36" s="145">
        <f t="shared" si="7"/>
        <v>127.41157727662075</v>
      </c>
      <c r="AJ36" s="145">
        <f t="shared" ref="AJ36:AL36" si="82">(AI36*5%)+AI36</f>
        <v>133.78215614045178</v>
      </c>
      <c r="AK36" s="145">
        <f t="shared" si="82"/>
        <v>140.47126394747437</v>
      </c>
      <c r="AL36" s="145">
        <f t="shared" si="82"/>
        <v>147.4948271448481</v>
      </c>
      <c r="AM36" s="145">
        <f t="shared" si="9"/>
        <v>158.40944435356687</v>
      </c>
    </row>
    <row r="37" spans="1:39" x14ac:dyDescent="0.25">
      <c r="A37" s="30"/>
      <c r="B37" s="31" t="s">
        <v>97</v>
      </c>
      <c r="C37" s="32"/>
      <c r="D37" s="49"/>
      <c r="E37" s="154" t="s">
        <v>1667</v>
      </c>
      <c r="F37" s="157" t="s">
        <v>16</v>
      </c>
      <c r="G37" s="49" t="s">
        <v>1677</v>
      </c>
      <c r="H37" s="49" t="s">
        <v>1677</v>
      </c>
      <c r="I37" s="49" t="s">
        <v>98</v>
      </c>
      <c r="J37" s="49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50">
        <v>47</v>
      </c>
      <c r="Q37" s="36">
        <v>47</v>
      </c>
      <c r="R37" s="36">
        <v>7</v>
      </c>
      <c r="S37" s="36">
        <v>3.5</v>
      </c>
      <c r="T37" s="115">
        <v>3.6960000000000002</v>
      </c>
      <c r="U37" s="301">
        <v>41.96</v>
      </c>
      <c r="V37" s="120">
        <f t="shared" si="10"/>
        <v>46.155999999999999</v>
      </c>
      <c r="W37" s="110">
        <v>48.140708000000004</v>
      </c>
      <c r="Y37" s="145">
        <f t="shared" si="0"/>
        <v>52.954778800000007</v>
      </c>
      <c r="Z37" s="145">
        <f t="shared" ref="Z37:AB37" si="83">(Y37*5%)+Y37</f>
        <v>55.60251774000001</v>
      </c>
      <c r="AA37" s="221">
        <f t="shared" si="83"/>
        <v>58.382643627000007</v>
      </c>
      <c r="AB37" s="145">
        <f t="shared" si="83"/>
        <v>61.301775808350008</v>
      </c>
      <c r="AC37" s="223">
        <f t="shared" si="2"/>
        <v>63.140829082600511</v>
      </c>
      <c r="AD37" s="145">
        <f t="shared" si="3"/>
        <v>64.372994776348349</v>
      </c>
      <c r="AE37" s="360">
        <f t="shared" si="4"/>
        <v>65.711953067696399</v>
      </c>
      <c r="AF37" s="145">
        <f t="shared" ref="AF37:AG37" si="84">(AE37*5%)+AE37</f>
        <v>68.997550721081225</v>
      </c>
      <c r="AG37" s="145">
        <f t="shared" si="84"/>
        <v>72.447428257135286</v>
      </c>
      <c r="AH37" s="343">
        <f t="shared" si="6"/>
        <v>77.446300806877616</v>
      </c>
      <c r="AI37" s="145">
        <f t="shared" si="7"/>
        <v>81.310871217140814</v>
      </c>
      <c r="AJ37" s="145">
        <f t="shared" ref="AJ37:AL37" si="85">(AI37*5%)+AI37</f>
        <v>85.376414777997852</v>
      </c>
      <c r="AK37" s="145">
        <f t="shared" si="85"/>
        <v>89.645235516897742</v>
      </c>
      <c r="AL37" s="145">
        <f t="shared" si="85"/>
        <v>94.127497292742632</v>
      </c>
      <c r="AM37" s="145">
        <f t="shared" si="9"/>
        <v>101.09293209240559</v>
      </c>
    </row>
    <row r="38" spans="1:39" x14ac:dyDescent="0.25">
      <c r="A38" s="30"/>
      <c r="B38" s="31" t="s">
        <v>100</v>
      </c>
      <c r="C38" s="32"/>
      <c r="D38" s="49"/>
      <c r="E38" s="157" t="s">
        <v>1667</v>
      </c>
      <c r="F38" s="157" t="s">
        <v>16</v>
      </c>
      <c r="G38" s="49" t="s">
        <v>1677</v>
      </c>
      <c r="H38" s="49" t="s">
        <v>1677</v>
      </c>
      <c r="I38" s="49" t="s">
        <v>101</v>
      </c>
      <c r="J38" s="49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50">
        <v>39</v>
      </c>
      <c r="Q38" s="36">
        <v>39</v>
      </c>
      <c r="R38" s="36">
        <v>5</v>
      </c>
      <c r="S38" s="36">
        <v>1.8</v>
      </c>
      <c r="T38" s="115">
        <v>1.9040000000000001</v>
      </c>
      <c r="U38" s="301">
        <v>21.38</v>
      </c>
      <c r="V38" s="120">
        <f t="shared" si="10"/>
        <v>23.518000000000001</v>
      </c>
      <c r="W38" s="110">
        <v>24.529274000000001</v>
      </c>
      <c r="Y38" s="145">
        <f t="shared" si="0"/>
        <v>26.982201400000001</v>
      </c>
      <c r="Z38" s="145">
        <f t="shared" ref="Z38:AB38" si="86">(Y38*5%)+Y38</f>
        <v>28.331311470000003</v>
      </c>
      <c r="AA38" s="221">
        <f t="shared" si="86"/>
        <v>29.747877043500004</v>
      </c>
      <c r="AB38" s="145">
        <f t="shared" si="86"/>
        <v>31.235270895675004</v>
      </c>
      <c r="AC38" s="223">
        <f t="shared" si="2"/>
        <v>32.172329022545256</v>
      </c>
      <c r="AD38" s="145">
        <f t="shared" si="3"/>
        <v>32.800157967548323</v>
      </c>
      <c r="AE38" s="360">
        <f t="shared" si="4"/>
        <v>33.482401253273331</v>
      </c>
      <c r="AF38" s="145">
        <f t="shared" ref="AF38:AG38" si="87">(AE38*5%)+AE38</f>
        <v>35.156521315936999</v>
      </c>
      <c r="AG38" s="145">
        <f t="shared" si="87"/>
        <v>36.914347381733847</v>
      </c>
      <c r="AH38" s="343">
        <f t="shared" si="6"/>
        <v>39.461437351073485</v>
      </c>
      <c r="AI38" s="145">
        <f t="shared" si="7"/>
        <v>41.430563074892049</v>
      </c>
      <c r="AJ38" s="145">
        <f t="shared" ref="AJ38:AL38" si="88">(AI38*5%)+AI38</f>
        <v>43.502091228636651</v>
      </c>
      <c r="AK38" s="145">
        <f t="shared" si="88"/>
        <v>45.677195790068481</v>
      </c>
      <c r="AL38" s="145">
        <f t="shared" si="88"/>
        <v>47.961055579571905</v>
      </c>
      <c r="AM38" s="145">
        <f t="shared" si="9"/>
        <v>51.510173692460228</v>
      </c>
    </row>
    <row r="39" spans="1:39" x14ac:dyDescent="0.25">
      <c r="A39" s="30"/>
      <c r="B39" s="31" t="s">
        <v>103</v>
      </c>
      <c r="C39" s="32"/>
      <c r="D39" s="49"/>
      <c r="E39" s="38" t="s">
        <v>1667</v>
      </c>
      <c r="F39" s="157" t="s">
        <v>16</v>
      </c>
      <c r="G39" s="49" t="s">
        <v>1677</v>
      </c>
      <c r="H39" s="49" t="s">
        <v>1677</v>
      </c>
      <c r="I39" s="49" t="s">
        <v>104</v>
      </c>
      <c r="J39" s="49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50">
        <v>31</v>
      </c>
      <c r="Q39" s="36">
        <v>31</v>
      </c>
      <c r="R39" s="36">
        <v>3.5</v>
      </c>
      <c r="S39" s="36">
        <v>0.75</v>
      </c>
      <c r="T39" s="115">
        <v>1.1200000000000001</v>
      </c>
      <c r="U39" s="301">
        <v>12.63</v>
      </c>
      <c r="V39" s="120">
        <f t="shared" si="10"/>
        <v>13.893000000000001</v>
      </c>
      <c r="W39" s="110">
        <v>14.490399000000002</v>
      </c>
      <c r="Y39" s="145">
        <f t="shared" si="0"/>
        <v>15.939438900000003</v>
      </c>
      <c r="Z39" s="145">
        <f t="shared" ref="Z39:AB39" si="89">(Y39*5%)+Y39</f>
        <v>16.736410845000002</v>
      </c>
      <c r="AA39" s="221">
        <f t="shared" si="89"/>
        <v>17.573231387250001</v>
      </c>
      <c r="AB39" s="145">
        <f t="shared" si="89"/>
        <v>18.4518929566125</v>
      </c>
      <c r="AC39" s="223">
        <f t="shared" si="2"/>
        <v>19.005449745310877</v>
      </c>
      <c r="AD39" s="145">
        <f t="shared" si="3"/>
        <v>19.376332793738786</v>
      </c>
      <c r="AE39" s="360">
        <f t="shared" si="4"/>
        <v>19.779360515848552</v>
      </c>
      <c r="AF39" s="145">
        <f t="shared" ref="AF39:AG39" si="90">(AE39*5%)+AE39</f>
        <v>20.76832854164098</v>
      </c>
      <c r="AG39" s="145">
        <f t="shared" si="90"/>
        <v>21.806744968723027</v>
      </c>
      <c r="AH39" s="343">
        <f t="shared" si="6"/>
        <v>23.311410371564918</v>
      </c>
      <c r="AI39" s="145">
        <f t="shared" si="7"/>
        <v>24.474649749106007</v>
      </c>
      <c r="AJ39" s="145">
        <f t="shared" ref="AJ39:AL39" si="91">(AI39*5%)+AI39</f>
        <v>25.698382236561308</v>
      </c>
      <c r="AK39" s="145">
        <f t="shared" si="91"/>
        <v>26.983301348389375</v>
      </c>
      <c r="AL39" s="145">
        <f t="shared" si="91"/>
        <v>28.332466415808845</v>
      </c>
      <c r="AM39" s="145">
        <f t="shared" si="9"/>
        <v>30.429068930578701</v>
      </c>
    </row>
    <row r="40" spans="1:39" x14ac:dyDescent="0.25">
      <c r="A40" s="30"/>
      <c r="B40" s="31" t="s">
        <v>106</v>
      </c>
      <c r="C40" s="32"/>
      <c r="D40" s="33"/>
      <c r="E40" s="154" t="s">
        <v>1667</v>
      </c>
      <c r="F40" s="157" t="s">
        <v>16</v>
      </c>
      <c r="G40" s="157" t="s">
        <v>1678</v>
      </c>
      <c r="H40" s="157" t="s">
        <v>1787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5">
        <v>6.9</v>
      </c>
      <c r="U40" s="301">
        <v>76.44</v>
      </c>
      <c r="V40" s="120">
        <f t="shared" si="10"/>
        <v>84.084000000000003</v>
      </c>
      <c r="W40" s="110">
        <v>87.699612000000002</v>
      </c>
      <c r="Y40" s="145">
        <f t="shared" si="0"/>
        <v>96.469573199999999</v>
      </c>
      <c r="Z40" s="145">
        <f t="shared" ref="Z40:AB40" si="92">(Y40*5%)+Y40</f>
        <v>101.29305186000001</v>
      </c>
      <c r="AA40" s="221">
        <f t="shared" si="92"/>
        <v>106.35770445300001</v>
      </c>
      <c r="AB40" s="145">
        <f t="shared" si="92"/>
        <v>111.67558967565002</v>
      </c>
      <c r="AC40" s="223">
        <f t="shared" si="2"/>
        <v>115.02585736591952</v>
      </c>
      <c r="AD40" s="145">
        <f t="shared" si="3"/>
        <v>117.27053671840008</v>
      </c>
      <c r="AE40" s="360">
        <f t="shared" si="4"/>
        <v>119.70976388214279</v>
      </c>
      <c r="AF40" s="145">
        <f t="shared" ref="AF40:AG40" si="93">(AE40*5%)+AE40</f>
        <v>125.69525207624993</v>
      </c>
      <c r="AG40" s="145">
        <f t="shared" si="93"/>
        <v>131.98001468006242</v>
      </c>
      <c r="AH40" s="343">
        <f t="shared" si="6"/>
        <v>141.08663569298673</v>
      </c>
      <c r="AI40" s="145">
        <f t="shared" si="7"/>
        <v>148.12685881406676</v>
      </c>
      <c r="AJ40" s="145">
        <f t="shared" ref="AJ40:AL40" si="94">(AI40*5%)+AI40</f>
        <v>155.53320175477009</v>
      </c>
      <c r="AK40" s="145">
        <f t="shared" si="94"/>
        <v>163.30986184250858</v>
      </c>
      <c r="AL40" s="145">
        <f t="shared" si="94"/>
        <v>171.475354934634</v>
      </c>
      <c r="AM40" s="145">
        <f t="shared" si="9"/>
        <v>184.16453119979693</v>
      </c>
    </row>
    <row r="41" spans="1:39" x14ac:dyDescent="0.25">
      <c r="A41" s="30"/>
      <c r="B41" s="31" t="s">
        <v>109</v>
      </c>
      <c r="C41" s="32"/>
      <c r="D41" s="33"/>
      <c r="E41" s="157" t="s">
        <v>1667</v>
      </c>
      <c r="F41" s="157" t="s">
        <v>16</v>
      </c>
      <c r="G41" s="157" t="s">
        <v>1678</v>
      </c>
      <c r="H41" s="157" t="s">
        <v>1787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5">
        <v>5.0599999999999996</v>
      </c>
      <c r="U41" s="301">
        <v>63.56</v>
      </c>
      <c r="V41" s="120">
        <f t="shared" si="10"/>
        <v>69.915999999999997</v>
      </c>
      <c r="W41" s="110">
        <v>72.922388000000012</v>
      </c>
      <c r="Y41" s="145">
        <f t="shared" si="0"/>
        <v>80.214626800000019</v>
      </c>
      <c r="Z41" s="145">
        <f t="shared" ref="Z41:AB41" si="95">(Y41*5%)+Y41</f>
        <v>84.225358140000026</v>
      </c>
      <c r="AA41" s="221">
        <f t="shared" si="95"/>
        <v>88.436626047000033</v>
      </c>
      <c r="AB41" s="145">
        <f t="shared" si="95"/>
        <v>92.858457349350033</v>
      </c>
      <c r="AC41" s="223">
        <f t="shared" si="2"/>
        <v>95.644211069830533</v>
      </c>
      <c r="AD41" s="145">
        <f t="shared" si="3"/>
        <v>97.510666062552474</v>
      </c>
      <c r="AE41" s="360">
        <f t="shared" si="4"/>
        <v>99.538887916653565</v>
      </c>
      <c r="AF41" s="145">
        <f t="shared" ref="AF41:AG41" si="96">(AE41*5%)+AE41</f>
        <v>104.51583231248624</v>
      </c>
      <c r="AG41" s="145">
        <f t="shared" si="96"/>
        <v>109.74162392811056</v>
      </c>
      <c r="AH41" s="343">
        <f t="shared" si="6"/>
        <v>117.31379597915019</v>
      </c>
      <c r="AI41" s="145">
        <f t="shared" si="7"/>
        <v>123.16775439850979</v>
      </c>
      <c r="AJ41" s="145">
        <f t="shared" ref="AJ41:AL41" si="97">(AI41*5%)+AI41</f>
        <v>129.32614211843529</v>
      </c>
      <c r="AK41" s="145">
        <f t="shared" si="97"/>
        <v>135.79244922435706</v>
      </c>
      <c r="AL41" s="145">
        <f t="shared" si="97"/>
        <v>142.5820716855749</v>
      </c>
      <c r="AM41" s="145">
        <f t="shared" si="9"/>
        <v>153.13314499030744</v>
      </c>
    </row>
    <row r="42" spans="1:39" x14ac:dyDescent="0.25">
      <c r="A42" s="30"/>
      <c r="B42" s="31" t="s">
        <v>112</v>
      </c>
      <c r="C42" s="32"/>
      <c r="D42" s="33"/>
      <c r="E42" s="38" t="s">
        <v>1667</v>
      </c>
      <c r="F42" s="157" t="s">
        <v>16</v>
      </c>
      <c r="G42" s="157" t="s">
        <v>1678</v>
      </c>
      <c r="H42" s="157" t="s">
        <v>1787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5">
        <v>2.8</v>
      </c>
      <c r="U42" s="301">
        <v>51.87</v>
      </c>
      <c r="V42" s="120">
        <f t="shared" si="10"/>
        <v>57.056999999999995</v>
      </c>
      <c r="W42" s="110">
        <v>59.510451000000003</v>
      </c>
      <c r="Y42" s="145">
        <f t="shared" si="0"/>
        <v>65.461496100000005</v>
      </c>
      <c r="Z42" s="145">
        <f t="shared" ref="Z42:AB42" si="98">(Y42*5%)+Y42</f>
        <v>68.734570904999998</v>
      </c>
      <c r="AA42" s="221">
        <f t="shared" si="98"/>
        <v>72.171299450250004</v>
      </c>
      <c r="AB42" s="145">
        <f t="shared" si="98"/>
        <v>75.7798644227625</v>
      </c>
      <c r="AC42" s="223">
        <f t="shared" si="2"/>
        <v>78.053260355445374</v>
      </c>
      <c r="AD42" s="145">
        <f t="shared" si="3"/>
        <v>79.5764356303429</v>
      </c>
      <c r="AE42" s="360">
        <f t="shared" si="4"/>
        <v>81.231625491454025</v>
      </c>
      <c r="AF42" s="145">
        <f t="shared" ref="AF42:AG42" si="99">(AE42*5%)+AE42</f>
        <v>85.293206766026728</v>
      </c>
      <c r="AG42" s="145">
        <f t="shared" si="99"/>
        <v>89.557867104328068</v>
      </c>
      <c r="AH42" s="343">
        <f t="shared" si="6"/>
        <v>95.737359934526708</v>
      </c>
      <c r="AI42" s="145">
        <f t="shared" si="7"/>
        <v>100.5146541952596</v>
      </c>
      <c r="AJ42" s="145">
        <f t="shared" ref="AJ42:AL42" si="100">(AI42*5%)+AI42</f>
        <v>105.54038690502257</v>
      </c>
      <c r="AK42" s="145">
        <f t="shared" si="100"/>
        <v>110.81740625027371</v>
      </c>
      <c r="AL42" s="145">
        <f t="shared" si="100"/>
        <v>116.3582765627874</v>
      </c>
      <c r="AM42" s="145">
        <f t="shared" si="9"/>
        <v>124.96878902843366</v>
      </c>
    </row>
    <row r="43" spans="1:39" x14ac:dyDescent="0.25">
      <c r="A43" s="30"/>
      <c r="B43" s="31" t="s">
        <v>115</v>
      </c>
      <c r="C43" s="32"/>
      <c r="D43" s="49"/>
      <c r="E43" s="154" t="s">
        <v>1667</v>
      </c>
      <c r="F43" s="157" t="s">
        <v>16</v>
      </c>
      <c r="G43" s="157" t="s">
        <v>1678</v>
      </c>
      <c r="H43" s="157" t="s">
        <v>1787</v>
      </c>
      <c r="I43" s="49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5">
        <v>1.4</v>
      </c>
      <c r="U43" s="301">
        <v>20.62</v>
      </c>
      <c r="V43" s="120">
        <f t="shared" si="10"/>
        <v>22.682000000000002</v>
      </c>
      <c r="W43" s="110">
        <v>23.657326000000001</v>
      </c>
      <c r="Y43" s="145">
        <f t="shared" si="0"/>
        <v>26.023058600000002</v>
      </c>
      <c r="Z43" s="145">
        <f t="shared" ref="Z43:AB43" si="101">(Y43*5%)+Y43</f>
        <v>27.324211530000003</v>
      </c>
      <c r="AA43" s="221">
        <f t="shared" si="101"/>
        <v>28.690422106500002</v>
      </c>
      <c r="AB43" s="145">
        <f t="shared" si="101"/>
        <v>30.124943211825002</v>
      </c>
      <c r="AC43" s="223">
        <f t="shared" si="2"/>
        <v>31.028691508179751</v>
      </c>
      <c r="AD43" s="145">
        <f t="shared" si="3"/>
        <v>31.634202866737436</v>
      </c>
      <c r="AE43" s="360">
        <f t="shared" si="4"/>
        <v>32.292194286365572</v>
      </c>
      <c r="AF43" s="145">
        <f t="shared" ref="AF43:AG43" si="102">(AE43*5%)+AE43</f>
        <v>33.906804000683849</v>
      </c>
      <c r="AG43" s="145">
        <f t="shared" si="102"/>
        <v>35.602144200718044</v>
      </c>
      <c r="AH43" s="343">
        <f t="shared" si="6"/>
        <v>38.058692150567587</v>
      </c>
      <c r="AI43" s="145">
        <f t="shared" si="7"/>
        <v>39.95782088888091</v>
      </c>
      <c r="AJ43" s="145">
        <f t="shared" ref="AJ43:AL43" si="103">(AI43*5%)+AI43</f>
        <v>41.955711933324956</v>
      </c>
      <c r="AK43" s="145">
        <f t="shared" si="103"/>
        <v>44.053497529991205</v>
      </c>
      <c r="AL43" s="145">
        <f t="shared" si="103"/>
        <v>46.256172406490762</v>
      </c>
      <c r="AM43" s="145">
        <f t="shared" si="9"/>
        <v>49.67912916457108</v>
      </c>
    </row>
    <row r="44" spans="1:39" x14ac:dyDescent="0.25">
      <c r="A44" s="30"/>
      <c r="B44" s="37" t="s">
        <v>118</v>
      </c>
      <c r="C44" s="32"/>
      <c r="D44" s="34"/>
      <c r="E44" s="154" t="s">
        <v>1667</v>
      </c>
      <c r="F44" s="157" t="s">
        <v>16</v>
      </c>
      <c r="G44" s="157" t="s">
        <v>1679</v>
      </c>
      <c r="H44" s="157" t="s">
        <v>1788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5">
        <v>1.9</v>
      </c>
      <c r="U44" s="301">
        <v>23.98</v>
      </c>
      <c r="V44" s="120">
        <f t="shared" si="10"/>
        <v>26.378</v>
      </c>
      <c r="W44" s="110">
        <v>27.512254000000002</v>
      </c>
      <c r="Y44" s="145">
        <f t="shared" si="0"/>
        <v>30.263479400000001</v>
      </c>
      <c r="Z44" s="145">
        <f t="shared" ref="Z44:AB44" si="104">(Y44*5%)+Y44</f>
        <v>31.776653370000002</v>
      </c>
      <c r="AA44" s="221">
        <f t="shared" si="104"/>
        <v>33.365486038500002</v>
      </c>
      <c r="AB44" s="145">
        <f t="shared" si="104"/>
        <v>35.033760340425005</v>
      </c>
      <c r="AC44" s="223">
        <f t="shared" si="2"/>
        <v>36.084773150637751</v>
      </c>
      <c r="AD44" s="145">
        <f t="shared" si="3"/>
        <v>36.788951733480296</v>
      </c>
      <c r="AE44" s="360">
        <f t="shared" si="4"/>
        <v>37.554161929536683</v>
      </c>
      <c r="AF44" s="145">
        <f t="shared" ref="AF44:AG44" si="105">(AE44*5%)+AE44</f>
        <v>39.43187002601352</v>
      </c>
      <c r="AG44" s="145">
        <f t="shared" si="105"/>
        <v>41.403463527314194</v>
      </c>
      <c r="AH44" s="343">
        <f t="shared" si="6"/>
        <v>44.260302510698871</v>
      </c>
      <c r="AI44" s="145">
        <f t="shared" si="7"/>
        <v>46.468891605982748</v>
      </c>
      <c r="AJ44" s="145">
        <f t="shared" ref="AJ44:AL44" si="106">(AI44*5%)+AI44</f>
        <v>48.792336186281887</v>
      </c>
      <c r="AK44" s="145">
        <f t="shared" si="106"/>
        <v>51.231952995595982</v>
      </c>
      <c r="AL44" s="145">
        <f t="shared" si="106"/>
        <v>53.793550645375781</v>
      </c>
      <c r="AM44" s="145">
        <f t="shared" si="9"/>
        <v>57.774273393133591</v>
      </c>
    </row>
    <row r="45" spans="1:39" x14ac:dyDescent="0.25">
      <c r="A45" s="30"/>
      <c r="B45" s="37" t="s">
        <v>121</v>
      </c>
      <c r="C45" s="32"/>
      <c r="D45" s="34"/>
      <c r="E45" s="157" t="s">
        <v>1667</v>
      </c>
      <c r="F45" s="157" t="s">
        <v>16</v>
      </c>
      <c r="G45" s="157" t="s">
        <v>1679</v>
      </c>
      <c r="H45" s="157" t="s">
        <v>1788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5">
        <v>1.2</v>
      </c>
      <c r="U45" s="301">
        <v>17.55</v>
      </c>
      <c r="V45" s="120">
        <f t="shared" si="10"/>
        <v>19.305</v>
      </c>
      <c r="W45" s="110">
        <v>20.135115000000003</v>
      </c>
      <c r="Y45" s="145">
        <f t="shared" si="0"/>
        <v>22.148626500000002</v>
      </c>
      <c r="Z45" s="145">
        <f t="shared" ref="Z45:AB45" si="107">(Y45*5%)+Y45</f>
        <v>23.256057825000003</v>
      </c>
      <c r="AA45" s="221">
        <f t="shared" si="107"/>
        <v>24.418860716250002</v>
      </c>
      <c r="AB45" s="145">
        <f t="shared" si="107"/>
        <v>25.639803752062502</v>
      </c>
      <c r="AC45" s="223">
        <f t="shared" si="2"/>
        <v>26.408997864624375</v>
      </c>
      <c r="AD45" s="145">
        <f t="shared" si="3"/>
        <v>26.924357920040833</v>
      </c>
      <c r="AE45" s="360">
        <f t="shared" si="4"/>
        <v>27.484384564777681</v>
      </c>
      <c r="AF45" s="145">
        <f t="shared" ref="AF45:AG45" si="108">(AE45*5%)+AE45</f>
        <v>28.858603793016567</v>
      </c>
      <c r="AG45" s="145">
        <f t="shared" si="108"/>
        <v>30.301533982667394</v>
      </c>
      <c r="AH45" s="343">
        <f t="shared" si="6"/>
        <v>32.392339827471446</v>
      </c>
      <c r="AI45" s="145">
        <f t="shared" si="7"/>
        <v>34.008717584862268</v>
      </c>
      <c r="AJ45" s="145">
        <f t="shared" ref="AJ45:AL45" si="109">(AI45*5%)+AI45</f>
        <v>35.709153464105384</v>
      </c>
      <c r="AK45" s="145">
        <f t="shared" si="109"/>
        <v>37.494611137310656</v>
      </c>
      <c r="AL45" s="145">
        <f t="shared" si="109"/>
        <v>39.369341694176185</v>
      </c>
      <c r="AM45" s="145">
        <f t="shared" si="9"/>
        <v>42.282672979545225</v>
      </c>
    </row>
    <row r="46" spans="1:39" x14ac:dyDescent="0.25">
      <c r="A46" s="30"/>
      <c r="B46" s="51" t="s">
        <v>124</v>
      </c>
      <c r="C46" s="32"/>
      <c r="D46" s="52"/>
      <c r="E46" s="38" t="s">
        <v>1667</v>
      </c>
      <c r="F46" s="157" t="s">
        <v>16</v>
      </c>
      <c r="G46" s="52" t="s">
        <v>1680</v>
      </c>
      <c r="H46" s="52" t="s">
        <v>1789</v>
      </c>
      <c r="I46" s="52" t="s">
        <v>125</v>
      </c>
      <c r="J46" s="52" t="s">
        <v>126</v>
      </c>
      <c r="K46" s="53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5">
        <v>2.2999999999999998</v>
      </c>
      <c r="U46" s="301">
        <v>32.11</v>
      </c>
      <c r="V46" s="120">
        <f t="shared" si="10"/>
        <v>35.320999999999998</v>
      </c>
      <c r="W46" s="110">
        <v>36.839803000000003</v>
      </c>
      <c r="Y46" s="145">
        <f t="shared" si="0"/>
        <v>40.523783300000005</v>
      </c>
      <c r="Z46" s="145">
        <f t="shared" ref="Z46:AB46" si="110">(Y46*5%)+Y46</f>
        <v>42.549972465000003</v>
      </c>
      <c r="AA46" s="221">
        <f t="shared" si="110"/>
        <v>44.677471088250002</v>
      </c>
      <c r="AB46" s="145">
        <f t="shared" si="110"/>
        <v>46.911344642662499</v>
      </c>
      <c r="AC46" s="223">
        <f t="shared" si="2"/>
        <v>48.318684981942376</v>
      </c>
      <c r="AD46" s="145">
        <f t="shared" si="3"/>
        <v>49.261603009259893</v>
      </c>
      <c r="AE46" s="360">
        <f t="shared" si="4"/>
        <v>50.286244351852503</v>
      </c>
      <c r="AF46" s="145">
        <f t="shared" ref="AF46:AG46" si="111">(AE46*5%)+AE46</f>
        <v>52.800556569445128</v>
      </c>
      <c r="AG46" s="145">
        <f t="shared" si="111"/>
        <v>55.440584397917384</v>
      </c>
      <c r="AH46" s="343">
        <f t="shared" si="6"/>
        <v>59.265984721373684</v>
      </c>
      <c r="AI46" s="145">
        <f t="shared" si="7"/>
        <v>62.223357358970233</v>
      </c>
      <c r="AJ46" s="145">
        <f t="shared" ref="AJ46:AL46" si="112">(AI46*5%)+AI46</f>
        <v>65.334525226918743</v>
      </c>
      <c r="AK46" s="145">
        <f t="shared" si="112"/>
        <v>68.60125148826468</v>
      </c>
      <c r="AL46" s="145">
        <f t="shared" si="112"/>
        <v>72.031314062677907</v>
      </c>
      <c r="AM46" s="145">
        <f t="shared" si="9"/>
        <v>77.361631303316074</v>
      </c>
    </row>
    <row r="47" spans="1:39" x14ac:dyDescent="0.25">
      <c r="A47" s="30"/>
      <c r="B47" s="31" t="s">
        <v>127</v>
      </c>
      <c r="C47" s="32"/>
      <c r="D47" s="33"/>
      <c r="E47" s="154" t="s">
        <v>1667</v>
      </c>
      <c r="F47" s="157" t="s">
        <v>16</v>
      </c>
      <c r="G47" s="52" t="s">
        <v>1680</v>
      </c>
      <c r="H47" s="52" t="s">
        <v>1789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5">
        <v>1.9040000000000001</v>
      </c>
      <c r="U47" s="301">
        <v>23.12</v>
      </c>
      <c r="V47" s="120">
        <f t="shared" si="10"/>
        <v>25.432000000000002</v>
      </c>
      <c r="W47" s="110">
        <v>26.525576000000001</v>
      </c>
      <c r="Y47" s="145">
        <f t="shared" si="0"/>
        <v>29.178133600000002</v>
      </c>
      <c r="Z47" s="145">
        <f t="shared" ref="Z47:AB47" si="113">(Y47*5%)+Y47</f>
        <v>30.637040280000001</v>
      </c>
      <c r="AA47" s="221">
        <f t="shared" si="113"/>
        <v>32.168892294000003</v>
      </c>
      <c r="AB47" s="145">
        <f t="shared" si="113"/>
        <v>33.777336908700001</v>
      </c>
      <c r="AC47" s="223">
        <f t="shared" si="2"/>
        <v>34.790657015961003</v>
      </c>
      <c r="AD47" s="145">
        <f t="shared" si="3"/>
        <v>35.46958148782587</v>
      </c>
      <c r="AE47" s="360">
        <f t="shared" si="4"/>
        <v>36.207348782772648</v>
      </c>
      <c r="AF47" s="145">
        <f t="shared" ref="AF47:AG47" si="114">(AE47*5%)+AE47</f>
        <v>38.017716221911279</v>
      </c>
      <c r="AG47" s="145">
        <f t="shared" si="114"/>
        <v>39.918602033006842</v>
      </c>
      <c r="AH47" s="343">
        <f t="shared" si="6"/>
        <v>42.672985573284315</v>
      </c>
      <c r="AI47" s="145">
        <f t="shared" si="7"/>
        <v>44.8023675533912</v>
      </c>
      <c r="AJ47" s="145">
        <f t="shared" ref="AJ47:AL47" si="115">(AI47*5%)+AI47</f>
        <v>47.04248593106076</v>
      </c>
      <c r="AK47" s="145">
        <f t="shared" si="115"/>
        <v>49.394610227613796</v>
      </c>
      <c r="AL47" s="145">
        <f t="shared" si="115"/>
        <v>51.864340738994485</v>
      </c>
      <c r="AM47" s="145">
        <f t="shared" si="9"/>
        <v>55.702301953680077</v>
      </c>
    </row>
    <row r="48" spans="1:39" x14ac:dyDescent="0.25">
      <c r="A48" s="30"/>
      <c r="B48" s="31" t="s">
        <v>130</v>
      </c>
      <c r="C48" s="32"/>
      <c r="D48" s="33"/>
      <c r="E48" s="154" t="s">
        <v>1667</v>
      </c>
      <c r="F48" s="157" t="s">
        <v>16</v>
      </c>
      <c r="G48" s="52" t="s">
        <v>1680</v>
      </c>
      <c r="H48" s="52" t="s">
        <v>1789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5">
        <v>1.0080000000000002</v>
      </c>
      <c r="U48" s="301">
        <v>13.61</v>
      </c>
      <c r="V48" s="120">
        <f t="shared" si="10"/>
        <v>14.971</v>
      </c>
      <c r="W48" s="110">
        <v>15.614753</v>
      </c>
      <c r="Y48" s="145">
        <f t="shared" si="0"/>
        <v>17.176228300000002</v>
      </c>
      <c r="Z48" s="145">
        <f t="shared" ref="Z48:AB48" si="116">(Y48*5%)+Y48</f>
        <v>18.035039715000003</v>
      </c>
      <c r="AA48" s="221">
        <f t="shared" si="116"/>
        <v>18.936791700750003</v>
      </c>
      <c r="AB48" s="145">
        <f t="shared" si="116"/>
        <v>19.883631285787505</v>
      </c>
      <c r="AC48" s="223">
        <f t="shared" si="2"/>
        <v>20.480140224361129</v>
      </c>
      <c r="AD48" s="145">
        <f t="shared" si="3"/>
        <v>20.879801213205457</v>
      </c>
      <c r="AE48" s="360">
        <f t="shared" si="4"/>
        <v>21.314101078440132</v>
      </c>
      <c r="AF48" s="145">
        <f t="shared" ref="AF48:AG48" si="117">(AE48*5%)+AE48</f>
        <v>22.379806132362138</v>
      </c>
      <c r="AG48" s="145">
        <f t="shared" si="117"/>
        <v>23.498796438980243</v>
      </c>
      <c r="AH48" s="343">
        <f t="shared" si="6"/>
        <v>25.120213393269879</v>
      </c>
      <c r="AI48" s="145">
        <f t="shared" si="7"/>
        <v>26.373712041594047</v>
      </c>
      <c r="AJ48" s="145">
        <f t="shared" ref="AJ48:AL48" si="118">(AI48*5%)+AI48</f>
        <v>27.69239764367375</v>
      </c>
      <c r="AK48" s="145">
        <f t="shared" si="118"/>
        <v>29.077017525857439</v>
      </c>
      <c r="AL48" s="145">
        <f t="shared" si="118"/>
        <v>30.530868402150311</v>
      </c>
      <c r="AM48" s="145">
        <f t="shared" si="9"/>
        <v>32.790152663909431</v>
      </c>
    </row>
    <row r="49" spans="1:40" x14ac:dyDescent="0.25">
      <c r="A49" s="30"/>
      <c r="B49" s="31" t="s">
        <v>133</v>
      </c>
      <c r="C49" s="32"/>
      <c r="D49" s="33"/>
      <c r="E49" s="157" t="s">
        <v>1667</v>
      </c>
      <c r="F49" s="157" t="s">
        <v>16</v>
      </c>
      <c r="G49" s="52" t="s">
        <v>1680</v>
      </c>
      <c r="H49" s="52" t="s">
        <v>1789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5">
        <v>0.62</v>
      </c>
      <c r="U49" s="301">
        <v>9.5</v>
      </c>
      <c r="V49" s="120">
        <f t="shared" si="10"/>
        <v>10.45</v>
      </c>
      <c r="W49" s="110">
        <v>10.899350000000002</v>
      </c>
      <c r="Y49" s="145">
        <f t="shared" si="0"/>
        <v>11.989285000000002</v>
      </c>
      <c r="Z49" s="145">
        <f t="shared" ref="Z49:AB49" si="119">(Y49*5%)+Y49</f>
        <v>12.588749250000003</v>
      </c>
      <c r="AA49" s="221">
        <f t="shared" si="119"/>
        <v>13.218186712500003</v>
      </c>
      <c r="AB49" s="145">
        <f t="shared" si="119"/>
        <v>13.879096048125003</v>
      </c>
      <c r="AC49" s="223">
        <f t="shared" si="2"/>
        <v>14.295468929568754</v>
      </c>
      <c r="AD49" s="145">
        <f t="shared" si="3"/>
        <v>14.574438760136065</v>
      </c>
      <c r="AE49" s="360">
        <f t="shared" si="4"/>
        <v>14.877587086346896</v>
      </c>
      <c r="AF49" s="145">
        <f t="shared" ref="AF49:AG49" si="120">(AE49*5%)+AE49</f>
        <v>15.621466440664241</v>
      </c>
      <c r="AG49" s="145">
        <f t="shared" si="120"/>
        <v>16.402539762697455</v>
      </c>
      <c r="AH49" s="343">
        <f t="shared" si="6"/>
        <v>17.534315006323578</v>
      </c>
      <c r="AI49" s="145">
        <f t="shared" si="7"/>
        <v>18.409277325139126</v>
      </c>
      <c r="AJ49" s="145">
        <f t="shared" ref="AJ49:AL49" si="121">(AI49*5%)+AI49</f>
        <v>19.329741191396081</v>
      </c>
      <c r="AK49" s="145">
        <f t="shared" si="121"/>
        <v>20.296228250965886</v>
      </c>
      <c r="AL49" s="145">
        <f t="shared" si="121"/>
        <v>21.31103966351418</v>
      </c>
      <c r="AM49" s="145">
        <f t="shared" si="9"/>
        <v>22.888056598614231</v>
      </c>
    </row>
    <row r="50" spans="1:40" x14ac:dyDescent="0.25">
      <c r="A50" s="30"/>
      <c r="B50" s="31" t="s">
        <v>136</v>
      </c>
      <c r="C50" s="32"/>
      <c r="D50" s="49"/>
      <c r="E50" s="38" t="s">
        <v>1667</v>
      </c>
      <c r="F50" s="157" t="s">
        <v>16</v>
      </c>
      <c r="G50" s="49" t="s">
        <v>1681</v>
      </c>
      <c r="H50" s="49" t="s">
        <v>1790</v>
      </c>
      <c r="I50" s="49" t="s">
        <v>137</v>
      </c>
      <c r="J50" s="49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5">
        <v>9.8000000000000007</v>
      </c>
      <c r="U50" s="301">
        <v>104.13</v>
      </c>
      <c r="V50" s="120">
        <f t="shared" si="10"/>
        <v>114.54299999999999</v>
      </c>
      <c r="W50" s="110">
        <v>119.468349</v>
      </c>
      <c r="Y50" s="145">
        <f t="shared" si="0"/>
        <v>131.41518390000002</v>
      </c>
      <c r="Z50" s="145">
        <f t="shared" ref="Z50:AB50" si="122">(Y50*5%)+Y50</f>
        <v>137.98594309500001</v>
      </c>
      <c r="AA50" s="221">
        <f t="shared" si="122"/>
        <v>144.88524024975001</v>
      </c>
      <c r="AB50" s="145">
        <f t="shared" si="122"/>
        <v>152.12950226223751</v>
      </c>
      <c r="AC50" s="223">
        <f t="shared" si="2"/>
        <v>156.69338733010463</v>
      </c>
      <c r="AD50" s="145">
        <f t="shared" si="3"/>
        <v>159.75119032557561</v>
      </c>
      <c r="AE50" s="360">
        <f t="shared" si="4"/>
        <v>163.07401508434759</v>
      </c>
      <c r="AF50" s="145">
        <f t="shared" ref="AF50:AG50" si="123">(AE50*5%)+AE50</f>
        <v>171.22771583856496</v>
      </c>
      <c r="AG50" s="145">
        <f t="shared" si="123"/>
        <v>179.78910163049321</v>
      </c>
      <c r="AH50" s="343">
        <f t="shared" si="6"/>
        <v>192.19454964299723</v>
      </c>
      <c r="AI50" s="145">
        <f t="shared" si="7"/>
        <v>201.78505767018279</v>
      </c>
      <c r="AJ50" s="145">
        <f t="shared" ref="AJ50:AL50" si="124">(AI50*5%)+AI50</f>
        <v>211.87431055369194</v>
      </c>
      <c r="AK50" s="145">
        <f t="shared" si="124"/>
        <v>222.46802608137654</v>
      </c>
      <c r="AL50" s="145">
        <f t="shared" si="124"/>
        <v>233.59142738544537</v>
      </c>
      <c r="AM50" s="145">
        <f t="shared" si="9"/>
        <v>250.87719301196833</v>
      </c>
    </row>
    <row r="51" spans="1:40" x14ac:dyDescent="0.25">
      <c r="A51" s="30"/>
      <c r="B51" s="51" t="s">
        <v>139</v>
      </c>
      <c r="C51" s="32"/>
      <c r="D51" s="33"/>
      <c r="E51" s="154" t="s">
        <v>1667</v>
      </c>
      <c r="F51" s="157" t="s">
        <v>16</v>
      </c>
      <c r="G51" s="49" t="s">
        <v>1681</v>
      </c>
      <c r="H51" s="49" t="s">
        <v>1790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5">
        <v>4.5999999999999996</v>
      </c>
      <c r="U51" s="301">
        <v>47.69</v>
      </c>
      <c r="V51" s="120">
        <f t="shared" si="10"/>
        <v>52.458999999999996</v>
      </c>
      <c r="W51" s="110">
        <v>54.714737000000007</v>
      </c>
      <c r="Y51" s="145">
        <f t="shared" si="0"/>
        <v>60.186210700000004</v>
      </c>
      <c r="Z51" s="145">
        <f t="shared" ref="Z51:AB51" si="125">(Y51*5%)+Y51</f>
        <v>63.195521235000001</v>
      </c>
      <c r="AA51" s="221">
        <f t="shared" si="125"/>
        <v>66.355297296749995</v>
      </c>
      <c r="AB51" s="145">
        <f t="shared" si="125"/>
        <v>69.673062161587495</v>
      </c>
      <c r="AC51" s="223">
        <f t="shared" si="2"/>
        <v>71.763254026435121</v>
      </c>
      <c r="AD51" s="145">
        <f t="shared" si="3"/>
        <v>73.16368257588303</v>
      </c>
      <c r="AE51" s="360">
        <f t="shared" si="4"/>
        <v>74.685487173461397</v>
      </c>
      <c r="AF51" s="145">
        <f t="shared" ref="AF51:AG51" si="126">(AE51*5%)+AE51</f>
        <v>78.419761532134473</v>
      </c>
      <c r="AG51" s="145">
        <f t="shared" si="126"/>
        <v>82.340749608741191</v>
      </c>
      <c r="AH51" s="343">
        <f t="shared" si="6"/>
        <v>88.022261331744332</v>
      </c>
      <c r="AI51" s="145">
        <f t="shared" si="7"/>
        <v>92.414572172198376</v>
      </c>
      <c r="AJ51" s="145">
        <f t="shared" ref="AJ51:AL51" si="127">(AI51*5%)+AI51</f>
        <v>97.035300780808299</v>
      </c>
      <c r="AK51" s="145">
        <f t="shared" si="127"/>
        <v>101.88706581984871</v>
      </c>
      <c r="AL51" s="145">
        <f t="shared" si="127"/>
        <v>106.98141911084114</v>
      </c>
      <c r="AM51" s="145">
        <f t="shared" si="9"/>
        <v>114.89804412504338</v>
      </c>
    </row>
    <row r="52" spans="1:40" x14ac:dyDescent="0.25">
      <c r="A52" s="30"/>
      <c r="B52" s="31" t="s">
        <v>142</v>
      </c>
      <c r="C52" s="32"/>
      <c r="D52" s="33"/>
      <c r="E52" s="157" t="s">
        <v>1667</v>
      </c>
      <c r="F52" s="157" t="s">
        <v>16</v>
      </c>
      <c r="G52" s="49" t="s">
        <v>1681</v>
      </c>
      <c r="H52" s="49" t="s">
        <v>1790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5">
        <v>2.4079999999999999</v>
      </c>
      <c r="U52" s="301">
        <v>28.37</v>
      </c>
      <c r="V52" s="120">
        <f t="shared" si="10"/>
        <v>31.207000000000001</v>
      </c>
      <c r="W52" s="110">
        <v>32.548901000000008</v>
      </c>
      <c r="Y52" s="145">
        <f t="shared" si="0"/>
        <v>35.803791100000012</v>
      </c>
      <c r="Z52" s="145">
        <f t="shared" ref="Z52:AB52" si="128">(Y52*5%)+Y52</f>
        <v>37.59398065500001</v>
      </c>
      <c r="AA52" s="221">
        <f t="shared" si="128"/>
        <v>39.473679687750007</v>
      </c>
      <c r="AB52" s="145">
        <f t="shared" si="128"/>
        <v>41.447363672137506</v>
      </c>
      <c r="AC52" s="223">
        <f t="shared" si="2"/>
        <v>42.690784582301632</v>
      </c>
      <c r="AD52" s="145">
        <f t="shared" si="3"/>
        <v>43.523876592111591</v>
      </c>
      <c r="AE52" s="360">
        <f t="shared" si="4"/>
        <v>44.429173225227515</v>
      </c>
      <c r="AF52" s="145">
        <f t="shared" ref="AF52:AG52" si="129">(AE52*5%)+AE52</f>
        <v>46.650631886488888</v>
      </c>
      <c r="AG52" s="145">
        <f t="shared" si="129"/>
        <v>48.983163480813332</v>
      </c>
      <c r="AH52" s="343">
        <f t="shared" si="6"/>
        <v>52.363001760989448</v>
      </c>
      <c r="AI52" s="145">
        <f t="shared" si="7"/>
        <v>54.975915548862822</v>
      </c>
      <c r="AJ52" s="145">
        <f t="shared" ref="AJ52:AL52" si="130">(AI52*5%)+AI52</f>
        <v>57.724711326305965</v>
      </c>
      <c r="AK52" s="145">
        <f t="shared" si="130"/>
        <v>60.610946892621264</v>
      </c>
      <c r="AL52" s="145">
        <f t="shared" si="130"/>
        <v>63.641494237252331</v>
      </c>
      <c r="AM52" s="145">
        <f t="shared" si="9"/>
        <v>68.350964810809003</v>
      </c>
    </row>
    <row r="53" spans="1:40" x14ac:dyDescent="0.25">
      <c r="A53" s="30"/>
      <c r="B53" s="31" t="s">
        <v>145</v>
      </c>
      <c r="C53" s="32"/>
      <c r="D53" s="49"/>
      <c r="E53" s="38" t="s">
        <v>1667</v>
      </c>
      <c r="F53" s="157" t="s">
        <v>16</v>
      </c>
      <c r="G53" s="49" t="s">
        <v>1681</v>
      </c>
      <c r="H53" s="49" t="s">
        <v>1790</v>
      </c>
      <c r="I53" s="49" t="s">
        <v>146</v>
      </c>
      <c r="J53" s="49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5">
        <v>2</v>
      </c>
      <c r="U53" s="301">
        <v>24.21</v>
      </c>
      <c r="V53" s="120">
        <f t="shared" si="10"/>
        <v>26.631</v>
      </c>
      <c r="W53" s="110">
        <v>27.776133000000005</v>
      </c>
      <c r="Y53" s="145">
        <f t="shared" si="0"/>
        <v>30.553746300000007</v>
      </c>
      <c r="Z53" s="145">
        <f t="shared" ref="Z53:AB53" si="131">(Y53*5%)+Y53</f>
        <v>32.081433615000009</v>
      </c>
      <c r="AA53" s="221">
        <f t="shared" si="131"/>
        <v>33.685505295750012</v>
      </c>
      <c r="AB53" s="145">
        <f t="shared" si="131"/>
        <v>35.369780560537514</v>
      </c>
      <c r="AC53" s="223">
        <f t="shared" si="2"/>
        <v>36.430873977353642</v>
      </c>
      <c r="AD53" s="145">
        <f t="shared" si="3"/>
        <v>37.141806566620446</v>
      </c>
      <c r="AE53" s="360">
        <f t="shared" si="4"/>
        <v>37.914356143206149</v>
      </c>
      <c r="AF53" s="145">
        <f t="shared" ref="AF53:AG53" si="132">(AE53*5%)+AE53</f>
        <v>39.810073950366458</v>
      </c>
      <c r="AG53" s="145">
        <f t="shared" si="132"/>
        <v>41.800577647884779</v>
      </c>
      <c r="AH53" s="343">
        <f t="shared" si="6"/>
        <v>44.684817505588832</v>
      </c>
      <c r="AI53" s="145">
        <f t="shared" si="7"/>
        <v>46.914589899117715</v>
      </c>
      <c r="AJ53" s="145">
        <f t="shared" ref="AJ53:AL53" si="133">(AI53*5%)+AI53</f>
        <v>49.260319394073598</v>
      </c>
      <c r="AK53" s="145">
        <f t="shared" si="133"/>
        <v>51.723335363777281</v>
      </c>
      <c r="AL53" s="145">
        <f t="shared" si="133"/>
        <v>54.309502131966141</v>
      </c>
      <c r="AM53" s="145">
        <f t="shared" si="9"/>
        <v>58.328405289731634</v>
      </c>
    </row>
    <row r="54" spans="1:40" x14ac:dyDescent="0.25">
      <c r="A54" s="30"/>
      <c r="B54" s="31" t="s">
        <v>148</v>
      </c>
      <c r="C54" s="32"/>
      <c r="D54" s="49"/>
      <c r="E54" s="154" t="s">
        <v>1667</v>
      </c>
      <c r="F54" s="157" t="s">
        <v>16</v>
      </c>
      <c r="G54" s="49" t="s">
        <v>1681</v>
      </c>
      <c r="H54" s="49" t="s">
        <v>1790</v>
      </c>
      <c r="I54" s="49" t="s">
        <v>149</v>
      </c>
      <c r="J54" s="49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5">
        <v>1.4336000000000002</v>
      </c>
      <c r="U54" s="301">
        <v>17.59</v>
      </c>
      <c r="V54" s="120">
        <f t="shared" si="10"/>
        <v>19.349</v>
      </c>
      <c r="W54" s="110">
        <v>20.181007000000001</v>
      </c>
      <c r="Y54" s="145">
        <f t="shared" si="0"/>
        <v>22.199107700000003</v>
      </c>
      <c r="Z54" s="145">
        <f t="shared" ref="Z54:AB54" si="134">(Y54*5%)+Y54</f>
        <v>23.309063085000002</v>
      </c>
      <c r="AA54" s="221">
        <f t="shared" si="134"/>
        <v>24.474516239250001</v>
      </c>
      <c r="AB54" s="145">
        <f t="shared" si="134"/>
        <v>25.6982420512125</v>
      </c>
      <c r="AC54" s="223">
        <f t="shared" si="2"/>
        <v>26.469189312748874</v>
      </c>
      <c r="AD54" s="145">
        <f t="shared" si="3"/>
        <v>26.985723977978246</v>
      </c>
      <c r="AE54" s="360">
        <f t="shared" si="4"/>
        <v>27.547027036720195</v>
      </c>
      <c r="AF54" s="145">
        <f t="shared" ref="AF54:AG54" si="135">(AE54*5%)+AE54</f>
        <v>28.924378388556203</v>
      </c>
      <c r="AG54" s="145">
        <f t="shared" si="135"/>
        <v>30.370597307984013</v>
      </c>
      <c r="AH54" s="343">
        <f t="shared" si="6"/>
        <v>32.466168522234909</v>
      </c>
      <c r="AI54" s="145">
        <f t="shared" si="7"/>
        <v>34.086230331494434</v>
      </c>
      <c r="AJ54" s="145">
        <f t="shared" ref="AJ54:AL54" si="136">(AI54*5%)+AI54</f>
        <v>35.790541848069154</v>
      </c>
      <c r="AK54" s="145">
        <f t="shared" si="136"/>
        <v>37.580068940472614</v>
      </c>
      <c r="AL54" s="145">
        <f t="shared" si="136"/>
        <v>39.459072387496242</v>
      </c>
      <c r="AM54" s="145">
        <f t="shared" si="9"/>
        <v>42.379043744170964</v>
      </c>
    </row>
    <row r="55" spans="1:40" x14ac:dyDescent="0.25">
      <c r="A55" s="30"/>
      <c r="B55" s="376" t="s">
        <v>151</v>
      </c>
      <c r="C55" s="32"/>
      <c r="D55" s="33"/>
      <c r="E55" s="154" t="s">
        <v>1667</v>
      </c>
      <c r="F55" s="157" t="s">
        <v>16</v>
      </c>
      <c r="G55" s="49" t="s">
        <v>1681</v>
      </c>
      <c r="H55" s="49" t="s">
        <v>1790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5">
        <v>1.0080000000000002</v>
      </c>
      <c r="U55" s="301">
        <v>12.63</v>
      </c>
      <c r="V55" s="120">
        <f t="shared" si="10"/>
        <v>13.893000000000001</v>
      </c>
      <c r="W55" s="110">
        <v>14.490399000000002</v>
      </c>
      <c r="Y55" s="145">
        <f t="shared" si="0"/>
        <v>15.939438900000003</v>
      </c>
      <c r="Z55" s="145">
        <f t="shared" ref="Z55:AB55" si="137">(Y55*5%)+Y55</f>
        <v>16.736410845000002</v>
      </c>
      <c r="AA55" s="221">
        <f t="shared" si="137"/>
        <v>17.573231387250001</v>
      </c>
      <c r="AB55" s="145">
        <f t="shared" si="137"/>
        <v>18.4518929566125</v>
      </c>
      <c r="AC55" s="223">
        <f t="shared" si="2"/>
        <v>19.005449745310877</v>
      </c>
      <c r="AD55" s="145">
        <f t="shared" si="3"/>
        <v>19.376332793738786</v>
      </c>
      <c r="AE55" s="360">
        <f t="shared" si="4"/>
        <v>19.779360515848552</v>
      </c>
      <c r="AF55" s="145">
        <f t="shared" ref="AF55:AG55" si="138">(AE55*5%)+AE55</f>
        <v>20.76832854164098</v>
      </c>
      <c r="AG55" s="145">
        <f t="shared" si="138"/>
        <v>21.806744968723027</v>
      </c>
      <c r="AH55" s="343">
        <f t="shared" si="6"/>
        <v>23.311410371564918</v>
      </c>
      <c r="AI55" s="145">
        <f t="shared" si="7"/>
        <v>24.474649749106007</v>
      </c>
      <c r="AJ55" s="145">
        <f t="shared" ref="AJ55:AL55" si="139">(AI55*5%)+AI55</f>
        <v>25.698382236561308</v>
      </c>
      <c r="AK55" s="145">
        <f t="shared" si="139"/>
        <v>26.983301348389375</v>
      </c>
      <c r="AL55" s="145">
        <f t="shared" si="139"/>
        <v>28.332466415808845</v>
      </c>
      <c r="AM55" s="145">
        <f t="shared" si="9"/>
        <v>30.429068930578701</v>
      </c>
      <c r="AN55" s="375">
        <v>26.9</v>
      </c>
    </row>
    <row r="56" spans="1:40" x14ac:dyDescent="0.25">
      <c r="A56" s="30"/>
      <c r="B56" s="31" t="s">
        <v>154</v>
      </c>
      <c r="C56" s="32"/>
      <c r="D56" s="33"/>
      <c r="E56" s="157" t="s">
        <v>1667</v>
      </c>
      <c r="F56" s="157" t="s">
        <v>16</v>
      </c>
      <c r="G56" s="157" t="s">
        <v>1682</v>
      </c>
      <c r="H56" s="157" t="s">
        <v>1791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5">
        <v>3.87</v>
      </c>
      <c r="U56" s="301">
        <v>54.8</v>
      </c>
      <c r="V56" s="120">
        <f t="shared" si="10"/>
        <v>60.28</v>
      </c>
      <c r="W56" s="110">
        <v>62.872039999999998</v>
      </c>
      <c r="Y56" s="145">
        <f t="shared" si="0"/>
        <v>69.159244000000001</v>
      </c>
      <c r="Z56" s="145">
        <f t="shared" ref="Z56:AB56" si="140">(Y56*5%)+Y56</f>
        <v>72.617206199999998</v>
      </c>
      <c r="AA56" s="221">
        <f t="shared" si="140"/>
        <v>76.248066510000001</v>
      </c>
      <c r="AB56" s="145">
        <f t="shared" si="140"/>
        <v>80.060469835500001</v>
      </c>
      <c r="AC56" s="223">
        <f t="shared" si="2"/>
        <v>82.462283930565007</v>
      </c>
      <c r="AD56" s="145">
        <f t="shared" si="3"/>
        <v>84.071499374258551</v>
      </c>
      <c r="AE56" s="360">
        <f t="shared" si="4"/>
        <v>85.820186561243133</v>
      </c>
      <c r="AF56" s="145">
        <f t="shared" ref="AF56:AG56" si="141">(AE56*5%)+AE56</f>
        <v>90.111195889305293</v>
      </c>
      <c r="AG56" s="145">
        <f t="shared" si="141"/>
        <v>94.616755683770563</v>
      </c>
      <c r="AH56" s="343">
        <f t="shared" si="6"/>
        <v>101.14531182595073</v>
      </c>
      <c r="AI56" s="145">
        <f t="shared" si="7"/>
        <v>106.19246288606567</v>
      </c>
      <c r="AJ56" s="145">
        <f t="shared" ref="AJ56:AL56" si="142">(AI56*5%)+AI56</f>
        <v>111.50208603036896</v>
      </c>
      <c r="AK56" s="145">
        <f t="shared" si="142"/>
        <v>117.07719033188741</v>
      </c>
      <c r="AL56" s="145">
        <f t="shared" si="142"/>
        <v>122.93104984848178</v>
      </c>
      <c r="AM56" s="145">
        <f t="shared" si="9"/>
        <v>132.02794753726943</v>
      </c>
    </row>
    <row r="57" spans="1:40" x14ac:dyDescent="0.25">
      <c r="A57" s="30"/>
      <c r="B57" s="51" t="s">
        <v>157</v>
      </c>
      <c r="C57" s="32"/>
      <c r="D57" s="54"/>
      <c r="E57" s="38" t="s">
        <v>1667</v>
      </c>
      <c r="F57" s="157" t="s">
        <v>16</v>
      </c>
      <c r="G57" s="157" t="s">
        <v>1682</v>
      </c>
      <c r="H57" s="157" t="s">
        <v>1791</v>
      </c>
      <c r="I57" s="54" t="s">
        <v>158</v>
      </c>
      <c r="J57" s="54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5">
        <v>2.97</v>
      </c>
      <c r="U57" s="301">
        <v>44.67</v>
      </c>
      <c r="V57" s="120">
        <f t="shared" si="10"/>
        <v>49.137</v>
      </c>
      <c r="W57" s="110">
        <v>51.249891000000005</v>
      </c>
      <c r="Y57" s="145">
        <f t="shared" si="0"/>
        <v>56.374880100000006</v>
      </c>
      <c r="Z57" s="145">
        <f t="shared" ref="Z57:AB57" si="143">(Y57*5%)+Y57</f>
        <v>59.193624105000005</v>
      </c>
      <c r="AA57" s="221">
        <f t="shared" si="143"/>
        <v>62.153305310250005</v>
      </c>
      <c r="AB57" s="145">
        <f t="shared" si="143"/>
        <v>65.260970575762499</v>
      </c>
      <c r="AC57" s="223">
        <f t="shared" si="2"/>
        <v>67.218799693035379</v>
      </c>
      <c r="AD57" s="145">
        <f t="shared" si="3"/>
        <v>68.530545201608206</v>
      </c>
      <c r="AE57" s="360">
        <f t="shared" si="4"/>
        <v>69.955980541801651</v>
      </c>
      <c r="AF57" s="145">
        <f t="shared" ref="AF57:AG57" si="144">(AE57*5%)+AE57</f>
        <v>73.453779568891733</v>
      </c>
      <c r="AG57" s="145">
        <f t="shared" si="144"/>
        <v>77.126468547336316</v>
      </c>
      <c r="AH57" s="343">
        <f t="shared" si="6"/>
        <v>82.448194877102523</v>
      </c>
      <c r="AI57" s="145">
        <f t="shared" si="7"/>
        <v>86.562359801469938</v>
      </c>
      <c r="AJ57" s="145">
        <f t="shared" ref="AJ57:AL57" si="145">(AI57*5%)+AI57</f>
        <v>90.890477791543432</v>
      </c>
      <c r="AK57" s="145">
        <f t="shared" si="145"/>
        <v>95.43500168112061</v>
      </c>
      <c r="AL57" s="145">
        <f t="shared" si="145"/>
        <v>100.20675176517665</v>
      </c>
      <c r="AM57" s="145">
        <f t="shared" si="9"/>
        <v>107.62205139579972</v>
      </c>
    </row>
    <row r="58" spans="1:40" x14ac:dyDescent="0.25">
      <c r="A58" s="30"/>
      <c r="B58" s="31" t="s">
        <v>160</v>
      </c>
      <c r="C58" s="32"/>
      <c r="D58" s="33"/>
      <c r="E58" s="154" t="s">
        <v>1667</v>
      </c>
      <c r="F58" s="157" t="s">
        <v>16</v>
      </c>
      <c r="G58" s="157" t="s">
        <v>1682</v>
      </c>
      <c r="H58" s="157" t="s">
        <v>1791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5">
        <v>2.27</v>
      </c>
      <c r="U58" s="301">
        <v>33.83</v>
      </c>
      <c r="V58" s="120">
        <f t="shared" si="10"/>
        <v>37.213000000000001</v>
      </c>
      <c r="W58" s="110">
        <v>38.813158999999999</v>
      </c>
      <c r="Y58" s="145">
        <f t="shared" si="0"/>
        <v>42.694474899999996</v>
      </c>
      <c r="Z58" s="145">
        <f t="shared" ref="Z58:AB58" si="146">(Y58*5%)+Y58</f>
        <v>44.829198644999998</v>
      </c>
      <c r="AA58" s="221">
        <f t="shared" si="146"/>
        <v>47.070658577250001</v>
      </c>
      <c r="AB58" s="145">
        <f t="shared" si="146"/>
        <v>49.4241915061125</v>
      </c>
      <c r="AC58" s="223">
        <f t="shared" si="2"/>
        <v>50.906917251295873</v>
      </c>
      <c r="AD58" s="145">
        <f t="shared" si="3"/>
        <v>51.900343500568738</v>
      </c>
      <c r="AE58" s="360">
        <f t="shared" si="4"/>
        <v>52.979870645380565</v>
      </c>
      <c r="AF58" s="145">
        <f t="shared" ref="AF58:AG58" si="147">(AE58*5%)+AE58</f>
        <v>55.628864177649596</v>
      </c>
      <c r="AG58" s="145">
        <f t="shared" si="147"/>
        <v>58.410307386532075</v>
      </c>
      <c r="AH58" s="343">
        <f t="shared" si="6"/>
        <v>62.440618596202789</v>
      </c>
      <c r="AI58" s="145">
        <f t="shared" si="7"/>
        <v>65.556405464153315</v>
      </c>
      <c r="AJ58" s="145">
        <f t="shared" ref="AJ58:AL58" si="148">(AI58*5%)+AI58</f>
        <v>68.834225737360981</v>
      </c>
      <c r="AK58" s="145">
        <f t="shared" si="148"/>
        <v>72.275937024229023</v>
      </c>
      <c r="AL58" s="145">
        <f t="shared" si="148"/>
        <v>75.88973387544047</v>
      </c>
      <c r="AM58" s="145">
        <f t="shared" si="9"/>
        <v>81.505574182223071</v>
      </c>
    </row>
    <row r="59" spans="1:40" x14ac:dyDescent="0.25">
      <c r="A59" s="30"/>
      <c r="B59" s="31" t="s">
        <v>163</v>
      </c>
      <c r="C59" s="32"/>
      <c r="D59" s="33"/>
      <c r="E59" s="154" t="s">
        <v>1667</v>
      </c>
      <c r="F59" s="157" t="s">
        <v>16</v>
      </c>
      <c r="G59" s="157" t="s">
        <v>1682</v>
      </c>
      <c r="H59" s="157" t="s">
        <v>1791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5">
        <v>1.73</v>
      </c>
      <c r="U59" s="301">
        <v>30.23</v>
      </c>
      <c r="V59" s="120">
        <f t="shared" si="10"/>
        <v>33.253</v>
      </c>
      <c r="W59" s="110">
        <v>34.682879</v>
      </c>
      <c r="Y59" s="145">
        <f t="shared" si="0"/>
        <v>38.1511669</v>
      </c>
      <c r="Z59" s="145">
        <f t="shared" ref="Z59:AB59" si="149">(Y59*5%)+Y59</f>
        <v>40.058725244999998</v>
      </c>
      <c r="AA59" s="221">
        <f t="shared" si="149"/>
        <v>42.061661507250001</v>
      </c>
      <c r="AB59" s="145">
        <f t="shared" si="149"/>
        <v>44.164744582612499</v>
      </c>
      <c r="AC59" s="223">
        <f t="shared" si="2"/>
        <v>45.489686920090875</v>
      </c>
      <c r="AD59" s="145">
        <f t="shared" si="3"/>
        <v>46.377398286201384</v>
      </c>
      <c r="AE59" s="360">
        <f t="shared" si="4"/>
        <v>47.342048170554371</v>
      </c>
      <c r="AF59" s="145">
        <f t="shared" ref="AF59:AG59" si="150">(AE59*5%)+AE59</f>
        <v>49.709150579082092</v>
      </c>
      <c r="AG59" s="145">
        <f t="shared" si="150"/>
        <v>52.194608108036199</v>
      </c>
      <c r="AH59" s="343">
        <f t="shared" si="6"/>
        <v>55.796036067490697</v>
      </c>
      <c r="AI59" s="145">
        <f t="shared" si="7"/>
        <v>58.580258267258479</v>
      </c>
      <c r="AJ59" s="145">
        <f t="shared" ref="AJ59:AL59" si="151">(AI59*5%)+AI59</f>
        <v>61.509271180621404</v>
      </c>
      <c r="AK59" s="145">
        <f t="shared" si="151"/>
        <v>64.584734739652475</v>
      </c>
      <c r="AL59" s="145">
        <f t="shared" si="151"/>
        <v>67.813971476635103</v>
      </c>
      <c r="AM59" s="145">
        <f t="shared" si="9"/>
        <v>72.832205365906105</v>
      </c>
    </row>
    <row r="60" spans="1:40" x14ac:dyDescent="0.25">
      <c r="A60" s="30"/>
      <c r="B60" s="31" t="s">
        <v>166</v>
      </c>
      <c r="C60" s="32"/>
      <c r="D60" s="33"/>
      <c r="E60" s="157" t="s">
        <v>1667</v>
      </c>
      <c r="F60" s="157" t="s">
        <v>16</v>
      </c>
      <c r="G60" s="157" t="s">
        <v>1682</v>
      </c>
      <c r="H60" s="157" t="s">
        <v>1791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5">
        <v>1.3</v>
      </c>
      <c r="U60" s="301">
        <v>19.850000000000001</v>
      </c>
      <c r="V60" s="120">
        <f t="shared" si="10"/>
        <v>21.835000000000001</v>
      </c>
      <c r="W60" s="110">
        <v>22.773905000000003</v>
      </c>
      <c r="Y60" s="145">
        <f t="shared" si="0"/>
        <v>25.051295500000002</v>
      </c>
      <c r="Z60" s="145">
        <f t="shared" ref="Z60:AB60" si="152">(Y60*5%)+Y60</f>
        <v>26.303860275000002</v>
      </c>
      <c r="AA60" s="221">
        <f t="shared" si="152"/>
        <v>27.619053288750003</v>
      </c>
      <c r="AB60" s="145">
        <f t="shared" si="152"/>
        <v>29.000005953187504</v>
      </c>
      <c r="AC60" s="223">
        <f t="shared" si="2"/>
        <v>29.870006131783128</v>
      </c>
      <c r="AD60" s="145">
        <f t="shared" si="3"/>
        <v>30.452906251442197</v>
      </c>
      <c r="AE60" s="360">
        <f t="shared" si="4"/>
        <v>31.086326701472196</v>
      </c>
      <c r="AF60" s="145">
        <f t="shared" ref="AF60:AG60" si="153">(AE60*5%)+AE60</f>
        <v>32.640643036545804</v>
      </c>
      <c r="AG60" s="145">
        <f t="shared" si="153"/>
        <v>34.272675188373093</v>
      </c>
      <c r="AH60" s="343">
        <f t="shared" si="6"/>
        <v>36.637489776370835</v>
      </c>
      <c r="AI60" s="145">
        <f t="shared" si="7"/>
        <v>38.46570051621174</v>
      </c>
      <c r="AJ60" s="145">
        <f t="shared" ref="AJ60:AL60" si="154">(AI60*5%)+AI60</f>
        <v>40.388985542022326</v>
      </c>
      <c r="AK60" s="145">
        <f t="shared" si="154"/>
        <v>42.408434819123443</v>
      </c>
      <c r="AL60" s="145">
        <f t="shared" si="154"/>
        <v>44.528856560079618</v>
      </c>
      <c r="AM60" s="145">
        <f t="shared" si="9"/>
        <v>47.823991945525506</v>
      </c>
    </row>
    <row r="61" spans="1:40" x14ac:dyDescent="0.25">
      <c r="A61" s="30"/>
      <c r="B61" s="31" t="s">
        <v>169</v>
      </c>
      <c r="C61" s="32"/>
      <c r="D61" s="33"/>
      <c r="E61" s="38" t="s">
        <v>1667</v>
      </c>
      <c r="F61" s="157" t="s">
        <v>16</v>
      </c>
      <c r="G61" s="157" t="s">
        <v>1682</v>
      </c>
      <c r="H61" s="157" t="s">
        <v>1791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5">
        <v>1.08</v>
      </c>
      <c r="U61" s="301">
        <v>16.149999999999999</v>
      </c>
      <c r="V61" s="120">
        <f t="shared" si="10"/>
        <v>17.764999999999997</v>
      </c>
      <c r="W61" s="110">
        <v>18.528894999999999</v>
      </c>
      <c r="Y61" s="145">
        <f t="shared" si="0"/>
        <v>20.381784499999998</v>
      </c>
      <c r="Z61" s="145">
        <f t="shared" ref="Z61:AB61" si="155">(Y61*5%)+Y61</f>
        <v>21.400873724999997</v>
      </c>
      <c r="AA61" s="221">
        <f t="shared" si="155"/>
        <v>22.470917411249996</v>
      </c>
      <c r="AB61" s="145">
        <f t="shared" si="155"/>
        <v>23.594463281812494</v>
      </c>
      <c r="AC61" s="223">
        <f t="shared" si="2"/>
        <v>24.302297180266869</v>
      </c>
      <c r="AD61" s="145">
        <f t="shared" si="3"/>
        <v>24.776545892231301</v>
      </c>
      <c r="AE61" s="360">
        <f t="shared" si="4"/>
        <v>25.291898046789711</v>
      </c>
      <c r="AF61" s="145">
        <f t="shared" ref="AF61:AG61" si="156">(AE61*5%)+AE61</f>
        <v>26.556492949129197</v>
      </c>
      <c r="AG61" s="145">
        <f t="shared" si="156"/>
        <v>27.884317596585657</v>
      </c>
      <c r="AH61" s="343">
        <f t="shared" si="6"/>
        <v>29.808335510750066</v>
      </c>
      <c r="AI61" s="145">
        <f t="shared" si="7"/>
        <v>31.295771452736496</v>
      </c>
      <c r="AJ61" s="145">
        <f t="shared" ref="AJ61:AL61" si="157">(AI61*5%)+AI61</f>
        <v>32.860560025373317</v>
      </c>
      <c r="AK61" s="145">
        <f t="shared" si="157"/>
        <v>34.503588026641985</v>
      </c>
      <c r="AL61" s="145">
        <f t="shared" si="157"/>
        <v>36.228767427974084</v>
      </c>
      <c r="AM61" s="145">
        <f t="shared" si="9"/>
        <v>38.909696217644168</v>
      </c>
    </row>
    <row r="62" spans="1:40" x14ac:dyDescent="0.25">
      <c r="A62" s="17"/>
      <c r="B62" s="31" t="s">
        <v>172</v>
      </c>
      <c r="C62" s="32"/>
      <c r="D62" s="33"/>
      <c r="E62" s="154" t="s">
        <v>1667</v>
      </c>
      <c r="F62" s="157" t="s">
        <v>16</v>
      </c>
      <c r="G62" s="157" t="s">
        <v>1683</v>
      </c>
      <c r="H62" s="157" t="s">
        <v>1792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5">
        <v>2.98</v>
      </c>
      <c r="U62" s="301">
        <v>43.58</v>
      </c>
      <c r="V62" s="120">
        <f t="shared" si="10"/>
        <v>47.937999999999995</v>
      </c>
      <c r="W62" s="110">
        <v>49.999333999999998</v>
      </c>
      <c r="Y62" s="145">
        <f t="shared" si="0"/>
        <v>54.999267399999994</v>
      </c>
      <c r="Z62" s="145">
        <f t="shared" ref="Z62:AB62" si="158">(Y62*5%)+Y62</f>
        <v>57.749230769999997</v>
      </c>
      <c r="AA62" s="221">
        <f t="shared" si="158"/>
        <v>60.636692308499995</v>
      </c>
      <c r="AB62" s="145">
        <f t="shared" si="158"/>
        <v>63.668526923924993</v>
      </c>
      <c r="AC62" s="223">
        <f t="shared" si="2"/>
        <v>65.57858273164274</v>
      </c>
      <c r="AD62" s="145">
        <f t="shared" si="3"/>
        <v>66.858320122813637</v>
      </c>
      <c r="AE62" s="360">
        <f t="shared" si="4"/>
        <v>68.248973181368157</v>
      </c>
      <c r="AF62" s="145">
        <f t="shared" ref="AF62:AG62" si="159">(AE62*5%)+AE62</f>
        <v>71.66142184043656</v>
      </c>
      <c r="AG62" s="145">
        <f t="shared" si="159"/>
        <v>75.244492932458385</v>
      </c>
      <c r="AH62" s="343">
        <f t="shared" si="6"/>
        <v>80.43636294479802</v>
      </c>
      <c r="AI62" s="145">
        <f t="shared" si="7"/>
        <v>84.450137455743445</v>
      </c>
      <c r="AJ62" s="145">
        <f t="shared" ref="AJ62:AL62" si="160">(AI62*5%)+AI62</f>
        <v>88.672644328530623</v>
      </c>
      <c r="AK62" s="145">
        <f t="shared" si="160"/>
        <v>93.106276544957154</v>
      </c>
      <c r="AL62" s="145">
        <f t="shared" si="160"/>
        <v>97.761590372205006</v>
      </c>
      <c r="AM62" s="145">
        <f t="shared" si="9"/>
        <v>104.99594805974817</v>
      </c>
    </row>
    <row r="63" spans="1:40" x14ac:dyDescent="0.25">
      <c r="A63" s="30"/>
      <c r="B63" s="31" t="s">
        <v>175</v>
      </c>
      <c r="C63" s="32"/>
      <c r="D63" s="33"/>
      <c r="E63" s="154" t="s">
        <v>1667</v>
      </c>
      <c r="F63" s="157" t="s">
        <v>16</v>
      </c>
      <c r="G63" s="157" t="s">
        <v>1683</v>
      </c>
      <c r="H63" s="157" t="s">
        <v>1792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5">
        <v>1.9</v>
      </c>
      <c r="U63" s="301">
        <v>25.77</v>
      </c>
      <c r="V63" s="120">
        <f t="shared" si="10"/>
        <v>28.347000000000001</v>
      </c>
      <c r="W63" s="110">
        <v>29.565920999999999</v>
      </c>
      <c r="Y63" s="145">
        <f t="shared" si="0"/>
        <v>32.522513099999998</v>
      </c>
      <c r="Z63" s="145">
        <f t="shared" ref="Z63:AB63" si="161">(Y63*5%)+Y63</f>
        <v>34.148638755</v>
      </c>
      <c r="AA63" s="221">
        <f t="shared" si="161"/>
        <v>35.856070692750002</v>
      </c>
      <c r="AB63" s="145">
        <f t="shared" si="161"/>
        <v>37.648874227387502</v>
      </c>
      <c r="AC63" s="223">
        <f t="shared" si="2"/>
        <v>38.778340454209129</v>
      </c>
      <c r="AD63" s="145">
        <f t="shared" si="3"/>
        <v>39.535082826179618</v>
      </c>
      <c r="AE63" s="360">
        <f t="shared" si="4"/>
        <v>40.357412548964156</v>
      </c>
      <c r="AF63" s="145">
        <f t="shared" ref="AF63:AG63" si="162">(AE63*5%)+AE63</f>
        <v>42.375283176412367</v>
      </c>
      <c r="AG63" s="145">
        <f t="shared" si="162"/>
        <v>44.494047335232985</v>
      </c>
      <c r="AH63" s="343">
        <f t="shared" si="6"/>
        <v>47.564136601364062</v>
      </c>
      <c r="AI63" s="145">
        <f t="shared" si="7"/>
        <v>49.937587017772131</v>
      </c>
      <c r="AJ63" s="145">
        <f t="shared" ref="AJ63:AL63" si="163">(AI63*5%)+AI63</f>
        <v>52.434466368660736</v>
      </c>
      <c r="AK63" s="145">
        <f t="shared" si="163"/>
        <v>55.05618968709377</v>
      </c>
      <c r="AL63" s="145">
        <f t="shared" si="163"/>
        <v>57.808999171448463</v>
      </c>
      <c r="AM63" s="145">
        <f t="shared" si="9"/>
        <v>62.086865110135648</v>
      </c>
    </row>
    <row r="64" spans="1:40" x14ac:dyDescent="0.25">
      <c r="A64" s="30"/>
      <c r="B64" s="31" t="s">
        <v>178</v>
      </c>
      <c r="C64" s="32"/>
      <c r="D64" s="33"/>
      <c r="E64" s="157" t="s">
        <v>1667</v>
      </c>
      <c r="F64" s="157" t="s">
        <v>16</v>
      </c>
      <c r="G64" s="157" t="s">
        <v>1683</v>
      </c>
      <c r="H64" s="157" t="s">
        <v>1792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5">
        <v>1.22</v>
      </c>
      <c r="U64" s="301">
        <v>18.38</v>
      </c>
      <c r="V64" s="120">
        <f t="shared" si="10"/>
        <v>20.218</v>
      </c>
      <c r="W64" s="110">
        <v>21.087374000000001</v>
      </c>
      <c r="Y64" s="145">
        <f t="shared" si="0"/>
        <v>23.196111399999999</v>
      </c>
      <c r="Z64" s="145">
        <f t="shared" ref="Z64:AB64" si="164">(Y64*5%)+Y64</f>
        <v>24.355916969999999</v>
      </c>
      <c r="AA64" s="221">
        <f t="shared" si="164"/>
        <v>25.573712818499999</v>
      </c>
      <c r="AB64" s="145">
        <f t="shared" si="164"/>
        <v>26.852398459425</v>
      </c>
      <c r="AC64" s="223">
        <f t="shared" si="2"/>
        <v>27.65797041320775</v>
      </c>
      <c r="AD64" s="145">
        <f t="shared" si="3"/>
        <v>28.197703622242194</v>
      </c>
      <c r="AE64" s="360">
        <f t="shared" si="4"/>
        <v>28.784215857584833</v>
      </c>
      <c r="AF64" s="145">
        <f t="shared" ref="AF64:AG64" si="165">(AE64*5%)+AE64</f>
        <v>30.223426650464074</v>
      </c>
      <c r="AG64" s="145">
        <f t="shared" si="165"/>
        <v>31.734597982987278</v>
      </c>
      <c r="AH64" s="343">
        <f t="shared" si="6"/>
        <v>33.924285243813401</v>
      </c>
      <c r="AI64" s="145">
        <f t="shared" si="7"/>
        <v>35.617107077479687</v>
      </c>
      <c r="AJ64" s="145">
        <f t="shared" ref="AJ64:AL64" si="166">(AI64*5%)+AI64</f>
        <v>37.397962431353669</v>
      </c>
      <c r="AK64" s="145">
        <f t="shared" si="166"/>
        <v>39.267860552921356</v>
      </c>
      <c r="AL64" s="145">
        <f t="shared" si="166"/>
        <v>41.231253580567426</v>
      </c>
      <c r="AM64" s="145">
        <f t="shared" si="9"/>
        <v>44.282366345529418</v>
      </c>
    </row>
    <row r="65" spans="1:39" x14ac:dyDescent="0.25">
      <c r="A65" s="30"/>
      <c r="B65" s="31" t="s">
        <v>181</v>
      </c>
      <c r="C65" s="32"/>
      <c r="D65" s="33"/>
      <c r="E65" s="38" t="s">
        <v>1667</v>
      </c>
      <c r="F65" s="157" t="s">
        <v>16</v>
      </c>
      <c r="G65" s="157" t="s">
        <v>1683</v>
      </c>
      <c r="H65" s="157" t="s">
        <v>1792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5">
        <v>1.1299999999999999</v>
      </c>
      <c r="U65" s="301">
        <v>11.08</v>
      </c>
      <c r="V65" s="120">
        <f t="shared" si="10"/>
        <v>12.188000000000001</v>
      </c>
      <c r="W65" s="110">
        <v>12.712083999999999</v>
      </c>
      <c r="Y65" s="145">
        <f t="shared" si="0"/>
        <v>13.9832924</v>
      </c>
      <c r="Z65" s="145">
        <f t="shared" ref="Z65:AB65" si="167">(Y65*5%)+Y65</f>
        <v>14.682457019999999</v>
      </c>
      <c r="AA65" s="221">
        <f t="shared" si="167"/>
        <v>15.416579871</v>
      </c>
      <c r="AB65" s="145">
        <f t="shared" si="167"/>
        <v>16.187408864550001</v>
      </c>
      <c r="AC65" s="223">
        <f t="shared" si="2"/>
        <v>16.6730311304865</v>
      </c>
      <c r="AD65" s="145">
        <f t="shared" si="3"/>
        <v>16.998398048663955</v>
      </c>
      <c r="AE65" s="360">
        <f t="shared" si="4"/>
        <v>17.351964728076165</v>
      </c>
      <c r="AF65" s="145">
        <f t="shared" ref="AF65:AG65" si="168">(AE65*5%)+AE65</f>
        <v>18.219562964479973</v>
      </c>
      <c r="AG65" s="145">
        <f t="shared" si="168"/>
        <v>19.130541112703973</v>
      </c>
      <c r="AH65" s="343">
        <f t="shared" si="6"/>
        <v>20.450548449480547</v>
      </c>
      <c r="AI65" s="145">
        <f t="shared" si="7"/>
        <v>21.471030817109625</v>
      </c>
      <c r="AJ65" s="145">
        <f t="shared" ref="AJ65:AL65" si="169">(AI65*5%)+AI65</f>
        <v>22.544582357965105</v>
      </c>
      <c r="AK65" s="145">
        <f t="shared" si="169"/>
        <v>23.671811475863361</v>
      </c>
      <c r="AL65" s="145">
        <f t="shared" si="169"/>
        <v>24.855402049656529</v>
      </c>
      <c r="AM65" s="145">
        <f t="shared" si="9"/>
        <v>26.694701801331114</v>
      </c>
    </row>
    <row r="66" spans="1:39" x14ac:dyDescent="0.25">
      <c r="A66" s="30"/>
      <c r="B66" s="31" t="s">
        <v>184</v>
      </c>
      <c r="C66" s="32"/>
      <c r="D66" s="33"/>
      <c r="E66" s="154" t="s">
        <v>1667</v>
      </c>
      <c r="F66" s="157" t="s">
        <v>16</v>
      </c>
      <c r="G66" s="157" t="s">
        <v>1683</v>
      </c>
      <c r="H66" s="157" t="s">
        <v>1792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5">
        <v>0.56999999999999995</v>
      </c>
      <c r="U66" s="301">
        <v>8.34</v>
      </c>
      <c r="V66" s="120">
        <f t="shared" si="10"/>
        <v>9.1739999999999995</v>
      </c>
      <c r="W66" s="110">
        <v>9.5684820000000013</v>
      </c>
      <c r="Y66" s="145">
        <f t="shared" si="0"/>
        <v>10.525330200000001</v>
      </c>
      <c r="Z66" s="145">
        <f t="shared" ref="Z66:AB66" si="170">(Y66*5%)+Y66</f>
        <v>11.05159671</v>
      </c>
      <c r="AA66" s="221">
        <f t="shared" si="170"/>
        <v>11.6041765455</v>
      </c>
      <c r="AB66" s="145">
        <f t="shared" si="170"/>
        <v>12.184385372774999</v>
      </c>
      <c r="AC66" s="223">
        <f t="shared" si="2"/>
        <v>12.549916933958249</v>
      </c>
      <c r="AD66" s="145">
        <f t="shared" si="3"/>
        <v>12.794823079951026</v>
      </c>
      <c r="AE66" s="360">
        <f t="shared" si="4"/>
        <v>13.060955400014008</v>
      </c>
      <c r="AF66" s="145">
        <f t="shared" ref="AF66:AG66" si="171">(AE66*5%)+AE66</f>
        <v>13.714003170014708</v>
      </c>
      <c r="AG66" s="145">
        <f t="shared" si="171"/>
        <v>14.399703328515443</v>
      </c>
      <c r="AH66" s="343">
        <f t="shared" si="6"/>
        <v>15.393282858183008</v>
      </c>
      <c r="AI66" s="145">
        <f t="shared" si="7"/>
        <v>16.161407672806341</v>
      </c>
      <c r="AJ66" s="145">
        <f t="shared" ref="AJ66:AL66" si="172">(AI66*5%)+AI66</f>
        <v>16.969478056446658</v>
      </c>
      <c r="AK66" s="145">
        <f t="shared" si="172"/>
        <v>17.817951959268992</v>
      </c>
      <c r="AL66" s="145">
        <f t="shared" si="172"/>
        <v>18.70884955723244</v>
      </c>
      <c r="AM66" s="145">
        <f t="shared" si="9"/>
        <v>20.09330442446764</v>
      </c>
    </row>
    <row r="67" spans="1:39" x14ac:dyDescent="0.25">
      <c r="A67" s="17"/>
      <c r="B67" s="37" t="s">
        <v>187</v>
      </c>
      <c r="C67" s="32"/>
      <c r="D67" s="38"/>
      <c r="E67" s="157" t="s">
        <v>1667</v>
      </c>
      <c r="F67" s="157" t="s">
        <v>16</v>
      </c>
      <c r="G67" s="49" t="s">
        <v>1684</v>
      </c>
      <c r="H67" s="49" t="s">
        <v>1793</v>
      </c>
      <c r="I67" s="55" t="s">
        <v>188</v>
      </c>
      <c r="J67" s="49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5">
        <v>3.1</v>
      </c>
      <c r="U67" s="301">
        <v>30.86</v>
      </c>
      <c r="V67" s="120">
        <f t="shared" si="10"/>
        <v>33.945999999999998</v>
      </c>
      <c r="W67" s="110">
        <v>35.405678000000002</v>
      </c>
      <c r="Y67" s="145">
        <f t="shared" si="0"/>
        <v>38.9462458</v>
      </c>
      <c r="Z67" s="145">
        <f t="shared" ref="Z67:AB67" si="173">(Y67*5%)+Y67</f>
        <v>40.893558089999999</v>
      </c>
      <c r="AA67" s="221">
        <f t="shared" si="173"/>
        <v>42.938235994499998</v>
      </c>
      <c r="AB67" s="145">
        <f t="shared" si="173"/>
        <v>45.085147794224994</v>
      </c>
      <c r="AC67" s="223">
        <f t="shared" si="2"/>
        <v>46.437702228051741</v>
      </c>
      <c r="AD67" s="145">
        <f t="shared" si="3"/>
        <v>47.343913698715667</v>
      </c>
      <c r="AE67" s="360">
        <f t="shared" si="4"/>
        <v>48.328667103648954</v>
      </c>
      <c r="AF67" s="145">
        <f t="shared" ref="AF67:AG67" si="174">(AE67*5%)+AE67</f>
        <v>50.745100458831402</v>
      </c>
      <c r="AG67" s="145">
        <f t="shared" si="174"/>
        <v>53.282355481772974</v>
      </c>
      <c r="AH67" s="343">
        <f t="shared" si="6"/>
        <v>56.958838010015313</v>
      </c>
      <c r="AI67" s="145">
        <f t="shared" si="7"/>
        <v>59.801084026715074</v>
      </c>
      <c r="AJ67" s="145">
        <f t="shared" ref="AJ67:AL67" si="175">(AI67*5%)+AI67</f>
        <v>62.791138228050826</v>
      </c>
      <c r="AK67" s="145">
        <f t="shared" si="175"/>
        <v>65.930695139453363</v>
      </c>
      <c r="AL67" s="145">
        <f t="shared" si="175"/>
        <v>69.227229896426024</v>
      </c>
      <c r="AM67" s="145">
        <f t="shared" si="9"/>
        <v>74.350044908761546</v>
      </c>
    </row>
    <row r="68" spans="1:39" x14ac:dyDescent="0.25">
      <c r="A68" s="30"/>
      <c r="B68" s="37" t="s">
        <v>190</v>
      </c>
      <c r="C68" s="32"/>
      <c r="D68" s="38"/>
      <c r="E68" s="38" t="s">
        <v>1667</v>
      </c>
      <c r="F68" s="157" t="s">
        <v>16</v>
      </c>
      <c r="G68" s="49" t="s">
        <v>1684</v>
      </c>
      <c r="H68" s="49" t="s">
        <v>1793</v>
      </c>
      <c r="I68" s="55" t="s">
        <v>191</v>
      </c>
      <c r="J68" s="49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5">
        <v>1.7</v>
      </c>
      <c r="U68" s="301">
        <v>21.05</v>
      </c>
      <c r="V68" s="120">
        <f t="shared" si="10"/>
        <v>23.155000000000001</v>
      </c>
      <c r="W68" s="110">
        <v>24.150665</v>
      </c>
      <c r="Y68" s="145">
        <f t="shared" si="0"/>
        <v>26.565731499999998</v>
      </c>
      <c r="Z68" s="145">
        <f t="shared" ref="Z68:AB68" si="176">(Y68*5%)+Y68</f>
        <v>27.894018074999998</v>
      </c>
      <c r="AA68" s="221">
        <f t="shared" si="176"/>
        <v>29.288718978749998</v>
      </c>
      <c r="AB68" s="145">
        <f t="shared" si="176"/>
        <v>30.753154927687497</v>
      </c>
      <c r="AC68" s="223">
        <f t="shared" si="2"/>
        <v>31.675749575518122</v>
      </c>
      <c r="AD68" s="145">
        <f t="shared" si="3"/>
        <v>32.293887989564638</v>
      </c>
      <c r="AE68" s="360">
        <f t="shared" si="4"/>
        <v>32.965600859747582</v>
      </c>
      <c r="AF68" s="145">
        <f t="shared" ref="AF68:AG68" si="177">(AE68*5%)+AE68</f>
        <v>34.613880902734962</v>
      </c>
      <c r="AG68" s="145">
        <f t="shared" si="177"/>
        <v>36.344574947871713</v>
      </c>
      <c r="AH68" s="343">
        <f t="shared" si="6"/>
        <v>38.852350619274858</v>
      </c>
      <c r="AI68" s="145">
        <f t="shared" si="7"/>
        <v>40.791082915176673</v>
      </c>
      <c r="AJ68" s="145">
        <f t="shared" ref="AJ68:AL68" si="178">(AI68*5%)+AI68</f>
        <v>42.830637060935508</v>
      </c>
      <c r="AK68" s="145">
        <f t="shared" si="178"/>
        <v>44.972168913982287</v>
      </c>
      <c r="AL68" s="145">
        <f t="shared" si="178"/>
        <v>47.220777359681399</v>
      </c>
      <c r="AM68" s="145">
        <f t="shared" si="9"/>
        <v>50.715114884297826</v>
      </c>
    </row>
    <row r="69" spans="1:39" x14ac:dyDescent="0.25">
      <c r="A69" s="30"/>
      <c r="B69" s="37" t="s">
        <v>193</v>
      </c>
      <c r="C69" s="32"/>
      <c r="D69" s="38"/>
      <c r="E69" s="154" t="s">
        <v>1667</v>
      </c>
      <c r="F69" s="157" t="s">
        <v>16</v>
      </c>
      <c r="G69" s="49" t="s">
        <v>1684</v>
      </c>
      <c r="H69" s="49" t="s">
        <v>1793</v>
      </c>
      <c r="I69" s="55" t="s">
        <v>194</v>
      </c>
      <c r="J69" s="55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5">
        <v>1.2</v>
      </c>
      <c r="U69" s="301">
        <v>14.83</v>
      </c>
      <c r="V69" s="120">
        <f t="shared" si="10"/>
        <v>16.312999999999999</v>
      </c>
      <c r="W69" s="110">
        <v>17.014459000000002</v>
      </c>
      <c r="Y69" s="145">
        <f t="shared" si="0"/>
        <v>18.715904900000002</v>
      </c>
      <c r="Z69" s="145">
        <f t="shared" ref="Z69:AB69" si="179">(Y69*5%)+Y69</f>
        <v>19.651700145000003</v>
      </c>
      <c r="AA69" s="221">
        <f t="shared" si="179"/>
        <v>20.634285152250005</v>
      </c>
      <c r="AB69" s="145">
        <f t="shared" si="179"/>
        <v>21.665999409862504</v>
      </c>
      <c r="AC69" s="223">
        <f t="shared" si="2"/>
        <v>22.315979392158379</v>
      </c>
      <c r="AD69" s="145">
        <f t="shared" si="3"/>
        <v>22.751465980296615</v>
      </c>
      <c r="AE69" s="360">
        <f t="shared" si="4"/>
        <v>23.224696472686784</v>
      </c>
      <c r="AF69" s="145">
        <f t="shared" ref="AF69:AG69" si="180">(AE69*5%)+AE69</f>
        <v>24.385931296321122</v>
      </c>
      <c r="AG69" s="145">
        <f t="shared" si="180"/>
        <v>25.605227861137177</v>
      </c>
      <c r="AH69" s="343">
        <f t="shared" si="6"/>
        <v>27.371988583555641</v>
      </c>
      <c r="AI69" s="145">
        <f t="shared" si="7"/>
        <v>28.737850813875067</v>
      </c>
      <c r="AJ69" s="145">
        <f t="shared" ref="AJ69:AL69" si="181">(AI69*5%)+AI69</f>
        <v>30.174743354568822</v>
      </c>
      <c r="AK69" s="145">
        <f t="shared" si="181"/>
        <v>31.683480522297263</v>
      </c>
      <c r="AL69" s="145">
        <f t="shared" si="181"/>
        <v>33.267654548412125</v>
      </c>
      <c r="AM69" s="145">
        <f t="shared" si="9"/>
        <v>35.729460984994624</v>
      </c>
    </row>
    <row r="70" spans="1:39" x14ac:dyDescent="0.25">
      <c r="A70" s="30"/>
      <c r="B70" s="56" t="s">
        <v>196</v>
      </c>
      <c r="C70" s="32"/>
      <c r="D70" s="57"/>
      <c r="E70" s="154" t="s">
        <v>1667</v>
      </c>
      <c r="F70" s="157" t="s">
        <v>16</v>
      </c>
      <c r="G70" s="49" t="s">
        <v>1684</v>
      </c>
      <c r="H70" s="49" t="s">
        <v>1793</v>
      </c>
      <c r="I70" s="58" t="s">
        <v>197</v>
      </c>
      <c r="J70" s="58" t="s">
        <v>198</v>
      </c>
      <c r="K70" s="53">
        <v>8.5826600000000006</v>
      </c>
      <c r="L70" s="53">
        <v>8.5826600000000006</v>
      </c>
      <c r="M70" s="53">
        <v>3.4645600000000001</v>
      </c>
      <c r="N70" s="53">
        <v>25.361249999999998</v>
      </c>
      <c r="O70" s="53">
        <v>1.5873120000000001</v>
      </c>
      <c r="P70" s="59">
        <v>21.8</v>
      </c>
      <c r="Q70" s="59">
        <v>21.8</v>
      </c>
      <c r="R70" s="59">
        <v>8.8000000000000007</v>
      </c>
      <c r="S70" s="59">
        <v>0.75</v>
      </c>
      <c r="T70" s="117">
        <v>0.72</v>
      </c>
      <c r="U70" s="301">
        <v>9.98</v>
      </c>
      <c r="V70" s="120">
        <f t="shared" si="10"/>
        <v>10.978</v>
      </c>
      <c r="W70" s="110">
        <v>11.450054000000002</v>
      </c>
      <c r="Y70" s="145">
        <f t="shared" si="0"/>
        <v>12.595059400000002</v>
      </c>
      <c r="Z70" s="145">
        <f t="shared" ref="Z70:AB70" si="182">(Y70*5%)+Y70</f>
        <v>13.224812370000002</v>
      </c>
      <c r="AA70" s="221">
        <f t="shared" si="182"/>
        <v>13.886052988500003</v>
      </c>
      <c r="AB70" s="145">
        <f t="shared" si="182"/>
        <v>14.580355637925003</v>
      </c>
      <c r="AC70" s="223">
        <f t="shared" si="2"/>
        <v>15.017766307062752</v>
      </c>
      <c r="AD70" s="145">
        <f t="shared" si="3"/>
        <v>15.310831455385046</v>
      </c>
      <c r="AE70" s="360">
        <f t="shared" si="4"/>
        <v>15.629296749657055</v>
      </c>
      <c r="AF70" s="145">
        <f t="shared" ref="AF70:AG70" si="183">(AE70*5%)+AE70</f>
        <v>16.410761587139909</v>
      </c>
      <c r="AG70" s="145">
        <f t="shared" si="183"/>
        <v>17.231299666496906</v>
      </c>
      <c r="AH70" s="343">
        <f t="shared" si="6"/>
        <v>18.420259343485192</v>
      </c>
      <c r="AI70" s="145">
        <f t="shared" si="7"/>
        <v>19.339430284725104</v>
      </c>
      <c r="AJ70" s="145">
        <f t="shared" ref="AJ70:AL70" si="184">(AI70*5%)+AI70</f>
        <v>20.30640179896136</v>
      </c>
      <c r="AK70" s="145">
        <f t="shared" si="184"/>
        <v>21.32172188890943</v>
      </c>
      <c r="AL70" s="145">
        <f t="shared" si="184"/>
        <v>22.3878079833549</v>
      </c>
      <c r="AM70" s="145">
        <f t="shared" si="9"/>
        <v>24.044505774123163</v>
      </c>
    </row>
    <row r="71" spans="1:39" x14ac:dyDescent="0.25">
      <c r="A71" s="30"/>
      <c r="B71" s="37" t="s">
        <v>199</v>
      </c>
      <c r="C71" s="32"/>
      <c r="D71" s="34"/>
      <c r="E71" s="157" t="s">
        <v>1667</v>
      </c>
      <c r="F71" s="157" t="s">
        <v>16</v>
      </c>
      <c r="G71" s="49" t="s">
        <v>1684</v>
      </c>
      <c r="H71" s="49" t="s">
        <v>1793</v>
      </c>
      <c r="I71" s="60" t="s">
        <v>200</v>
      </c>
      <c r="J71" s="60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5">
        <v>0.4</v>
      </c>
      <c r="U71" s="301">
        <v>7.14</v>
      </c>
      <c r="V71" s="120">
        <f t="shared" si="10"/>
        <v>7.8539999999999992</v>
      </c>
      <c r="W71" s="110">
        <v>8.1917220000000004</v>
      </c>
      <c r="Y71" s="145">
        <f t="shared" si="0"/>
        <v>9.010894200000001</v>
      </c>
      <c r="Z71" s="145">
        <f t="shared" ref="Z71:AB71" si="185">(Y71*5%)+Y71</f>
        <v>9.4614389100000018</v>
      </c>
      <c r="AA71" s="221">
        <f t="shared" si="185"/>
        <v>9.934510855500001</v>
      </c>
      <c r="AB71" s="145">
        <f t="shared" si="185"/>
        <v>10.431236398275001</v>
      </c>
      <c r="AC71" s="223">
        <f t="shared" si="2"/>
        <v>10.74417349022325</v>
      </c>
      <c r="AD71" s="145">
        <f t="shared" si="3"/>
        <v>10.953841341828578</v>
      </c>
      <c r="AE71" s="360">
        <f t="shared" si="4"/>
        <v>11.181681241738612</v>
      </c>
      <c r="AF71" s="145">
        <f t="shared" ref="AF71:AG71" si="186">(AE71*5%)+AE71</f>
        <v>11.740765303825544</v>
      </c>
      <c r="AG71" s="145">
        <f t="shared" si="186"/>
        <v>12.327803569016821</v>
      </c>
      <c r="AH71" s="343">
        <f t="shared" si="6"/>
        <v>13.178422015278981</v>
      </c>
      <c r="AI71" s="145">
        <f t="shared" si="7"/>
        <v>13.836025273841402</v>
      </c>
      <c r="AJ71" s="145">
        <f t="shared" ref="AJ71:AL71" si="187">(AI71*5%)+AI71</f>
        <v>14.527826537533473</v>
      </c>
      <c r="AK71" s="145">
        <f t="shared" si="187"/>
        <v>15.254217864410148</v>
      </c>
      <c r="AL71" s="145">
        <f t="shared" si="187"/>
        <v>16.016928757630655</v>
      </c>
      <c r="AM71" s="145">
        <f t="shared" si="9"/>
        <v>17.202181485695323</v>
      </c>
    </row>
    <row r="72" spans="1:39" x14ac:dyDescent="0.25">
      <c r="A72" s="30"/>
      <c r="B72" s="61"/>
      <c r="C72" s="61"/>
      <c r="D72" s="61"/>
      <c r="E72" s="61"/>
      <c r="F72" s="61"/>
      <c r="G72" s="61"/>
      <c r="H72" s="61"/>
      <c r="I72" s="62" t="s">
        <v>202</v>
      </c>
      <c r="J72" s="62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301"/>
      <c r="V72" s="120">
        <f t="shared" si="10"/>
        <v>0</v>
      </c>
      <c r="W72" s="112"/>
      <c r="Y72" s="145">
        <f t="shared" si="0"/>
        <v>0</v>
      </c>
      <c r="Z72" s="145">
        <f t="shared" ref="Z72:AB72" si="188">(Y72*5%)+Y72</f>
        <v>0</v>
      </c>
      <c r="AA72" s="221">
        <f t="shared" si="188"/>
        <v>0</v>
      </c>
      <c r="AB72" s="145">
        <f t="shared" si="188"/>
        <v>0</v>
      </c>
      <c r="AC72" s="223">
        <f t="shared" si="2"/>
        <v>0</v>
      </c>
      <c r="AD72" s="145">
        <f t="shared" si="3"/>
        <v>0</v>
      </c>
      <c r="AE72" s="360">
        <f t="shared" si="4"/>
        <v>0</v>
      </c>
      <c r="AF72" s="145">
        <f t="shared" ref="AF72:AG72" si="189">(AE72*5%)+AE72</f>
        <v>0</v>
      </c>
      <c r="AG72" s="145">
        <f t="shared" si="189"/>
        <v>0</v>
      </c>
      <c r="AH72" s="343">
        <f t="shared" si="6"/>
        <v>0</v>
      </c>
      <c r="AI72" s="145">
        <f t="shared" si="7"/>
        <v>0</v>
      </c>
      <c r="AJ72" s="145">
        <f t="shared" ref="AJ72:AL72" si="190">(AI72*5%)+AI72</f>
        <v>0</v>
      </c>
      <c r="AK72" s="145">
        <f t="shared" si="190"/>
        <v>0</v>
      </c>
      <c r="AL72" s="145">
        <f t="shared" si="190"/>
        <v>0</v>
      </c>
      <c r="AM72" s="145">
        <f t="shared" si="9"/>
        <v>0</v>
      </c>
    </row>
    <row r="73" spans="1:39" x14ac:dyDescent="0.25">
      <c r="A73" s="30"/>
      <c r="B73" s="31" t="s">
        <v>204</v>
      </c>
      <c r="C73" s="32"/>
      <c r="D73" s="33"/>
      <c r="E73" s="157" t="s">
        <v>1667</v>
      </c>
      <c r="F73" s="157" t="s">
        <v>203</v>
      </c>
      <c r="G73" s="157" t="s">
        <v>1685</v>
      </c>
      <c r="H73" s="157" t="s">
        <v>1794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5">
        <v>2.8</v>
      </c>
      <c r="U73" s="301">
        <v>36.79</v>
      </c>
      <c r="V73" s="120">
        <f t="shared" si="10"/>
        <v>40.469000000000001</v>
      </c>
      <c r="W73" s="112">
        <v>42.209167000000001</v>
      </c>
      <c r="Y73" s="145">
        <f t="shared" si="0"/>
        <v>46.430083699999997</v>
      </c>
      <c r="Z73" s="145">
        <f t="shared" ref="Z73:AB73" si="191">(Y73*5%)+Y73</f>
        <v>48.751587884999999</v>
      </c>
      <c r="AA73" s="221">
        <f t="shared" si="191"/>
        <v>51.18916727925</v>
      </c>
      <c r="AB73" s="145">
        <f t="shared" si="191"/>
        <v>53.748625643212499</v>
      </c>
      <c r="AC73" s="223">
        <f t="shared" si="2"/>
        <v>55.361084412508873</v>
      </c>
      <c r="AD73" s="145">
        <f t="shared" si="3"/>
        <v>56.441431787937447</v>
      </c>
      <c r="AE73" s="360">
        <f t="shared" si="4"/>
        <v>57.615413569126545</v>
      </c>
      <c r="AF73" s="145">
        <f t="shared" ref="AF73:AG73" si="192">(AE73*5%)+AE73</f>
        <v>60.496184247582875</v>
      </c>
      <c r="AG73" s="145">
        <f t="shared" si="192"/>
        <v>63.520993459962021</v>
      </c>
      <c r="AH73" s="343">
        <f t="shared" si="6"/>
        <v>67.903942008699403</v>
      </c>
      <c r="AI73" s="145">
        <f t="shared" si="7"/>
        <v>71.292348714933496</v>
      </c>
      <c r="AJ73" s="145">
        <f t="shared" ref="AJ73:AL73" si="193">(AI73*5%)+AI73</f>
        <v>74.856966150680165</v>
      </c>
      <c r="AK73" s="145">
        <f t="shared" si="193"/>
        <v>78.599814458214169</v>
      </c>
      <c r="AL73" s="145">
        <f t="shared" si="193"/>
        <v>82.529805181124871</v>
      </c>
      <c r="AM73" s="145">
        <f t="shared" si="9"/>
        <v>88.637010764528114</v>
      </c>
    </row>
    <row r="74" spans="1:39" x14ac:dyDescent="0.25">
      <c r="A74" s="30"/>
      <c r="B74" s="31" t="s">
        <v>207</v>
      </c>
      <c r="C74" s="32"/>
      <c r="D74" s="33"/>
      <c r="E74" s="157" t="s">
        <v>1667</v>
      </c>
      <c r="F74" s="157" t="s">
        <v>203</v>
      </c>
      <c r="G74" s="157" t="s">
        <v>1685</v>
      </c>
      <c r="H74" s="157" t="s">
        <v>1794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5">
        <v>2.7</v>
      </c>
      <c r="U74" s="301">
        <v>30.48</v>
      </c>
      <c r="V74" s="120">
        <f t="shared" si="10"/>
        <v>33.527999999999999</v>
      </c>
      <c r="W74" s="112">
        <v>34.969704000000007</v>
      </c>
      <c r="Y74" s="145">
        <f t="shared" si="0"/>
        <v>38.466674400000009</v>
      </c>
      <c r="Z74" s="145">
        <f t="shared" ref="Z74:AB74" si="194">(Y74*5%)+Y74</f>
        <v>40.390008120000012</v>
      </c>
      <c r="AA74" s="221">
        <f t="shared" si="194"/>
        <v>42.40950852600001</v>
      </c>
      <c r="AB74" s="145">
        <f t="shared" si="194"/>
        <v>44.529983952300014</v>
      </c>
      <c r="AC74" s="223">
        <f t="shared" si="2"/>
        <v>45.865883470869015</v>
      </c>
      <c r="AD74" s="145">
        <f t="shared" si="3"/>
        <v>46.760936148310243</v>
      </c>
      <c r="AE74" s="360">
        <f t="shared" si="4"/>
        <v>47.733563620195099</v>
      </c>
      <c r="AF74" s="145">
        <f t="shared" ref="AF74:AG74" si="195">(AE74*5%)+AE74</f>
        <v>50.120241801204855</v>
      </c>
      <c r="AG74" s="145">
        <f t="shared" si="195"/>
        <v>52.626253891265101</v>
      </c>
      <c r="AH74" s="343">
        <f t="shared" si="6"/>
        <v>56.257465409762396</v>
      </c>
      <c r="AI74" s="145">
        <f t="shared" si="7"/>
        <v>59.064712933709544</v>
      </c>
      <c r="AJ74" s="145">
        <f t="shared" ref="AJ74:AL74" si="196">(AI74*5%)+AI74</f>
        <v>62.017948580395021</v>
      </c>
      <c r="AK74" s="145">
        <f t="shared" si="196"/>
        <v>65.118846009414767</v>
      </c>
      <c r="AL74" s="145">
        <f t="shared" si="196"/>
        <v>68.374788309885503</v>
      </c>
      <c r="AM74" s="145">
        <f t="shared" si="9"/>
        <v>73.434522644817037</v>
      </c>
    </row>
    <row r="75" spans="1:39" x14ac:dyDescent="0.25">
      <c r="A75" s="30"/>
      <c r="B75" s="31" t="s">
        <v>210</v>
      </c>
      <c r="C75" s="32"/>
      <c r="D75" s="33" t="s">
        <v>211</v>
      </c>
      <c r="E75" s="157" t="s">
        <v>1667</v>
      </c>
      <c r="F75" s="157" t="s">
        <v>203</v>
      </c>
      <c r="G75" s="157" t="s">
        <v>1685</v>
      </c>
      <c r="H75" s="157" t="s">
        <v>1794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5">
        <v>1.35</v>
      </c>
      <c r="U75" s="301">
        <v>20.2</v>
      </c>
      <c r="V75" s="120">
        <f t="shared" si="10"/>
        <v>22.22</v>
      </c>
      <c r="W75" s="112">
        <v>23.175460000000001</v>
      </c>
      <c r="Y75" s="145">
        <f t="shared" si="0"/>
        <v>25.493006000000001</v>
      </c>
      <c r="Z75" s="145">
        <f t="shared" ref="Z75:AB75" si="197">(Y75*5%)+Y75</f>
        <v>26.767656300000002</v>
      </c>
      <c r="AA75" s="221">
        <f t="shared" si="197"/>
        <v>28.106039115000002</v>
      </c>
      <c r="AB75" s="145">
        <f t="shared" si="197"/>
        <v>29.511341070750003</v>
      </c>
      <c r="AC75" s="223">
        <f t="shared" si="2"/>
        <v>30.396681302872501</v>
      </c>
      <c r="AD75" s="145">
        <f t="shared" si="3"/>
        <v>30.989859258394578</v>
      </c>
      <c r="AE75" s="360">
        <f t="shared" si="4"/>
        <v>31.634448330969185</v>
      </c>
      <c r="AF75" s="145">
        <f t="shared" ref="AF75:AG75" si="198">(AE75*5%)+AE75</f>
        <v>33.216170747517644</v>
      </c>
      <c r="AG75" s="145">
        <f t="shared" si="198"/>
        <v>34.87697928489353</v>
      </c>
      <c r="AH75" s="343">
        <f t="shared" si="6"/>
        <v>37.283490855551186</v>
      </c>
      <c r="AI75" s="145">
        <f t="shared" si="7"/>
        <v>39.143937049243192</v>
      </c>
      <c r="AJ75" s="145">
        <f t="shared" ref="AJ75:AL75" si="199">(AI75*5%)+AI75</f>
        <v>41.101133901705353</v>
      </c>
      <c r="AK75" s="145">
        <f t="shared" si="199"/>
        <v>43.156190596790623</v>
      </c>
      <c r="AL75" s="145">
        <f t="shared" si="199"/>
        <v>45.314000126630155</v>
      </c>
      <c r="AM75" s="145">
        <f t="shared" si="9"/>
        <v>48.667236136000788</v>
      </c>
    </row>
    <row r="76" spans="1:39" x14ac:dyDescent="0.25">
      <c r="A76" s="30"/>
      <c r="B76" s="31" t="s">
        <v>214</v>
      </c>
      <c r="C76" s="32"/>
      <c r="D76" s="33"/>
      <c r="E76" s="157" t="s">
        <v>1667</v>
      </c>
      <c r="F76" s="157" t="s">
        <v>203</v>
      </c>
      <c r="G76" s="157" t="s">
        <v>1685</v>
      </c>
      <c r="H76" s="157" t="s">
        <v>1794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5">
        <v>1.27</v>
      </c>
      <c r="U76" s="301">
        <v>11.08</v>
      </c>
      <c r="V76" s="120">
        <f t="shared" si="10"/>
        <v>12.188000000000001</v>
      </c>
      <c r="W76" s="112">
        <v>12.712083999999999</v>
      </c>
      <c r="Y76" s="145">
        <f t="shared" ref="Y76:Y139" si="200">(W76*10%)+W76</f>
        <v>13.9832924</v>
      </c>
      <c r="Z76" s="145">
        <f t="shared" ref="Z76:AB76" si="201">(Y76*5%)+Y76</f>
        <v>14.682457019999999</v>
      </c>
      <c r="AA76" s="221">
        <f t="shared" si="201"/>
        <v>15.416579871</v>
      </c>
      <c r="AB76" s="145">
        <f t="shared" si="201"/>
        <v>16.187408864550001</v>
      </c>
      <c r="AC76" s="223">
        <f t="shared" ref="AC76:AC139" si="202">(AB76*3%)+AB76</f>
        <v>16.6730311304865</v>
      </c>
      <c r="AD76" s="145">
        <f t="shared" ref="AD76:AD139" si="203">(AB76*5.01%)+AB76</f>
        <v>16.998398048663955</v>
      </c>
      <c r="AE76" s="360">
        <f t="shared" ref="AE76:AE139" si="204">(AD76*2.08%)+AD76</f>
        <v>17.351964728076165</v>
      </c>
      <c r="AF76" s="145">
        <f t="shared" ref="AF76:AG76" si="205">(AE76*5%)+AE76</f>
        <v>18.219562964479973</v>
      </c>
      <c r="AG76" s="145">
        <f t="shared" si="205"/>
        <v>19.130541112703973</v>
      </c>
      <c r="AH76" s="343">
        <f t="shared" ref="AH76:AH139" si="206">(AG76*6.9%)+AG76</f>
        <v>20.450548449480547</v>
      </c>
      <c r="AI76" s="145">
        <f t="shared" ref="AI76:AI139" si="207">(AH76*4.99%)+AH76</f>
        <v>21.471030817109625</v>
      </c>
      <c r="AJ76" s="145">
        <f t="shared" ref="AJ76:AL76" si="208">(AI76*5%)+AI76</f>
        <v>22.544582357965105</v>
      </c>
      <c r="AK76" s="145">
        <f t="shared" si="208"/>
        <v>23.671811475863361</v>
      </c>
      <c r="AL76" s="145">
        <f t="shared" si="208"/>
        <v>24.855402049656529</v>
      </c>
      <c r="AM76" s="145">
        <f t="shared" ref="AM76:AM139" si="209">(AL76*7.4%)+AL76</f>
        <v>26.694701801331114</v>
      </c>
    </row>
    <row r="77" spans="1:39" x14ac:dyDescent="0.25">
      <c r="A77" s="30"/>
      <c r="B77" s="31" t="s">
        <v>217</v>
      </c>
      <c r="C77" s="32"/>
      <c r="D77" s="33"/>
      <c r="E77" s="157" t="s">
        <v>1667</v>
      </c>
      <c r="F77" s="157" t="s">
        <v>203</v>
      </c>
      <c r="G77" s="157" t="s">
        <v>1685</v>
      </c>
      <c r="H77" s="157" t="s">
        <v>1794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5">
        <v>0.6160000000000001</v>
      </c>
      <c r="U77" s="301">
        <v>10.33</v>
      </c>
      <c r="V77" s="120">
        <f t="shared" ref="V77:V140" si="210">(U77*$V$6)+U77</f>
        <v>11.363</v>
      </c>
      <c r="W77" s="112">
        <v>11.851609000000002</v>
      </c>
      <c r="Y77" s="145">
        <f t="shared" si="200"/>
        <v>13.036769900000001</v>
      </c>
      <c r="Z77" s="145">
        <f t="shared" ref="Z77:AB77" si="211">(Y77*5%)+Y77</f>
        <v>13.688608395000001</v>
      </c>
      <c r="AA77" s="221">
        <f t="shared" si="211"/>
        <v>14.373038814750002</v>
      </c>
      <c r="AB77" s="145">
        <f t="shared" si="211"/>
        <v>15.091690755487502</v>
      </c>
      <c r="AC77" s="223">
        <f t="shared" si="202"/>
        <v>15.544441478152127</v>
      </c>
      <c r="AD77" s="145">
        <f t="shared" si="203"/>
        <v>15.847784462337426</v>
      </c>
      <c r="AE77" s="360">
        <f t="shared" si="204"/>
        <v>16.177418379154044</v>
      </c>
      <c r="AF77" s="145">
        <f t="shared" ref="AF77:AG77" si="212">(AE77*5%)+AE77</f>
        <v>16.986289298111746</v>
      </c>
      <c r="AG77" s="145">
        <f t="shared" si="212"/>
        <v>17.835603763017332</v>
      </c>
      <c r="AH77" s="343">
        <f t="shared" si="206"/>
        <v>19.066260422665529</v>
      </c>
      <c r="AI77" s="145">
        <f t="shared" si="207"/>
        <v>20.017666817756538</v>
      </c>
      <c r="AJ77" s="145">
        <f t="shared" ref="AJ77:AL77" si="213">(AI77*5%)+AI77</f>
        <v>21.018550158644366</v>
      </c>
      <c r="AK77" s="145">
        <f t="shared" si="213"/>
        <v>22.069477666576585</v>
      </c>
      <c r="AL77" s="145">
        <f t="shared" si="213"/>
        <v>23.172951549905413</v>
      </c>
      <c r="AM77" s="145">
        <f t="shared" si="209"/>
        <v>24.887749964598413</v>
      </c>
    </row>
    <row r="78" spans="1:39" x14ac:dyDescent="0.25">
      <c r="A78" s="30"/>
      <c r="B78" s="31" t="s">
        <v>220</v>
      </c>
      <c r="C78" s="32"/>
      <c r="D78" s="33" t="s">
        <v>211</v>
      </c>
      <c r="E78" s="157" t="s">
        <v>1667</v>
      </c>
      <c r="F78" s="157" t="s">
        <v>203</v>
      </c>
      <c r="G78" s="157" t="s">
        <v>1685</v>
      </c>
      <c r="H78" s="157" t="s">
        <v>1794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5">
        <v>0.3</v>
      </c>
      <c r="U78" s="301">
        <v>9.18</v>
      </c>
      <c r="V78" s="120">
        <f t="shared" si="210"/>
        <v>10.097999999999999</v>
      </c>
      <c r="W78" s="112">
        <v>10.532214000000002</v>
      </c>
      <c r="Y78" s="145">
        <f t="shared" si="200"/>
        <v>11.585435400000001</v>
      </c>
      <c r="Z78" s="145">
        <f t="shared" ref="Z78:AB78" si="214">(Y78*5%)+Y78</f>
        <v>12.164707170000002</v>
      </c>
      <c r="AA78" s="221">
        <f t="shared" si="214"/>
        <v>12.772942528500002</v>
      </c>
      <c r="AB78" s="145">
        <f t="shared" si="214"/>
        <v>13.411589654925002</v>
      </c>
      <c r="AC78" s="223">
        <f t="shared" si="202"/>
        <v>13.813937344572752</v>
      </c>
      <c r="AD78" s="145">
        <f t="shared" si="203"/>
        <v>14.083510296636746</v>
      </c>
      <c r="AE78" s="360">
        <f t="shared" si="204"/>
        <v>14.376447310806791</v>
      </c>
      <c r="AF78" s="145">
        <f t="shared" ref="AF78:AG78" si="215">(AE78*5%)+AE78</f>
        <v>15.095269676347129</v>
      </c>
      <c r="AG78" s="145">
        <f t="shared" si="215"/>
        <v>15.850033160164486</v>
      </c>
      <c r="AH78" s="343">
        <f t="shared" si="206"/>
        <v>16.943685448215835</v>
      </c>
      <c r="AI78" s="145">
        <f t="shared" si="207"/>
        <v>17.789175352081806</v>
      </c>
      <c r="AJ78" s="145">
        <f t="shared" ref="AJ78:AL78" si="216">(AI78*5%)+AI78</f>
        <v>18.678634119685896</v>
      </c>
      <c r="AK78" s="145">
        <f t="shared" si="216"/>
        <v>19.612565825670192</v>
      </c>
      <c r="AL78" s="145">
        <f t="shared" si="216"/>
        <v>20.593194116953701</v>
      </c>
      <c r="AM78" s="145">
        <f t="shared" si="209"/>
        <v>22.117090481608276</v>
      </c>
    </row>
    <row r="79" spans="1:39" x14ac:dyDescent="0.25">
      <c r="A79" s="30"/>
      <c r="B79" s="31" t="s">
        <v>223</v>
      </c>
      <c r="C79" s="32"/>
      <c r="D79" s="33"/>
      <c r="E79" s="157" t="s">
        <v>1667</v>
      </c>
      <c r="F79" s="157" t="s">
        <v>203</v>
      </c>
      <c r="G79" s="157" t="s">
        <v>225</v>
      </c>
      <c r="H79" s="157" t="s">
        <v>1794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5">
        <v>0.5</v>
      </c>
      <c r="U79" s="301">
        <v>8.24</v>
      </c>
      <c r="V79" s="120">
        <f t="shared" si="210"/>
        <v>9.0640000000000001</v>
      </c>
      <c r="W79" s="112">
        <v>9.4537520000000015</v>
      </c>
      <c r="Y79" s="145">
        <f t="shared" si="200"/>
        <v>10.399127200000002</v>
      </c>
      <c r="Z79" s="145">
        <f t="shared" ref="Z79:AB79" si="217">(Y79*5%)+Y79</f>
        <v>10.919083560000002</v>
      </c>
      <c r="AA79" s="221">
        <f t="shared" si="217"/>
        <v>11.465037738000003</v>
      </c>
      <c r="AB79" s="145">
        <f t="shared" si="217"/>
        <v>12.038289624900003</v>
      </c>
      <c r="AC79" s="223">
        <f t="shared" si="202"/>
        <v>12.399438313647003</v>
      </c>
      <c r="AD79" s="145">
        <f t="shared" si="203"/>
        <v>12.641407935107493</v>
      </c>
      <c r="AE79" s="360">
        <f t="shared" si="204"/>
        <v>12.904349220157728</v>
      </c>
      <c r="AF79" s="145">
        <f t="shared" ref="AF79:AG79" si="218">(AE79*5%)+AE79</f>
        <v>13.549566681165615</v>
      </c>
      <c r="AG79" s="145">
        <f t="shared" si="218"/>
        <v>14.227045015223895</v>
      </c>
      <c r="AH79" s="343">
        <f t="shared" si="206"/>
        <v>15.208711121274344</v>
      </c>
      <c r="AI79" s="145">
        <f t="shared" si="207"/>
        <v>15.967625806225934</v>
      </c>
      <c r="AJ79" s="145">
        <f t="shared" ref="AJ79:AL79" si="219">(AI79*5%)+AI79</f>
        <v>16.76600709653723</v>
      </c>
      <c r="AK79" s="145">
        <f t="shared" si="219"/>
        <v>17.604307451364093</v>
      </c>
      <c r="AL79" s="145">
        <f t="shared" si="219"/>
        <v>18.484522823932299</v>
      </c>
      <c r="AM79" s="145">
        <f t="shared" si="209"/>
        <v>19.852377512903288</v>
      </c>
    </row>
    <row r="80" spans="1:39" x14ac:dyDescent="0.25">
      <c r="A80" s="30"/>
      <c r="B80" s="31" t="s">
        <v>226</v>
      </c>
      <c r="C80" s="32"/>
      <c r="D80" s="33"/>
      <c r="E80" s="157" t="s">
        <v>1667</v>
      </c>
      <c r="F80" s="157" t="s">
        <v>203</v>
      </c>
      <c r="G80" s="157" t="s">
        <v>1686</v>
      </c>
      <c r="H80" s="157" t="s">
        <v>1686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5">
        <v>3.15</v>
      </c>
      <c r="U80" s="301">
        <v>30.23</v>
      </c>
      <c r="V80" s="120">
        <f t="shared" si="210"/>
        <v>33.253</v>
      </c>
      <c r="W80" s="112">
        <v>34.682879</v>
      </c>
      <c r="Y80" s="145">
        <f t="shared" si="200"/>
        <v>38.1511669</v>
      </c>
      <c r="Z80" s="145">
        <f t="shared" ref="Z80:AB80" si="220">(Y80*5%)+Y80</f>
        <v>40.058725244999998</v>
      </c>
      <c r="AA80" s="221">
        <f t="shared" si="220"/>
        <v>42.061661507250001</v>
      </c>
      <c r="AB80" s="145">
        <f t="shared" si="220"/>
        <v>44.164744582612499</v>
      </c>
      <c r="AC80" s="223">
        <f t="shared" si="202"/>
        <v>45.489686920090875</v>
      </c>
      <c r="AD80" s="145">
        <f t="shared" si="203"/>
        <v>46.377398286201384</v>
      </c>
      <c r="AE80" s="360">
        <f t="shared" si="204"/>
        <v>47.342048170554371</v>
      </c>
      <c r="AF80" s="145">
        <f t="shared" ref="AF80:AG80" si="221">(AE80*5%)+AE80</f>
        <v>49.709150579082092</v>
      </c>
      <c r="AG80" s="145">
        <f t="shared" si="221"/>
        <v>52.194608108036199</v>
      </c>
      <c r="AH80" s="343">
        <f t="shared" si="206"/>
        <v>55.796036067490697</v>
      </c>
      <c r="AI80" s="145">
        <f t="shared" si="207"/>
        <v>58.580258267258479</v>
      </c>
      <c r="AJ80" s="145">
        <f t="shared" ref="AJ80:AL80" si="222">(AI80*5%)+AI80</f>
        <v>61.509271180621404</v>
      </c>
      <c r="AK80" s="145">
        <f t="shared" si="222"/>
        <v>64.584734739652475</v>
      </c>
      <c r="AL80" s="145">
        <f t="shared" si="222"/>
        <v>67.813971476635103</v>
      </c>
      <c r="AM80" s="145">
        <f t="shared" si="209"/>
        <v>72.832205365906105</v>
      </c>
    </row>
    <row r="81" spans="1:39" x14ac:dyDescent="0.25">
      <c r="A81" s="30"/>
      <c r="B81" s="31" t="s">
        <v>229</v>
      </c>
      <c r="C81" s="32"/>
      <c r="D81" s="33"/>
      <c r="E81" s="157" t="s">
        <v>1667</v>
      </c>
      <c r="F81" s="157" t="s">
        <v>203</v>
      </c>
      <c r="G81" s="157" t="s">
        <v>1686</v>
      </c>
      <c r="H81" s="157" t="s">
        <v>1686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5">
        <v>2.25</v>
      </c>
      <c r="U81" s="301">
        <v>24.39</v>
      </c>
      <c r="V81" s="120">
        <f t="shared" si="210"/>
        <v>26.829000000000001</v>
      </c>
      <c r="W81" s="112">
        <v>27.982647</v>
      </c>
      <c r="Y81" s="145">
        <f t="shared" si="200"/>
        <v>30.780911700000001</v>
      </c>
      <c r="Z81" s="145">
        <f t="shared" ref="Z81:AB81" si="223">(Y81*5%)+Y81</f>
        <v>32.319957285000001</v>
      </c>
      <c r="AA81" s="221">
        <f t="shared" si="223"/>
        <v>33.935955149249999</v>
      </c>
      <c r="AB81" s="145">
        <f t="shared" si="223"/>
        <v>35.632752906712497</v>
      </c>
      <c r="AC81" s="223">
        <f t="shared" si="202"/>
        <v>36.701735493913873</v>
      </c>
      <c r="AD81" s="145">
        <f t="shared" si="203"/>
        <v>37.417953827338792</v>
      </c>
      <c r="AE81" s="360">
        <f t="shared" si="204"/>
        <v>38.196247266947438</v>
      </c>
      <c r="AF81" s="145">
        <f t="shared" ref="AF81:AG81" si="224">(AE81*5%)+AE81</f>
        <v>40.106059630294808</v>
      </c>
      <c r="AG81" s="145">
        <f t="shared" si="224"/>
        <v>42.111362611809547</v>
      </c>
      <c r="AH81" s="343">
        <f t="shared" si="206"/>
        <v>45.017046632024403</v>
      </c>
      <c r="AI81" s="145">
        <f t="shared" si="207"/>
        <v>47.263397258962421</v>
      </c>
      <c r="AJ81" s="145">
        <f t="shared" ref="AJ81:AL81" si="225">(AI81*5%)+AI81</f>
        <v>49.62656712191054</v>
      </c>
      <c r="AK81" s="145">
        <f t="shared" si="225"/>
        <v>52.107895478006064</v>
      </c>
      <c r="AL81" s="145">
        <f t="shared" si="225"/>
        <v>54.713290251906365</v>
      </c>
      <c r="AM81" s="145">
        <f t="shared" si="209"/>
        <v>58.762073730547435</v>
      </c>
    </row>
    <row r="82" spans="1:39" x14ac:dyDescent="0.25">
      <c r="A82" s="30"/>
      <c r="B82" s="31" t="s">
        <v>232</v>
      </c>
      <c r="C82" s="32"/>
      <c r="D82" s="33"/>
      <c r="E82" s="157" t="s">
        <v>1667</v>
      </c>
      <c r="F82" s="157" t="s">
        <v>203</v>
      </c>
      <c r="G82" s="157" t="s">
        <v>1686</v>
      </c>
      <c r="H82" s="157" t="s">
        <v>1686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5">
        <v>1.56</v>
      </c>
      <c r="U82" s="301">
        <v>19.41</v>
      </c>
      <c r="V82" s="120">
        <f t="shared" si="210"/>
        <v>21.350999999999999</v>
      </c>
      <c r="W82" s="112">
        <v>22.269093000000002</v>
      </c>
      <c r="Y82" s="145">
        <f t="shared" si="200"/>
        <v>24.496002300000001</v>
      </c>
      <c r="Z82" s="145">
        <f t="shared" ref="Z82:AB82" si="226">(Y82*5%)+Y82</f>
        <v>25.720802415000001</v>
      </c>
      <c r="AA82" s="221">
        <f t="shared" si="226"/>
        <v>27.006842535750003</v>
      </c>
      <c r="AB82" s="145">
        <f t="shared" si="226"/>
        <v>28.357184662537502</v>
      </c>
      <c r="AC82" s="223">
        <f t="shared" si="202"/>
        <v>29.207900202413626</v>
      </c>
      <c r="AD82" s="145">
        <f t="shared" si="203"/>
        <v>29.777879614130633</v>
      </c>
      <c r="AE82" s="360">
        <f t="shared" si="204"/>
        <v>30.397259510104551</v>
      </c>
      <c r="AF82" s="145">
        <f t="shared" ref="AF82:AG82" si="227">(AE82*5%)+AE82</f>
        <v>31.917122485609777</v>
      </c>
      <c r="AG82" s="145">
        <f t="shared" si="227"/>
        <v>33.512978609890268</v>
      </c>
      <c r="AH82" s="343">
        <f t="shared" si="206"/>
        <v>35.825374133972694</v>
      </c>
      <c r="AI82" s="145">
        <f t="shared" si="207"/>
        <v>37.613060303257932</v>
      </c>
      <c r="AJ82" s="145">
        <f t="shared" ref="AJ82:AL82" si="228">(AI82*5%)+AI82</f>
        <v>39.493713318420831</v>
      </c>
      <c r="AK82" s="145">
        <f t="shared" si="228"/>
        <v>41.468398984341874</v>
      </c>
      <c r="AL82" s="145">
        <f t="shared" si="228"/>
        <v>43.541818933558972</v>
      </c>
      <c r="AM82" s="145">
        <f t="shared" si="209"/>
        <v>46.763913534642334</v>
      </c>
    </row>
    <row r="83" spans="1:39" x14ac:dyDescent="0.25">
      <c r="A83" s="17"/>
      <c r="B83" s="31" t="s">
        <v>235</v>
      </c>
      <c r="C83" s="32"/>
      <c r="D83" s="33"/>
      <c r="E83" s="157" t="s">
        <v>1667</v>
      </c>
      <c r="F83" s="157" t="s">
        <v>203</v>
      </c>
      <c r="G83" s="157" t="s">
        <v>1686</v>
      </c>
      <c r="H83" s="157" t="s">
        <v>1686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5">
        <v>0.92</v>
      </c>
      <c r="U83" s="301">
        <v>12.94</v>
      </c>
      <c r="V83" s="120">
        <f t="shared" si="210"/>
        <v>14.234</v>
      </c>
      <c r="W83" s="112">
        <v>14.846062</v>
      </c>
      <c r="Y83" s="145">
        <f t="shared" si="200"/>
        <v>16.330668199999998</v>
      </c>
      <c r="Z83" s="145">
        <f t="shared" ref="Z83:AB83" si="229">(Y83*5%)+Y83</f>
        <v>17.147201609999996</v>
      </c>
      <c r="AA83" s="221">
        <f t="shared" si="229"/>
        <v>18.004561690499997</v>
      </c>
      <c r="AB83" s="145">
        <f t="shared" si="229"/>
        <v>18.904789775024998</v>
      </c>
      <c r="AC83" s="223">
        <f t="shared" si="202"/>
        <v>19.471933468275747</v>
      </c>
      <c r="AD83" s="145">
        <f t="shared" si="203"/>
        <v>19.851919742753751</v>
      </c>
      <c r="AE83" s="360">
        <f t="shared" si="204"/>
        <v>20.264839673403028</v>
      </c>
      <c r="AF83" s="145">
        <f t="shared" ref="AF83:AG83" si="230">(AE83*5%)+AE83</f>
        <v>21.27808165707318</v>
      </c>
      <c r="AG83" s="145">
        <f t="shared" si="230"/>
        <v>22.341985739926841</v>
      </c>
      <c r="AH83" s="343">
        <f t="shared" si="206"/>
        <v>23.883582755981791</v>
      </c>
      <c r="AI83" s="145">
        <f t="shared" si="207"/>
        <v>25.075373535505282</v>
      </c>
      <c r="AJ83" s="145">
        <f t="shared" ref="AJ83:AL83" si="231">(AI83*5%)+AI83</f>
        <v>26.329142212280544</v>
      </c>
      <c r="AK83" s="145">
        <f t="shared" si="231"/>
        <v>27.645599322894572</v>
      </c>
      <c r="AL83" s="145">
        <f t="shared" si="231"/>
        <v>29.027879289039301</v>
      </c>
      <c r="AM83" s="145">
        <f t="shared" si="209"/>
        <v>31.175942356428209</v>
      </c>
    </row>
    <row r="84" spans="1:39" x14ac:dyDescent="0.25">
      <c r="A84" s="30"/>
      <c r="B84" s="31" t="s">
        <v>238</v>
      </c>
      <c r="C84" s="32"/>
      <c r="D84" s="33"/>
      <c r="E84" s="157" t="s">
        <v>1667</v>
      </c>
      <c r="F84" s="157" t="s">
        <v>203</v>
      </c>
      <c r="G84" s="157" t="s">
        <v>1686</v>
      </c>
      <c r="H84" s="157" t="s">
        <v>1686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5">
        <v>0.7168000000000001</v>
      </c>
      <c r="U84" s="301">
        <v>10.37</v>
      </c>
      <c r="V84" s="120">
        <f t="shared" si="210"/>
        <v>11.407</v>
      </c>
      <c r="W84" s="112">
        <v>11.897501</v>
      </c>
      <c r="Y84" s="145">
        <f t="shared" si="200"/>
        <v>13.0872511</v>
      </c>
      <c r="Z84" s="145">
        <f t="shared" ref="Z84:AB84" si="232">(Y84*5%)+Y84</f>
        <v>13.741613655</v>
      </c>
      <c r="AA84" s="221">
        <f t="shared" si="232"/>
        <v>14.428694337750001</v>
      </c>
      <c r="AB84" s="145">
        <f t="shared" si="232"/>
        <v>15.150129054637501</v>
      </c>
      <c r="AC84" s="223">
        <f t="shared" si="202"/>
        <v>15.604632926276626</v>
      </c>
      <c r="AD84" s="145">
        <f t="shared" si="203"/>
        <v>15.90915052027484</v>
      </c>
      <c r="AE84" s="360">
        <f t="shared" si="204"/>
        <v>16.240060851096558</v>
      </c>
      <c r="AF84" s="145">
        <f t="shared" ref="AF84:AG84" si="233">(AE84*5%)+AE84</f>
        <v>17.052063893651386</v>
      </c>
      <c r="AG84" s="145">
        <f t="shared" si="233"/>
        <v>17.904667088333955</v>
      </c>
      <c r="AH84" s="343">
        <f t="shared" si="206"/>
        <v>19.140089117429</v>
      </c>
      <c r="AI84" s="145">
        <f t="shared" si="207"/>
        <v>20.095179564388708</v>
      </c>
      <c r="AJ84" s="145">
        <f t="shared" ref="AJ84:AL84" si="234">(AI84*5%)+AI84</f>
        <v>21.099938542608143</v>
      </c>
      <c r="AK84" s="145">
        <f t="shared" si="234"/>
        <v>22.15493546973855</v>
      </c>
      <c r="AL84" s="145">
        <f t="shared" si="234"/>
        <v>23.262682243225477</v>
      </c>
      <c r="AM84" s="145">
        <f t="shared" si="209"/>
        <v>24.984120729224163</v>
      </c>
    </row>
    <row r="85" spans="1:39" x14ac:dyDescent="0.25">
      <c r="A85" s="30"/>
      <c r="B85" s="31" t="s">
        <v>241</v>
      </c>
      <c r="C85" s="32"/>
      <c r="D85" s="33"/>
      <c r="E85" s="157" t="s">
        <v>1667</v>
      </c>
      <c r="F85" s="157" t="s">
        <v>203</v>
      </c>
      <c r="G85" s="157" t="s">
        <v>1686</v>
      </c>
      <c r="H85" s="157" t="s">
        <v>1686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5">
        <v>0.35</v>
      </c>
      <c r="U85" s="301">
        <v>6.47</v>
      </c>
      <c r="V85" s="120">
        <f t="shared" si="210"/>
        <v>7.117</v>
      </c>
      <c r="W85" s="112">
        <v>7.4230309999999999</v>
      </c>
      <c r="Y85" s="145">
        <f t="shared" si="200"/>
        <v>8.165334099999999</v>
      </c>
      <c r="Z85" s="145">
        <f t="shared" ref="Z85:AB85" si="235">(Y85*5%)+Y85</f>
        <v>8.5736008049999981</v>
      </c>
      <c r="AA85" s="221">
        <f t="shared" si="235"/>
        <v>9.0022808452499987</v>
      </c>
      <c r="AB85" s="145">
        <f t="shared" si="235"/>
        <v>9.452394887512499</v>
      </c>
      <c r="AC85" s="223">
        <f t="shared" si="202"/>
        <v>9.7359667341378735</v>
      </c>
      <c r="AD85" s="145">
        <f t="shared" si="203"/>
        <v>9.9259598713768753</v>
      </c>
      <c r="AE85" s="360">
        <f t="shared" si="204"/>
        <v>10.132419836701514</v>
      </c>
      <c r="AF85" s="145">
        <f t="shared" ref="AF85:AG85" si="236">(AE85*5%)+AE85</f>
        <v>10.63904082853659</v>
      </c>
      <c r="AG85" s="145">
        <f t="shared" si="236"/>
        <v>11.17099286996342</v>
      </c>
      <c r="AH85" s="343">
        <f t="shared" si="206"/>
        <v>11.941791377990896</v>
      </c>
      <c r="AI85" s="145">
        <f t="shared" si="207"/>
        <v>12.537686767752641</v>
      </c>
      <c r="AJ85" s="145">
        <f t="shared" ref="AJ85:AL85" si="237">(AI85*5%)+AI85</f>
        <v>13.164571106140272</v>
      </c>
      <c r="AK85" s="145">
        <f t="shared" si="237"/>
        <v>13.822799661447286</v>
      </c>
      <c r="AL85" s="145">
        <f t="shared" si="237"/>
        <v>14.513939644519651</v>
      </c>
      <c r="AM85" s="145">
        <f t="shared" si="209"/>
        <v>15.587971178214104</v>
      </c>
    </row>
    <row r="86" spans="1:39" x14ac:dyDescent="0.25">
      <c r="A86" s="30"/>
      <c r="B86" s="31" t="s">
        <v>244</v>
      </c>
      <c r="C86" s="32"/>
      <c r="D86" s="33"/>
      <c r="E86" s="157" t="s">
        <v>1667</v>
      </c>
      <c r="F86" s="157" t="s">
        <v>203</v>
      </c>
      <c r="G86" s="157" t="s">
        <v>1687</v>
      </c>
      <c r="H86" s="157" t="s">
        <v>1795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5">
        <v>2.9120000000000004</v>
      </c>
      <c r="U86" s="301">
        <v>34.46</v>
      </c>
      <c r="V86" s="120">
        <f t="shared" si="210"/>
        <v>37.905999999999999</v>
      </c>
      <c r="W86" s="112">
        <v>39.535958000000008</v>
      </c>
      <c r="Y86" s="145">
        <f t="shared" si="200"/>
        <v>43.48955380000001</v>
      </c>
      <c r="Z86" s="145">
        <f t="shared" ref="Z86:AB86" si="238">(Y86*5%)+Y86</f>
        <v>45.664031490000013</v>
      </c>
      <c r="AA86" s="221">
        <f t="shared" si="238"/>
        <v>47.947233064500011</v>
      </c>
      <c r="AB86" s="145">
        <f t="shared" si="238"/>
        <v>50.344594717725009</v>
      </c>
      <c r="AC86" s="223">
        <f t="shared" si="202"/>
        <v>51.85493255925676</v>
      </c>
      <c r="AD86" s="145">
        <f t="shared" si="203"/>
        <v>52.866858913083036</v>
      </c>
      <c r="AE86" s="360">
        <f t="shared" si="204"/>
        <v>53.966489578475162</v>
      </c>
      <c r="AF86" s="145">
        <f t="shared" ref="AF86:AG86" si="239">(AE86*5%)+AE86</f>
        <v>56.664814057398921</v>
      </c>
      <c r="AG86" s="145">
        <f t="shared" si="239"/>
        <v>59.498054760268865</v>
      </c>
      <c r="AH86" s="343">
        <f t="shared" si="206"/>
        <v>63.60342053872742</v>
      </c>
      <c r="AI86" s="145">
        <f t="shared" si="207"/>
        <v>66.777231223609917</v>
      </c>
      <c r="AJ86" s="145">
        <f t="shared" ref="AJ86:AL86" si="240">(AI86*5%)+AI86</f>
        <v>70.116092784790411</v>
      </c>
      <c r="AK86" s="145">
        <f t="shared" si="240"/>
        <v>73.621897424029925</v>
      </c>
      <c r="AL86" s="145">
        <f t="shared" si="240"/>
        <v>77.302992295231419</v>
      </c>
      <c r="AM86" s="145">
        <f t="shared" si="209"/>
        <v>83.023413725078541</v>
      </c>
    </row>
    <row r="87" spans="1:39" x14ac:dyDescent="0.25">
      <c r="A87" s="17"/>
      <c r="B87" s="63" t="s">
        <v>247</v>
      </c>
      <c r="C87" s="64"/>
      <c r="D87" s="65"/>
      <c r="E87" s="157" t="s">
        <v>1667</v>
      </c>
      <c r="F87" s="157" t="s">
        <v>203</v>
      </c>
      <c r="G87" s="157" t="s">
        <v>1687</v>
      </c>
      <c r="H87" s="157" t="s">
        <v>1795</v>
      </c>
      <c r="I87" s="65" t="s">
        <v>248</v>
      </c>
      <c r="J87" s="65" t="s">
        <v>249</v>
      </c>
      <c r="K87" s="66">
        <v>15</v>
      </c>
      <c r="L87" s="66">
        <v>15</v>
      </c>
      <c r="M87" s="66">
        <v>1.4</v>
      </c>
      <c r="N87" s="66"/>
      <c r="O87" s="66">
        <v>4.4444736000000011</v>
      </c>
      <c r="P87" s="67">
        <v>36.5</v>
      </c>
      <c r="Q87" s="67">
        <v>36.5</v>
      </c>
      <c r="R87" s="67">
        <v>3.5</v>
      </c>
      <c r="S87" s="67"/>
      <c r="T87" s="118">
        <v>2.0160000000000005</v>
      </c>
      <c r="U87" s="301">
        <v>24.54</v>
      </c>
      <c r="V87" s="120">
        <f t="shared" si="210"/>
        <v>26.994</v>
      </c>
      <c r="W87" s="113">
        <v>28.154742000000002</v>
      </c>
      <c r="Y87" s="145">
        <f t="shared" si="200"/>
        <v>30.970216200000003</v>
      </c>
      <c r="Z87" s="145">
        <f t="shared" ref="Z87:AB87" si="241">(Y87*5%)+Y87</f>
        <v>32.518727010000006</v>
      </c>
      <c r="AA87" s="221">
        <f t="shared" si="241"/>
        <v>34.144663360500005</v>
      </c>
      <c r="AB87" s="145">
        <f t="shared" si="241"/>
        <v>35.851896528525003</v>
      </c>
      <c r="AC87" s="223">
        <f t="shared" si="202"/>
        <v>36.927453424380751</v>
      </c>
      <c r="AD87" s="145">
        <f t="shared" si="203"/>
        <v>37.648076544604109</v>
      </c>
      <c r="AE87" s="360">
        <f t="shared" si="204"/>
        <v>38.431156536731876</v>
      </c>
      <c r="AF87" s="145">
        <f t="shared" ref="AF87:AG87" si="242">(AE87*5%)+AE87</f>
        <v>40.352714363568467</v>
      </c>
      <c r="AG87" s="145">
        <f t="shared" si="242"/>
        <v>42.370350081746892</v>
      </c>
      <c r="AH87" s="343">
        <f t="shared" si="206"/>
        <v>45.29390423738743</v>
      </c>
      <c r="AI87" s="145">
        <f t="shared" si="207"/>
        <v>47.554070058833062</v>
      </c>
      <c r="AJ87" s="145">
        <f t="shared" ref="AJ87:AL87" si="243">(AI87*5%)+AI87</f>
        <v>49.931773561774719</v>
      </c>
      <c r="AK87" s="145">
        <f t="shared" si="243"/>
        <v>52.428362239863453</v>
      </c>
      <c r="AL87" s="145">
        <f t="shared" si="243"/>
        <v>55.049780351856626</v>
      </c>
      <c r="AM87" s="145">
        <f t="shared" si="209"/>
        <v>59.123464097894015</v>
      </c>
    </row>
    <row r="88" spans="1:39" x14ac:dyDescent="0.25">
      <c r="A88" s="30"/>
      <c r="B88" s="31" t="s">
        <v>250</v>
      </c>
      <c r="C88" s="32"/>
      <c r="D88" s="33"/>
      <c r="E88" s="157" t="s">
        <v>1667</v>
      </c>
      <c r="F88" s="157" t="s">
        <v>203</v>
      </c>
      <c r="G88" s="157" t="s">
        <v>1687</v>
      </c>
      <c r="H88" s="157" t="s">
        <v>1795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5">
        <v>1.2320000000000002</v>
      </c>
      <c r="U88" s="301">
        <v>15.03</v>
      </c>
      <c r="V88" s="120">
        <f t="shared" si="210"/>
        <v>16.533000000000001</v>
      </c>
      <c r="W88" s="112">
        <v>17.243919000000002</v>
      </c>
      <c r="Y88" s="145">
        <f t="shared" si="200"/>
        <v>18.968310900000002</v>
      </c>
      <c r="Z88" s="145">
        <f t="shared" ref="Z88:AB88" si="244">(Y88*5%)+Y88</f>
        <v>19.916726445000002</v>
      </c>
      <c r="AA88" s="221">
        <f t="shared" si="244"/>
        <v>20.912562767250002</v>
      </c>
      <c r="AB88" s="145">
        <f t="shared" si="244"/>
        <v>21.958190905612501</v>
      </c>
      <c r="AC88" s="223">
        <f t="shared" si="202"/>
        <v>22.616936632780877</v>
      </c>
      <c r="AD88" s="145">
        <f t="shared" si="203"/>
        <v>23.058296269983686</v>
      </c>
      <c r="AE88" s="360">
        <f t="shared" si="204"/>
        <v>23.537908832399346</v>
      </c>
      <c r="AF88" s="145">
        <f t="shared" ref="AF88:AG88" si="245">(AE88*5%)+AE88</f>
        <v>24.714804274019315</v>
      </c>
      <c r="AG88" s="145">
        <f t="shared" si="245"/>
        <v>25.950544487720279</v>
      </c>
      <c r="AH88" s="371">
        <f t="shared" si="206"/>
        <v>27.74113205737298</v>
      </c>
      <c r="AI88" s="145">
        <f t="shared" si="207"/>
        <v>29.125414547035891</v>
      </c>
      <c r="AJ88" s="145">
        <f t="shared" ref="AJ88:AL88" si="246">(AI88*5%)+AI88</f>
        <v>30.581685274387688</v>
      </c>
      <c r="AK88" s="145">
        <f t="shared" si="246"/>
        <v>32.110769538107071</v>
      </c>
      <c r="AL88" s="145">
        <f t="shared" si="246"/>
        <v>33.716308015012423</v>
      </c>
      <c r="AM88" s="145">
        <f t="shared" si="209"/>
        <v>36.21131480812334</v>
      </c>
    </row>
    <row r="89" spans="1:39" x14ac:dyDescent="0.25">
      <c r="A89" s="30"/>
      <c r="B89" s="31" t="s">
        <v>253</v>
      </c>
      <c r="C89" s="32"/>
      <c r="D89" s="33"/>
      <c r="E89" s="157" t="s">
        <v>1667</v>
      </c>
      <c r="F89" s="157" t="s">
        <v>203</v>
      </c>
      <c r="G89" s="157" t="s">
        <v>1687</v>
      </c>
      <c r="H89" s="157" t="s">
        <v>1795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5">
        <v>0.71</v>
      </c>
      <c r="U89" s="301">
        <v>10.35</v>
      </c>
      <c r="V89" s="120">
        <f t="shared" si="210"/>
        <v>11.385</v>
      </c>
      <c r="W89" s="112">
        <v>11.874555000000001</v>
      </c>
      <c r="Y89" s="145">
        <f t="shared" si="200"/>
        <v>13.062010500000001</v>
      </c>
      <c r="Z89" s="145">
        <f t="shared" ref="Z89:AB89" si="247">(Y89*5%)+Y89</f>
        <v>13.715111025000002</v>
      </c>
      <c r="AA89" s="221">
        <f t="shared" si="247"/>
        <v>14.400866576250003</v>
      </c>
      <c r="AB89" s="145">
        <f t="shared" si="247"/>
        <v>15.120909905062502</v>
      </c>
      <c r="AC89" s="223">
        <f t="shared" si="202"/>
        <v>15.574537202214378</v>
      </c>
      <c r="AD89" s="145">
        <f t="shared" si="203"/>
        <v>15.878467491306134</v>
      </c>
      <c r="AE89" s="360">
        <f t="shared" si="204"/>
        <v>16.208739615125303</v>
      </c>
      <c r="AF89" s="145">
        <f t="shared" ref="AF89:AG89" si="248">(AE89*5%)+AE89</f>
        <v>17.019176595881568</v>
      </c>
      <c r="AG89" s="145">
        <f t="shared" si="248"/>
        <v>17.870135425675645</v>
      </c>
      <c r="AH89" s="343">
        <f t="shared" si="206"/>
        <v>19.103174770047264</v>
      </c>
      <c r="AI89" s="145">
        <f t="shared" si="207"/>
        <v>20.056423191072621</v>
      </c>
      <c r="AJ89" s="145">
        <f t="shared" ref="AJ89:AL89" si="249">(AI89*5%)+AI89</f>
        <v>21.059244350626251</v>
      </c>
      <c r="AK89" s="145">
        <f t="shared" si="249"/>
        <v>22.112206568157564</v>
      </c>
      <c r="AL89" s="145">
        <f t="shared" si="249"/>
        <v>23.217816896565441</v>
      </c>
      <c r="AM89" s="145">
        <f t="shared" si="209"/>
        <v>24.935935346911286</v>
      </c>
    </row>
    <row r="90" spans="1:39" x14ac:dyDescent="0.25">
      <c r="A90" s="30"/>
      <c r="B90" s="31" t="s">
        <v>256</v>
      </c>
      <c r="C90" s="32"/>
      <c r="D90" s="33"/>
      <c r="E90" s="157" t="s">
        <v>1667</v>
      </c>
      <c r="F90" s="157" t="s">
        <v>203</v>
      </c>
      <c r="G90" s="157" t="s">
        <v>1687</v>
      </c>
      <c r="H90" s="157" t="s">
        <v>1795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5">
        <v>0.33600000000000002</v>
      </c>
      <c r="U90" s="301">
        <v>5.95</v>
      </c>
      <c r="V90" s="120">
        <f t="shared" si="210"/>
        <v>6.5449999999999999</v>
      </c>
      <c r="W90" s="112">
        <v>6.826435</v>
      </c>
      <c r="Y90" s="145">
        <f t="shared" si="200"/>
        <v>7.5090785000000002</v>
      </c>
      <c r="Z90" s="145">
        <f t="shared" ref="Z90:AB90" si="250">(Y90*5%)+Y90</f>
        <v>7.8845324250000006</v>
      </c>
      <c r="AA90" s="221">
        <f t="shared" si="250"/>
        <v>8.2787590462500003</v>
      </c>
      <c r="AB90" s="145">
        <f t="shared" si="250"/>
        <v>8.6926969985625</v>
      </c>
      <c r="AC90" s="223">
        <f t="shared" si="202"/>
        <v>8.9534779085193748</v>
      </c>
      <c r="AD90" s="145">
        <f t="shared" si="203"/>
        <v>9.1282011181904821</v>
      </c>
      <c r="AE90" s="360">
        <f t="shared" si="204"/>
        <v>9.3180677014488449</v>
      </c>
      <c r="AF90" s="145">
        <f t="shared" ref="AF90:AG90" si="251">(AE90*5%)+AE90</f>
        <v>9.7839710865212872</v>
      </c>
      <c r="AG90" s="145">
        <f t="shared" si="251"/>
        <v>10.273169640847351</v>
      </c>
      <c r="AH90" s="343">
        <f t="shared" si="206"/>
        <v>10.982018346065818</v>
      </c>
      <c r="AI90" s="145">
        <f t="shared" si="207"/>
        <v>11.530021061534502</v>
      </c>
      <c r="AJ90" s="145">
        <f t="shared" ref="AJ90:AL90" si="252">(AI90*5%)+AI90</f>
        <v>12.106522114611227</v>
      </c>
      <c r="AK90" s="145">
        <f t="shared" si="252"/>
        <v>12.711848220341789</v>
      </c>
      <c r="AL90" s="145">
        <f t="shared" si="252"/>
        <v>13.347440631358879</v>
      </c>
      <c r="AM90" s="145">
        <f t="shared" si="209"/>
        <v>14.335151238079437</v>
      </c>
    </row>
    <row r="91" spans="1:39" x14ac:dyDescent="0.25">
      <c r="A91" s="30"/>
      <c r="B91" s="31" t="s">
        <v>259</v>
      </c>
      <c r="C91" s="32"/>
      <c r="D91" s="33"/>
      <c r="E91" s="157" t="s">
        <v>1667</v>
      </c>
      <c r="F91" s="157" t="s">
        <v>203</v>
      </c>
      <c r="G91" s="157" t="s">
        <v>1688</v>
      </c>
      <c r="H91" s="157" t="s">
        <v>1797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5">
        <v>1.7360000000000002</v>
      </c>
      <c r="U91" s="301">
        <v>23.03</v>
      </c>
      <c r="V91" s="120">
        <f t="shared" si="210"/>
        <v>25.333000000000002</v>
      </c>
      <c r="W91" s="112">
        <v>26.422319000000002</v>
      </c>
      <c r="Y91" s="145">
        <f t="shared" si="200"/>
        <v>29.0645509</v>
      </c>
      <c r="Z91" s="145">
        <f t="shared" ref="Z91:AB91" si="253">(Y91*5%)+Y91</f>
        <v>30.517778445000001</v>
      </c>
      <c r="AA91" s="221">
        <f t="shared" si="253"/>
        <v>32.043667367250002</v>
      </c>
      <c r="AB91" s="145">
        <f t="shared" si="253"/>
        <v>33.645850735612505</v>
      </c>
      <c r="AC91" s="223">
        <f t="shared" si="202"/>
        <v>34.65522625768088</v>
      </c>
      <c r="AD91" s="145">
        <f t="shared" si="203"/>
        <v>35.33150785746669</v>
      </c>
      <c r="AE91" s="360">
        <f t="shared" si="204"/>
        <v>36.066403220901996</v>
      </c>
      <c r="AF91" s="145">
        <f t="shared" ref="AF91:AG91" si="254">(AE91*5%)+AE91</f>
        <v>37.869723381947097</v>
      </c>
      <c r="AG91" s="145">
        <f t="shared" si="254"/>
        <v>39.763209551044454</v>
      </c>
      <c r="AH91" s="343">
        <f t="shared" si="206"/>
        <v>42.506871010066519</v>
      </c>
      <c r="AI91" s="145">
        <f t="shared" si="207"/>
        <v>44.627963873468836</v>
      </c>
      <c r="AJ91" s="145">
        <f t="shared" ref="AJ91:AL91" si="255">(AI91*5%)+AI91</f>
        <v>46.859362067142278</v>
      </c>
      <c r="AK91" s="145">
        <f t="shared" si="255"/>
        <v>49.202330170499394</v>
      </c>
      <c r="AL91" s="145">
        <f t="shared" si="255"/>
        <v>51.662446679024363</v>
      </c>
      <c r="AM91" s="145">
        <f t="shared" si="209"/>
        <v>55.485467733272166</v>
      </c>
    </row>
    <row r="92" spans="1:39" x14ac:dyDescent="0.25">
      <c r="A92" s="30"/>
      <c r="B92" s="31" t="s">
        <v>262</v>
      </c>
      <c r="C92" s="32"/>
      <c r="D92" s="33"/>
      <c r="E92" s="157" t="s">
        <v>1667</v>
      </c>
      <c r="F92" s="157" t="s">
        <v>203</v>
      </c>
      <c r="G92" s="157" t="s">
        <v>1688</v>
      </c>
      <c r="H92" s="157" t="s">
        <v>1797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5">
        <v>1.3440000000000001</v>
      </c>
      <c r="U92" s="301">
        <v>17.84</v>
      </c>
      <c r="V92" s="120">
        <f t="shared" si="210"/>
        <v>19.623999999999999</v>
      </c>
      <c r="W92" s="112">
        <v>20.467832000000001</v>
      </c>
      <c r="Y92" s="145">
        <f t="shared" si="200"/>
        <v>22.514615200000001</v>
      </c>
      <c r="Z92" s="145">
        <f t="shared" ref="Z92:AB92" si="256">(Y92*5%)+Y92</f>
        <v>23.640345960000001</v>
      </c>
      <c r="AA92" s="221">
        <f t="shared" si="256"/>
        <v>24.822363258000003</v>
      </c>
      <c r="AB92" s="145">
        <f t="shared" si="256"/>
        <v>26.063481420900004</v>
      </c>
      <c r="AC92" s="223">
        <f t="shared" si="202"/>
        <v>26.845385863527003</v>
      </c>
      <c r="AD92" s="145">
        <f t="shared" si="203"/>
        <v>27.369261840087095</v>
      </c>
      <c r="AE92" s="360">
        <f t="shared" si="204"/>
        <v>27.938542486360905</v>
      </c>
      <c r="AF92" s="145">
        <f t="shared" ref="AF92:AG92" si="257">(AE92*5%)+AE92</f>
        <v>29.335469610678949</v>
      </c>
      <c r="AG92" s="145">
        <f t="shared" si="257"/>
        <v>30.802243091212897</v>
      </c>
      <c r="AH92" s="343">
        <f t="shared" si="206"/>
        <v>32.927597864506588</v>
      </c>
      <c r="AI92" s="145">
        <f t="shared" si="207"/>
        <v>34.570684997945463</v>
      </c>
      <c r="AJ92" s="145">
        <f t="shared" ref="AJ92:AL92" si="258">(AI92*5%)+AI92</f>
        <v>36.299219247842736</v>
      </c>
      <c r="AK92" s="145">
        <f t="shared" si="258"/>
        <v>38.114180210234871</v>
      </c>
      <c r="AL92" s="145">
        <f t="shared" si="258"/>
        <v>40.019889220746613</v>
      </c>
      <c r="AM92" s="145">
        <f t="shared" si="209"/>
        <v>42.98136102308186</v>
      </c>
    </row>
    <row r="93" spans="1:39" x14ac:dyDescent="0.25">
      <c r="A93" s="30"/>
      <c r="B93" s="31" t="s">
        <v>265</v>
      </c>
      <c r="C93" s="32"/>
      <c r="D93" s="33"/>
      <c r="E93" s="157" t="s">
        <v>1667</v>
      </c>
      <c r="F93" s="157" t="s">
        <v>203</v>
      </c>
      <c r="G93" s="157" t="s">
        <v>1688</v>
      </c>
      <c r="H93" s="157" t="s">
        <v>1797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5">
        <v>1.3</v>
      </c>
      <c r="U93" s="301">
        <v>16.399999999999999</v>
      </c>
      <c r="V93" s="120">
        <f t="shared" si="210"/>
        <v>18.04</v>
      </c>
      <c r="W93" s="112">
        <v>18.815719999999999</v>
      </c>
      <c r="Y93" s="145">
        <f t="shared" si="200"/>
        <v>20.697291999999997</v>
      </c>
      <c r="Z93" s="145">
        <f t="shared" ref="Z93:AB93" si="259">(Y93*5%)+Y93</f>
        <v>21.732156599999996</v>
      </c>
      <c r="AA93" s="221">
        <f t="shared" si="259"/>
        <v>22.818764429999995</v>
      </c>
      <c r="AB93" s="145">
        <f t="shared" si="259"/>
        <v>23.959702651499995</v>
      </c>
      <c r="AC93" s="223">
        <f t="shared" si="202"/>
        <v>24.678493731044995</v>
      </c>
      <c r="AD93" s="145">
        <f t="shared" si="203"/>
        <v>25.160083754340146</v>
      </c>
      <c r="AE93" s="360">
        <f t="shared" si="204"/>
        <v>25.683413496430422</v>
      </c>
      <c r="AF93" s="145">
        <f t="shared" ref="AF93:AG93" si="260">(AE93*5%)+AE93</f>
        <v>26.967584171251943</v>
      </c>
      <c r="AG93" s="145">
        <f t="shared" si="260"/>
        <v>28.315963379814541</v>
      </c>
      <c r="AH93" s="343">
        <f t="shared" si="206"/>
        <v>30.269764853021744</v>
      </c>
      <c r="AI93" s="145">
        <f t="shared" si="207"/>
        <v>31.780226119187528</v>
      </c>
      <c r="AJ93" s="145">
        <f t="shared" ref="AJ93:AL93" si="261">(AI93*5%)+AI93</f>
        <v>33.369237425146906</v>
      </c>
      <c r="AK93" s="145">
        <f t="shared" si="261"/>
        <v>35.037699296404249</v>
      </c>
      <c r="AL93" s="145">
        <f t="shared" si="261"/>
        <v>36.789584261224462</v>
      </c>
      <c r="AM93" s="145">
        <f t="shared" si="209"/>
        <v>39.51201349655507</v>
      </c>
    </row>
    <row r="94" spans="1:39" x14ac:dyDescent="0.25">
      <c r="A94" s="30"/>
      <c r="B94" s="31" t="s">
        <v>268</v>
      </c>
      <c r="C94" s="32"/>
      <c r="D94" s="33"/>
      <c r="E94" s="157" t="s">
        <v>1667</v>
      </c>
      <c r="F94" s="157" t="s">
        <v>203</v>
      </c>
      <c r="G94" s="157" t="s">
        <v>1688</v>
      </c>
      <c r="H94" s="157" t="s">
        <v>1797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5">
        <v>0.97</v>
      </c>
      <c r="U94" s="301">
        <v>10.51</v>
      </c>
      <c r="V94" s="120">
        <f t="shared" si="210"/>
        <v>11.561</v>
      </c>
      <c r="W94" s="112">
        <v>12.058123</v>
      </c>
      <c r="Y94" s="145">
        <f t="shared" si="200"/>
        <v>13.2639353</v>
      </c>
      <c r="Z94" s="145">
        <f t="shared" ref="Z94:AB94" si="262">(Y94*5%)+Y94</f>
        <v>13.927132065</v>
      </c>
      <c r="AA94" s="221">
        <f t="shared" si="262"/>
        <v>14.623488668250001</v>
      </c>
      <c r="AB94" s="145">
        <f t="shared" si="262"/>
        <v>15.354663101662501</v>
      </c>
      <c r="AC94" s="223">
        <f t="shared" si="202"/>
        <v>15.815302994712376</v>
      </c>
      <c r="AD94" s="145">
        <f t="shared" si="203"/>
        <v>16.123931723055794</v>
      </c>
      <c r="AE94" s="360">
        <f t="shared" si="204"/>
        <v>16.459309502895355</v>
      </c>
      <c r="AF94" s="145">
        <f t="shared" ref="AF94:AG94" si="263">(AE94*5%)+AE94</f>
        <v>17.282274978040121</v>
      </c>
      <c r="AG94" s="145">
        <f t="shared" si="263"/>
        <v>18.146388726942128</v>
      </c>
      <c r="AH94" s="343">
        <f t="shared" si="206"/>
        <v>19.398489549101136</v>
      </c>
      <c r="AI94" s="145">
        <f t="shared" si="207"/>
        <v>20.366474177601283</v>
      </c>
      <c r="AJ94" s="145">
        <f t="shared" ref="AJ94:AL94" si="264">(AI94*5%)+AI94</f>
        <v>21.384797886481348</v>
      </c>
      <c r="AK94" s="145">
        <f t="shared" si="264"/>
        <v>22.454037780805415</v>
      </c>
      <c r="AL94" s="145">
        <f t="shared" si="264"/>
        <v>23.576739669845686</v>
      </c>
      <c r="AM94" s="145">
        <f t="shared" si="209"/>
        <v>25.321418405414267</v>
      </c>
    </row>
    <row r="95" spans="1:39" x14ac:dyDescent="0.25">
      <c r="A95" s="30"/>
      <c r="B95" s="31" t="s">
        <v>271</v>
      </c>
      <c r="C95" s="32"/>
      <c r="D95" s="33"/>
      <c r="E95" s="157" t="s">
        <v>1667</v>
      </c>
      <c r="F95" s="157" t="s">
        <v>203</v>
      </c>
      <c r="G95" s="157" t="s">
        <v>1689</v>
      </c>
      <c r="H95" s="157" t="s">
        <v>1794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5">
        <v>2.1840000000000002</v>
      </c>
      <c r="U95" s="301">
        <v>26.66</v>
      </c>
      <c r="V95" s="120">
        <f t="shared" si="210"/>
        <v>29.326000000000001</v>
      </c>
      <c r="W95" s="112">
        <v>30.587018000000004</v>
      </c>
      <c r="Y95" s="145">
        <f t="shared" si="200"/>
        <v>33.645719800000002</v>
      </c>
      <c r="Z95" s="145">
        <f t="shared" ref="Z95:AB95" si="265">(Y95*5%)+Y95</f>
        <v>35.328005789999999</v>
      </c>
      <c r="AA95" s="221">
        <f t="shared" si="265"/>
        <v>37.094406079499997</v>
      </c>
      <c r="AB95" s="145">
        <f t="shared" si="265"/>
        <v>38.949126383474997</v>
      </c>
      <c r="AC95" s="223">
        <f t="shared" si="202"/>
        <v>40.117600174979245</v>
      </c>
      <c r="AD95" s="145">
        <f t="shared" si="203"/>
        <v>40.900477615287095</v>
      </c>
      <c r="AE95" s="360">
        <f t="shared" si="204"/>
        <v>41.751207549685063</v>
      </c>
      <c r="AF95" s="145">
        <f t="shared" ref="AF95:AG95" si="266">(AE95*5%)+AE95</f>
        <v>43.838767927169314</v>
      </c>
      <c r="AG95" s="145">
        <f t="shared" si="266"/>
        <v>46.030706323527781</v>
      </c>
      <c r="AH95" s="343">
        <f t="shared" si="206"/>
        <v>49.206825059851198</v>
      </c>
      <c r="AI95" s="145">
        <f t="shared" si="207"/>
        <v>51.662245630337772</v>
      </c>
      <c r="AJ95" s="145">
        <f t="shared" ref="AJ95:AL95" si="267">(AI95*5%)+AI95</f>
        <v>54.245357911854661</v>
      </c>
      <c r="AK95" s="145">
        <f t="shared" si="267"/>
        <v>56.957625807447393</v>
      </c>
      <c r="AL95" s="145">
        <f t="shared" si="267"/>
        <v>59.805507097819763</v>
      </c>
      <c r="AM95" s="145">
        <f t="shared" si="209"/>
        <v>64.231114623058431</v>
      </c>
    </row>
    <row r="96" spans="1:39" x14ac:dyDescent="0.25">
      <c r="A96" s="30"/>
      <c r="B96" s="31" t="s">
        <v>273</v>
      </c>
      <c r="C96" s="32"/>
      <c r="D96" s="33"/>
      <c r="E96" s="157" t="s">
        <v>1667</v>
      </c>
      <c r="F96" s="157" t="s">
        <v>203</v>
      </c>
      <c r="G96" s="157" t="s">
        <v>1689</v>
      </c>
      <c r="H96" s="157" t="s">
        <v>1794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5">
        <v>1.45</v>
      </c>
      <c r="U96" s="301">
        <v>20</v>
      </c>
      <c r="V96" s="120">
        <f t="shared" si="210"/>
        <v>22</v>
      </c>
      <c r="W96" s="112">
        <v>22.945999999999998</v>
      </c>
      <c r="Y96" s="145">
        <f t="shared" si="200"/>
        <v>25.240599999999997</v>
      </c>
      <c r="Z96" s="145">
        <f t="shared" ref="Z96:AB96" si="268">(Y96*5%)+Y96</f>
        <v>26.502629999999996</v>
      </c>
      <c r="AA96" s="221">
        <f t="shared" si="268"/>
        <v>27.827761499999998</v>
      </c>
      <c r="AB96" s="145">
        <f t="shared" si="268"/>
        <v>29.219149574999996</v>
      </c>
      <c r="AC96" s="223">
        <f t="shared" si="202"/>
        <v>30.095724062249996</v>
      </c>
      <c r="AD96" s="145">
        <f t="shared" si="203"/>
        <v>30.683028968707497</v>
      </c>
      <c r="AE96" s="360">
        <f t="shared" si="204"/>
        <v>31.321235971256613</v>
      </c>
      <c r="AF96" s="145">
        <f t="shared" ref="AF96:AG96" si="269">(AE96*5%)+AE96</f>
        <v>32.88729776981944</v>
      </c>
      <c r="AG96" s="145">
        <f t="shared" si="269"/>
        <v>34.53166265831041</v>
      </c>
      <c r="AH96" s="343">
        <f t="shared" si="206"/>
        <v>36.914347381733826</v>
      </c>
      <c r="AI96" s="145">
        <f t="shared" si="207"/>
        <v>38.756373316082346</v>
      </c>
      <c r="AJ96" s="145">
        <f t="shared" ref="AJ96:AL96" si="270">(AI96*5%)+AI96</f>
        <v>40.694191981886462</v>
      </c>
      <c r="AK96" s="145">
        <f t="shared" si="270"/>
        <v>42.728901580980782</v>
      </c>
      <c r="AL96" s="145">
        <f t="shared" si="270"/>
        <v>44.865346660029822</v>
      </c>
      <c r="AM96" s="145">
        <f t="shared" si="209"/>
        <v>48.185382312872029</v>
      </c>
    </row>
    <row r="97" spans="1:40" s="432" customFormat="1" ht="19.149999999999999" customHeight="1" x14ac:dyDescent="0.25">
      <c r="A97" s="43"/>
      <c r="B97" s="31" t="s">
        <v>275</v>
      </c>
      <c r="C97" s="32"/>
      <c r="D97" s="31"/>
      <c r="E97" s="157" t="s">
        <v>1667</v>
      </c>
      <c r="F97" s="157" t="s">
        <v>203</v>
      </c>
      <c r="G97" s="157" t="s">
        <v>1690</v>
      </c>
      <c r="H97" s="157" t="s">
        <v>1796</v>
      </c>
      <c r="I97" s="31" t="s">
        <v>276</v>
      </c>
      <c r="J97" s="157" t="s">
        <v>277</v>
      </c>
      <c r="K97" s="158">
        <v>19.7</v>
      </c>
      <c r="L97" s="158">
        <v>19.7</v>
      </c>
      <c r="M97" s="158">
        <v>4</v>
      </c>
      <c r="N97" s="158">
        <v>338.15</v>
      </c>
      <c r="O97" s="158">
        <v>9.6296928000000008</v>
      </c>
      <c r="P97" s="159">
        <v>50</v>
      </c>
      <c r="Q97" s="159">
        <v>50</v>
      </c>
      <c r="R97" s="159">
        <v>10</v>
      </c>
      <c r="S97" s="159">
        <v>10</v>
      </c>
      <c r="T97" s="115">
        <v>4.3680000000000003</v>
      </c>
      <c r="U97" s="430">
        <v>53.77</v>
      </c>
      <c r="V97" s="431">
        <f t="shared" si="210"/>
        <v>59.147000000000006</v>
      </c>
      <c r="W97" s="112">
        <v>61.690321000000004</v>
      </c>
      <c r="Y97" s="433">
        <f t="shared" si="200"/>
        <v>67.859353100000007</v>
      </c>
      <c r="Z97" s="433">
        <f t="shared" ref="Z97:AB97" si="271">(Y97*5%)+Y97</f>
        <v>71.252320755000014</v>
      </c>
      <c r="AA97" s="434">
        <f t="shared" si="271"/>
        <v>74.814936792750018</v>
      </c>
      <c r="AB97" s="433">
        <f t="shared" si="271"/>
        <v>78.555683632387513</v>
      </c>
      <c r="AC97" s="435">
        <f t="shared" si="202"/>
        <v>80.912354141359145</v>
      </c>
      <c r="AD97" s="433">
        <f t="shared" si="203"/>
        <v>82.491323382370126</v>
      </c>
      <c r="AE97" s="436">
        <f t="shared" si="204"/>
        <v>84.207142908723426</v>
      </c>
      <c r="AF97" s="433">
        <f t="shared" ref="AF97:AG97" si="272">(AE97*5%)+AE97</f>
        <v>88.417500054159603</v>
      </c>
      <c r="AG97" s="433">
        <f t="shared" si="272"/>
        <v>92.838375056867591</v>
      </c>
      <c r="AH97" s="437">
        <f t="shared" si="206"/>
        <v>99.244222935791456</v>
      </c>
      <c r="AI97" s="433">
        <f t="shared" si="207"/>
        <v>104.19650966028745</v>
      </c>
      <c r="AJ97" s="433">
        <f t="shared" ref="AJ97:AL97" si="273">(AI97*5%)+AI97</f>
        <v>109.40633514330182</v>
      </c>
      <c r="AK97" s="433">
        <f t="shared" si="273"/>
        <v>114.87665190046691</v>
      </c>
      <c r="AL97" s="433">
        <f t="shared" si="273"/>
        <v>120.62048449549026</v>
      </c>
      <c r="AM97" s="433">
        <f t="shared" si="209"/>
        <v>129.54640034815654</v>
      </c>
    </row>
    <row r="98" spans="1:40" x14ac:dyDescent="0.25">
      <c r="A98" s="30"/>
      <c r="B98" s="31" t="s">
        <v>278</v>
      </c>
      <c r="C98" s="32"/>
      <c r="D98" s="33"/>
      <c r="E98" s="157" t="s">
        <v>1667</v>
      </c>
      <c r="F98" s="157" t="s">
        <v>203</v>
      </c>
      <c r="G98" s="157" t="s">
        <v>1690</v>
      </c>
      <c r="H98" s="157" t="s">
        <v>1796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5">
        <v>2.4640000000000004</v>
      </c>
      <c r="U98" s="301">
        <v>30.48</v>
      </c>
      <c r="V98" s="120">
        <f t="shared" si="210"/>
        <v>33.527999999999999</v>
      </c>
      <c r="W98" s="112">
        <v>34.969704000000007</v>
      </c>
      <c r="Y98" s="145">
        <f t="shared" si="200"/>
        <v>38.466674400000009</v>
      </c>
      <c r="Z98" s="145">
        <f t="shared" ref="Z98:AB98" si="274">(Y98*5%)+Y98</f>
        <v>40.390008120000012</v>
      </c>
      <c r="AA98" s="221">
        <f t="shared" si="274"/>
        <v>42.40950852600001</v>
      </c>
      <c r="AB98" s="145">
        <f t="shared" si="274"/>
        <v>44.529983952300014</v>
      </c>
      <c r="AC98" s="223">
        <f t="shared" si="202"/>
        <v>45.865883470869015</v>
      </c>
      <c r="AD98" s="145">
        <f t="shared" si="203"/>
        <v>46.760936148310243</v>
      </c>
      <c r="AE98" s="360">
        <f t="shared" si="204"/>
        <v>47.733563620195099</v>
      </c>
      <c r="AF98" s="145">
        <f t="shared" ref="AF98:AG98" si="275">(AE98*5%)+AE98</f>
        <v>50.120241801204855</v>
      </c>
      <c r="AG98" s="145">
        <f t="shared" si="275"/>
        <v>52.626253891265101</v>
      </c>
      <c r="AH98" s="343">
        <f t="shared" si="206"/>
        <v>56.257465409762396</v>
      </c>
      <c r="AI98" s="145">
        <f t="shared" si="207"/>
        <v>59.064712933709544</v>
      </c>
      <c r="AJ98" s="145">
        <f t="shared" ref="AJ98:AL98" si="276">(AI98*5%)+AI98</f>
        <v>62.017948580395021</v>
      </c>
      <c r="AK98" s="145">
        <f t="shared" si="276"/>
        <v>65.118846009414767</v>
      </c>
      <c r="AL98" s="145">
        <f t="shared" si="276"/>
        <v>68.374788309885503</v>
      </c>
      <c r="AM98" s="145">
        <f t="shared" si="209"/>
        <v>73.434522644817037</v>
      </c>
    </row>
    <row r="99" spans="1:40" x14ac:dyDescent="0.25">
      <c r="A99" s="30"/>
      <c r="B99" s="31" t="s">
        <v>281</v>
      </c>
      <c r="C99" s="32"/>
      <c r="D99" s="33"/>
      <c r="E99" s="157" t="s">
        <v>1667</v>
      </c>
      <c r="F99" s="157" t="s">
        <v>203</v>
      </c>
      <c r="G99" s="157" t="s">
        <v>1690</v>
      </c>
      <c r="H99" s="157" t="s">
        <v>1796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5">
        <v>1.4560000000000002</v>
      </c>
      <c r="U99" s="301">
        <v>17.54</v>
      </c>
      <c r="V99" s="120">
        <f t="shared" si="210"/>
        <v>19.294</v>
      </c>
      <c r="W99" s="112">
        <v>20.123642</v>
      </c>
      <c r="Y99" s="145">
        <f t="shared" si="200"/>
        <v>22.136006200000001</v>
      </c>
      <c r="Z99" s="145">
        <f t="shared" ref="Z99:AB99" si="277">(Y99*5%)+Y99</f>
        <v>23.242806510000001</v>
      </c>
      <c r="AA99" s="221">
        <f t="shared" si="277"/>
        <v>24.404946835500002</v>
      </c>
      <c r="AB99" s="145">
        <f t="shared" si="277"/>
        <v>25.625194177275002</v>
      </c>
      <c r="AC99" s="223">
        <f t="shared" si="202"/>
        <v>26.393950002593254</v>
      </c>
      <c r="AD99" s="145">
        <f t="shared" si="203"/>
        <v>26.909016405556478</v>
      </c>
      <c r="AE99" s="360">
        <f t="shared" si="204"/>
        <v>27.468723946792053</v>
      </c>
      <c r="AF99" s="145">
        <f t="shared" ref="AF99:AG99" si="278">(AE99*5%)+AE99</f>
        <v>28.842160144131658</v>
      </c>
      <c r="AG99" s="145">
        <f t="shared" si="278"/>
        <v>30.284268151338239</v>
      </c>
      <c r="AH99" s="343">
        <f t="shared" si="206"/>
        <v>32.373882653780576</v>
      </c>
      <c r="AI99" s="145">
        <f t="shared" si="207"/>
        <v>33.98933939820423</v>
      </c>
      <c r="AJ99" s="145">
        <f t="shared" ref="AJ99:AL99" si="279">(AI99*5%)+AI99</f>
        <v>35.688806368114442</v>
      </c>
      <c r="AK99" s="145">
        <f t="shared" si="279"/>
        <v>37.473246686520163</v>
      </c>
      <c r="AL99" s="145">
        <f t="shared" si="279"/>
        <v>39.346909020846169</v>
      </c>
      <c r="AM99" s="145">
        <f t="shared" si="209"/>
        <v>42.258580288388785</v>
      </c>
    </row>
    <row r="100" spans="1:40" x14ac:dyDescent="0.25">
      <c r="A100" s="30"/>
      <c r="B100" s="31" t="s">
        <v>284</v>
      </c>
      <c r="C100" s="32"/>
      <c r="D100" s="33"/>
      <c r="E100" s="157" t="s">
        <v>1667</v>
      </c>
      <c r="F100" s="157" t="s">
        <v>203</v>
      </c>
      <c r="G100" s="157" t="s">
        <v>1690</v>
      </c>
      <c r="H100" s="157" t="s">
        <v>1796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5">
        <v>0.60480000000000012</v>
      </c>
      <c r="U100" s="301">
        <v>7.88</v>
      </c>
      <c r="V100" s="120">
        <f t="shared" si="210"/>
        <v>8.6679999999999993</v>
      </c>
      <c r="W100" s="112">
        <v>9.0407240000000009</v>
      </c>
      <c r="Y100" s="145">
        <f t="shared" si="200"/>
        <v>9.9447964000000013</v>
      </c>
      <c r="Z100" s="145">
        <f t="shared" ref="Z100:AB100" si="280">(Y100*5%)+Y100</f>
        <v>10.442036220000002</v>
      </c>
      <c r="AA100" s="221">
        <f t="shared" si="280"/>
        <v>10.964138031000003</v>
      </c>
      <c r="AB100" s="145">
        <f t="shared" si="280"/>
        <v>11.512344932550002</v>
      </c>
      <c r="AC100" s="223">
        <f t="shared" si="202"/>
        <v>11.857715280526502</v>
      </c>
      <c r="AD100" s="145">
        <f t="shared" si="203"/>
        <v>12.089113413670757</v>
      </c>
      <c r="AE100" s="360">
        <f t="shared" si="204"/>
        <v>12.340566972675109</v>
      </c>
      <c r="AF100" s="145">
        <f t="shared" ref="AF100:AG100" si="281">(AE100*5%)+AE100</f>
        <v>12.957595321308865</v>
      </c>
      <c r="AG100" s="145">
        <f t="shared" si="281"/>
        <v>13.605475087374309</v>
      </c>
      <c r="AH100" s="343">
        <f t="shared" si="206"/>
        <v>14.544252868403136</v>
      </c>
      <c r="AI100" s="145">
        <f t="shared" si="207"/>
        <v>15.270011086536453</v>
      </c>
      <c r="AJ100" s="145">
        <f t="shared" ref="AJ100:AL100" si="282">(AI100*5%)+AI100</f>
        <v>16.033511640863274</v>
      </c>
      <c r="AK100" s="145">
        <f t="shared" si="282"/>
        <v>16.835187222906438</v>
      </c>
      <c r="AL100" s="145">
        <f t="shared" si="282"/>
        <v>17.676946584051759</v>
      </c>
      <c r="AM100" s="145">
        <f t="shared" si="209"/>
        <v>18.985040631271588</v>
      </c>
    </row>
    <row r="101" spans="1:40" x14ac:dyDescent="0.25">
      <c r="A101" s="30"/>
      <c r="B101" s="31" t="s">
        <v>287</v>
      </c>
      <c r="C101" s="32"/>
      <c r="D101" s="33"/>
      <c r="E101" s="157" t="s">
        <v>1667</v>
      </c>
      <c r="F101" s="157" t="s">
        <v>203</v>
      </c>
      <c r="G101" s="157" t="s">
        <v>1690</v>
      </c>
      <c r="H101" s="157" t="s">
        <v>1796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5">
        <v>0.12320000000000002</v>
      </c>
      <c r="U101" s="301">
        <v>2.96</v>
      </c>
      <c r="V101" s="120">
        <f t="shared" si="210"/>
        <v>3.2559999999999998</v>
      </c>
      <c r="W101" s="112">
        <v>3.3960080000000001</v>
      </c>
      <c r="Y101" s="145">
        <f t="shared" si="200"/>
        <v>3.7356088000000001</v>
      </c>
      <c r="Z101" s="145">
        <f t="shared" ref="Z101:AB101" si="283">(Y101*5%)+Y101</f>
        <v>3.9223892400000002</v>
      </c>
      <c r="AA101" s="221">
        <f t="shared" si="283"/>
        <v>4.1185087020000006</v>
      </c>
      <c r="AB101" s="145">
        <f t="shared" si="283"/>
        <v>4.3244341371000008</v>
      </c>
      <c r="AC101" s="223">
        <f t="shared" si="202"/>
        <v>4.4541671612130012</v>
      </c>
      <c r="AD101" s="145">
        <f t="shared" si="203"/>
        <v>4.5410882873687104</v>
      </c>
      <c r="AE101" s="360">
        <f t="shared" si="204"/>
        <v>4.6355429237459793</v>
      </c>
      <c r="AF101" s="145">
        <f t="shared" ref="AF101:AG101" si="284">(AE101*5%)+AE101</f>
        <v>4.8673200699332781</v>
      </c>
      <c r="AG101" s="145">
        <f t="shared" si="284"/>
        <v>5.1106860734299424</v>
      </c>
      <c r="AH101" s="343">
        <f t="shared" si="206"/>
        <v>5.4633234124966084</v>
      </c>
      <c r="AI101" s="145">
        <f t="shared" si="207"/>
        <v>5.7359432507801893</v>
      </c>
      <c r="AJ101" s="145">
        <f t="shared" ref="AJ101:AL101" si="285">(AI101*5%)+AI101</f>
        <v>6.0227404133191991</v>
      </c>
      <c r="AK101" s="145">
        <f t="shared" si="285"/>
        <v>6.3238774339851593</v>
      </c>
      <c r="AL101" s="145">
        <f t="shared" si="285"/>
        <v>6.6400713056844172</v>
      </c>
      <c r="AM101" s="145">
        <f t="shared" si="209"/>
        <v>7.1314365823050645</v>
      </c>
    </row>
    <row r="102" spans="1:40" x14ac:dyDescent="0.25">
      <c r="A102" s="30"/>
      <c r="B102" s="31" t="s">
        <v>290</v>
      </c>
      <c r="C102" s="32"/>
      <c r="D102" s="33"/>
      <c r="E102" s="157" t="s">
        <v>1667</v>
      </c>
      <c r="F102" s="157" t="s">
        <v>203</v>
      </c>
      <c r="G102" s="157" t="s">
        <v>1690</v>
      </c>
      <c r="H102" s="157" t="s">
        <v>1796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5">
        <v>6.720000000000001E-2</v>
      </c>
      <c r="U102" s="301">
        <v>2.13</v>
      </c>
      <c r="V102" s="120">
        <f t="shared" si="210"/>
        <v>2.343</v>
      </c>
      <c r="W102" s="112">
        <v>2.4437489999999999</v>
      </c>
      <c r="Y102" s="145">
        <f t="shared" si="200"/>
        <v>2.6881238999999999</v>
      </c>
      <c r="Z102" s="145">
        <f t="shared" ref="Z102:AB102" si="286">(Y102*5%)+Y102</f>
        <v>2.8225300949999999</v>
      </c>
      <c r="AA102" s="221">
        <f t="shared" si="286"/>
        <v>2.9636565997499997</v>
      </c>
      <c r="AB102" s="145">
        <f t="shared" si="286"/>
        <v>3.1118394297374996</v>
      </c>
      <c r="AC102" s="223">
        <f t="shared" si="202"/>
        <v>3.2051946126296245</v>
      </c>
      <c r="AD102" s="145">
        <f t="shared" si="203"/>
        <v>3.2677425851673485</v>
      </c>
      <c r="AE102" s="360">
        <f t="shared" si="204"/>
        <v>3.3357116309388295</v>
      </c>
      <c r="AF102" s="145">
        <f t="shared" ref="AF102:AG102" si="287">(AE102*5%)+AE102</f>
        <v>3.5024972124857712</v>
      </c>
      <c r="AG102" s="145">
        <f t="shared" si="287"/>
        <v>3.6776220731100597</v>
      </c>
      <c r="AH102" s="343">
        <f t="shared" si="206"/>
        <v>3.9313779961546538</v>
      </c>
      <c r="AI102" s="145">
        <f t="shared" si="207"/>
        <v>4.1275537581627706</v>
      </c>
      <c r="AJ102" s="145">
        <f t="shared" ref="AJ102:AL102" si="288">(AI102*5%)+AI102</f>
        <v>4.3339314460709089</v>
      </c>
      <c r="AK102" s="145">
        <f t="shared" si="288"/>
        <v>4.5506280183744545</v>
      </c>
      <c r="AL102" s="145">
        <f t="shared" si="288"/>
        <v>4.7781594192931776</v>
      </c>
      <c r="AM102" s="145">
        <f t="shared" si="209"/>
        <v>5.1317432163208725</v>
      </c>
    </row>
    <row r="103" spans="1:40" x14ac:dyDescent="0.25">
      <c r="A103" s="30"/>
      <c r="B103" s="31" t="s">
        <v>293</v>
      </c>
      <c r="C103" s="32"/>
      <c r="D103" s="33"/>
      <c r="E103" s="157" t="s">
        <v>1667</v>
      </c>
      <c r="F103" s="157" t="s">
        <v>203</v>
      </c>
      <c r="G103" s="157" t="s">
        <v>1691</v>
      </c>
      <c r="H103" s="157" t="s">
        <v>1798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5">
        <v>2.88</v>
      </c>
      <c r="U103" s="301">
        <v>35.57</v>
      </c>
      <c r="V103" s="120">
        <f t="shared" si="210"/>
        <v>39.127000000000002</v>
      </c>
      <c r="W103" s="112">
        <v>40.809460999999999</v>
      </c>
      <c r="Y103" s="145">
        <f t="shared" si="200"/>
        <v>44.890407099999997</v>
      </c>
      <c r="Z103" s="145">
        <f t="shared" ref="Z103:AB103" si="289">(Y103*5%)+Y103</f>
        <v>47.134927454999996</v>
      </c>
      <c r="AA103" s="221">
        <f t="shared" si="289"/>
        <v>49.491673827749999</v>
      </c>
      <c r="AB103" s="145">
        <f t="shared" si="289"/>
        <v>51.9662575191375</v>
      </c>
      <c r="AC103" s="223">
        <f t="shared" si="202"/>
        <v>53.525245244711627</v>
      </c>
      <c r="AD103" s="145">
        <f t="shared" si="203"/>
        <v>54.569767020846285</v>
      </c>
      <c r="AE103" s="360">
        <f t="shared" si="204"/>
        <v>55.70481817487989</v>
      </c>
      <c r="AF103" s="145">
        <f t="shared" ref="AF103:AG103" si="290">(AE103*5%)+AE103</f>
        <v>58.490059083623883</v>
      </c>
      <c r="AG103" s="145">
        <f t="shared" si="290"/>
        <v>61.414562037805076</v>
      </c>
      <c r="AH103" s="343">
        <f t="shared" si="206"/>
        <v>65.652166818413633</v>
      </c>
      <c r="AI103" s="145">
        <f t="shared" si="207"/>
        <v>68.928209942652472</v>
      </c>
      <c r="AJ103" s="145">
        <f t="shared" ref="AJ103:AL103" si="291">(AI103*5%)+AI103</f>
        <v>72.37462043978509</v>
      </c>
      <c r="AK103" s="145">
        <f t="shared" si="291"/>
        <v>75.993351461774338</v>
      </c>
      <c r="AL103" s="145">
        <f t="shared" si="291"/>
        <v>79.79301903486305</v>
      </c>
      <c r="AM103" s="145">
        <f t="shared" si="209"/>
        <v>85.697702443442921</v>
      </c>
    </row>
    <row r="104" spans="1:40" x14ac:dyDescent="0.25">
      <c r="A104" s="30"/>
      <c r="B104" s="31" t="s">
        <v>296</v>
      </c>
      <c r="C104" s="32"/>
      <c r="D104" s="33"/>
      <c r="E104" s="157" t="s">
        <v>1667</v>
      </c>
      <c r="F104" s="157" t="s">
        <v>203</v>
      </c>
      <c r="G104" s="157" t="s">
        <v>1691</v>
      </c>
      <c r="H104" s="157" t="s">
        <v>1798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5">
        <v>2.1</v>
      </c>
      <c r="U104" s="301">
        <v>22.91</v>
      </c>
      <c r="V104" s="120">
        <f t="shared" si="210"/>
        <v>25.201000000000001</v>
      </c>
      <c r="W104" s="112">
        <v>26.284643000000003</v>
      </c>
      <c r="Y104" s="145">
        <f t="shared" si="200"/>
        <v>28.913107300000004</v>
      </c>
      <c r="Z104" s="145">
        <f t="shared" ref="Z104:AB104" si="292">(Y104*5%)+Y104</f>
        <v>30.358762665000004</v>
      </c>
      <c r="AA104" s="221">
        <f t="shared" si="292"/>
        <v>31.876700798250006</v>
      </c>
      <c r="AB104" s="145">
        <f t="shared" si="292"/>
        <v>33.470535838162505</v>
      </c>
      <c r="AC104" s="223">
        <f t="shared" si="202"/>
        <v>34.474651913307383</v>
      </c>
      <c r="AD104" s="145">
        <f t="shared" si="203"/>
        <v>35.147409683654445</v>
      </c>
      <c r="AE104" s="360">
        <f t="shared" si="204"/>
        <v>35.878475805074459</v>
      </c>
      <c r="AF104" s="145">
        <f t="shared" ref="AF104:AG104" si="293">(AE104*5%)+AE104</f>
        <v>37.67239959532818</v>
      </c>
      <c r="AG104" s="145">
        <f t="shared" si="293"/>
        <v>39.556019575094588</v>
      </c>
      <c r="AH104" s="343">
        <f t="shared" si="206"/>
        <v>42.285384925776114</v>
      </c>
      <c r="AI104" s="145">
        <f t="shared" si="207"/>
        <v>44.395425633572344</v>
      </c>
      <c r="AJ104" s="145">
        <f t="shared" ref="AJ104:AL104" si="294">(AI104*5%)+AI104</f>
        <v>46.615196915250962</v>
      </c>
      <c r="AK104" s="145">
        <f t="shared" si="294"/>
        <v>48.945956761013512</v>
      </c>
      <c r="AL104" s="145">
        <f t="shared" si="294"/>
        <v>51.393254599064186</v>
      </c>
      <c r="AM104" s="145">
        <f t="shared" si="209"/>
        <v>55.196355439394935</v>
      </c>
    </row>
    <row r="105" spans="1:40" x14ac:dyDescent="0.25">
      <c r="A105" s="30"/>
      <c r="B105" s="31" t="s">
        <v>299</v>
      </c>
      <c r="C105" s="32"/>
      <c r="D105" s="33"/>
      <c r="E105" s="157" t="s">
        <v>1667</v>
      </c>
      <c r="F105" s="157" t="s">
        <v>203</v>
      </c>
      <c r="G105" s="157" t="s">
        <v>1691</v>
      </c>
      <c r="H105" s="157" t="s">
        <v>1798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5">
        <v>1.7920000000000003</v>
      </c>
      <c r="U105" s="301">
        <v>21.61</v>
      </c>
      <c r="V105" s="120">
        <f t="shared" si="210"/>
        <v>23.771000000000001</v>
      </c>
      <c r="W105" s="112">
        <v>24.793153000000004</v>
      </c>
      <c r="Y105" s="145">
        <f t="shared" si="200"/>
        <v>27.272468300000003</v>
      </c>
      <c r="Z105" s="145">
        <f t="shared" ref="Z105:AB105" si="295">(Y105*5%)+Y105</f>
        <v>28.636091715000003</v>
      </c>
      <c r="AA105" s="221">
        <f t="shared" si="295"/>
        <v>30.067896300750004</v>
      </c>
      <c r="AB105" s="145">
        <f t="shared" si="295"/>
        <v>31.571291115787503</v>
      </c>
      <c r="AC105" s="223">
        <f t="shared" si="202"/>
        <v>32.518429849261125</v>
      </c>
      <c r="AD105" s="145">
        <f t="shared" si="203"/>
        <v>33.153012800688458</v>
      </c>
      <c r="AE105" s="360">
        <f t="shared" si="204"/>
        <v>33.842595466942775</v>
      </c>
      <c r="AF105" s="145">
        <f t="shared" ref="AF105:AG105" si="296">(AE105*5%)+AE105</f>
        <v>35.534725240289916</v>
      </c>
      <c r="AG105" s="145">
        <f t="shared" si="296"/>
        <v>37.311461502304411</v>
      </c>
      <c r="AH105" s="343">
        <f t="shared" si="206"/>
        <v>39.885952345963418</v>
      </c>
      <c r="AI105" s="145">
        <f t="shared" si="207"/>
        <v>41.876261368026995</v>
      </c>
      <c r="AJ105" s="145">
        <f t="shared" ref="AJ105:AL105" si="297">(AI105*5%)+AI105</f>
        <v>43.970074436428348</v>
      </c>
      <c r="AK105" s="145">
        <f t="shared" si="297"/>
        <v>46.168578158249765</v>
      </c>
      <c r="AL105" s="145">
        <f t="shared" si="297"/>
        <v>48.477007066162251</v>
      </c>
      <c r="AM105" s="145">
        <f t="shared" si="209"/>
        <v>52.064305589058257</v>
      </c>
    </row>
    <row r="106" spans="1:40" x14ac:dyDescent="0.25">
      <c r="A106" s="30"/>
      <c r="B106" s="31" t="s">
        <v>302</v>
      </c>
      <c r="C106" s="32"/>
      <c r="D106" s="33"/>
      <c r="E106" s="157" t="s">
        <v>1667</v>
      </c>
      <c r="F106" s="157" t="s">
        <v>203</v>
      </c>
      <c r="G106" s="157" t="s">
        <v>1692</v>
      </c>
      <c r="H106" s="157" t="s">
        <v>1799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5">
        <v>3.06</v>
      </c>
      <c r="U106" s="301">
        <v>43.81</v>
      </c>
      <c r="V106" s="120">
        <f t="shared" si="210"/>
        <v>48.191000000000003</v>
      </c>
      <c r="W106" s="112">
        <v>50.263213000000007</v>
      </c>
      <c r="Y106" s="145">
        <f t="shared" si="200"/>
        <v>55.289534300000007</v>
      </c>
      <c r="Z106" s="145">
        <f t="shared" ref="Z106:AB106" si="298">(Y106*5%)+Y106</f>
        <v>58.054011015000007</v>
      </c>
      <c r="AA106" s="221">
        <f t="shared" si="298"/>
        <v>60.956711565750005</v>
      </c>
      <c r="AB106" s="145">
        <f t="shared" si="298"/>
        <v>64.004547144037502</v>
      </c>
      <c r="AC106" s="223">
        <f t="shared" si="202"/>
        <v>65.924683558358623</v>
      </c>
      <c r="AD106" s="145">
        <f t="shared" si="203"/>
        <v>67.21117495595378</v>
      </c>
      <c r="AE106" s="360">
        <f t="shared" si="204"/>
        <v>68.609167395037616</v>
      </c>
      <c r="AF106" s="145">
        <f t="shared" ref="AF106:AG106" si="299">(AE106*5%)+AE106</f>
        <v>72.039625764789491</v>
      </c>
      <c r="AG106" s="145">
        <f t="shared" si="299"/>
        <v>75.641607053028963</v>
      </c>
      <c r="AH106" s="343">
        <f t="shared" si="206"/>
        <v>80.860877939687967</v>
      </c>
      <c r="AI106" s="145">
        <f t="shared" si="207"/>
        <v>84.895835748878397</v>
      </c>
      <c r="AJ106" s="145">
        <f t="shared" ref="AJ106:AL106" si="300">(AI106*5%)+AI106</f>
        <v>89.140627536322313</v>
      </c>
      <c r="AK106" s="145">
        <f t="shared" si="300"/>
        <v>93.597658913138432</v>
      </c>
      <c r="AL106" s="145">
        <f t="shared" si="300"/>
        <v>98.27754185879536</v>
      </c>
      <c r="AM106" s="145">
        <f t="shared" si="209"/>
        <v>105.55007995634622</v>
      </c>
    </row>
    <row r="107" spans="1:40" x14ac:dyDescent="0.25">
      <c r="A107" s="30"/>
      <c r="B107" s="31" t="s">
        <v>305</v>
      </c>
      <c r="C107" s="32"/>
      <c r="D107" s="33"/>
      <c r="E107" s="157" t="s">
        <v>1667</v>
      </c>
      <c r="F107" s="157" t="s">
        <v>203</v>
      </c>
      <c r="G107" s="157" t="s">
        <v>1692</v>
      </c>
      <c r="H107" s="157" t="s">
        <v>1799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5">
        <v>1.9</v>
      </c>
      <c r="U107" s="301">
        <v>27.24</v>
      </c>
      <c r="V107" s="120">
        <f t="shared" si="210"/>
        <v>29.963999999999999</v>
      </c>
      <c r="W107" s="112">
        <v>31.252452000000002</v>
      </c>
      <c r="Y107" s="145">
        <f t="shared" si="200"/>
        <v>34.3776972</v>
      </c>
      <c r="Z107" s="145">
        <f t="shared" ref="Z107:AB107" si="301">(Y107*5%)+Y107</f>
        <v>36.096582060000003</v>
      </c>
      <c r="AA107" s="221">
        <f t="shared" si="301"/>
        <v>37.901411163000006</v>
      </c>
      <c r="AB107" s="145">
        <f t="shared" si="301"/>
        <v>39.796481721150009</v>
      </c>
      <c r="AC107" s="223">
        <f t="shared" si="202"/>
        <v>40.990376172784508</v>
      </c>
      <c r="AD107" s="145">
        <f t="shared" si="203"/>
        <v>41.790285455379625</v>
      </c>
      <c r="AE107" s="360">
        <f t="shared" si="204"/>
        <v>42.659523392851519</v>
      </c>
      <c r="AF107" s="145">
        <f t="shared" ref="AF107:AG107" si="302">(AE107*5%)+AE107</f>
        <v>44.792499562494093</v>
      </c>
      <c r="AG107" s="145">
        <f t="shared" si="302"/>
        <v>47.032124540618796</v>
      </c>
      <c r="AH107" s="343">
        <f t="shared" si="206"/>
        <v>50.277341133921496</v>
      </c>
      <c r="AI107" s="145">
        <f t="shared" si="207"/>
        <v>52.786180456504177</v>
      </c>
      <c r="AJ107" s="145">
        <f t="shared" ref="AJ107:AL107" si="303">(AI107*5%)+AI107</f>
        <v>55.425489479329386</v>
      </c>
      <c r="AK107" s="145">
        <f t="shared" si="303"/>
        <v>58.196763953295857</v>
      </c>
      <c r="AL107" s="145">
        <f t="shared" si="303"/>
        <v>61.106602150960647</v>
      </c>
      <c r="AM107" s="145">
        <f t="shared" si="209"/>
        <v>65.628490710131729</v>
      </c>
    </row>
    <row r="108" spans="1:40" x14ac:dyDescent="0.25">
      <c r="A108" s="30"/>
      <c r="B108" s="376" t="s">
        <v>308</v>
      </c>
      <c r="C108" s="32"/>
      <c r="D108" s="33"/>
      <c r="E108" s="157" t="s">
        <v>1667</v>
      </c>
      <c r="F108" s="157" t="s">
        <v>203</v>
      </c>
      <c r="G108" s="157" t="s">
        <v>1692</v>
      </c>
      <c r="H108" s="157" t="s">
        <v>1799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5">
        <v>1.8</v>
      </c>
      <c r="U108" s="301">
        <v>25.77</v>
      </c>
      <c r="V108" s="120">
        <f t="shared" si="210"/>
        <v>28.347000000000001</v>
      </c>
      <c r="W108" s="112">
        <v>29.565920999999999</v>
      </c>
      <c r="Y108" s="145">
        <f t="shared" si="200"/>
        <v>32.522513099999998</v>
      </c>
      <c r="Z108" s="145">
        <f t="shared" ref="Z108:AB108" si="304">(Y108*5%)+Y108</f>
        <v>34.148638755</v>
      </c>
      <c r="AA108" s="221">
        <f t="shared" si="304"/>
        <v>35.856070692750002</v>
      </c>
      <c r="AB108" s="145">
        <f t="shared" si="304"/>
        <v>37.648874227387502</v>
      </c>
      <c r="AC108" s="223">
        <f t="shared" si="202"/>
        <v>38.778340454209129</v>
      </c>
      <c r="AD108" s="145">
        <f t="shared" si="203"/>
        <v>39.535082826179618</v>
      </c>
      <c r="AE108" s="360">
        <f t="shared" si="204"/>
        <v>40.357412548964156</v>
      </c>
      <c r="AF108" s="145">
        <f t="shared" ref="AF108:AG108" si="305">(AE108*5%)+AE108</f>
        <v>42.375283176412367</v>
      </c>
      <c r="AG108" s="145">
        <f t="shared" si="305"/>
        <v>44.494047335232985</v>
      </c>
      <c r="AH108" s="343">
        <f t="shared" si="206"/>
        <v>47.564136601364062</v>
      </c>
      <c r="AI108" s="145">
        <f t="shared" si="207"/>
        <v>49.937587017772131</v>
      </c>
      <c r="AJ108" s="145">
        <f t="shared" ref="AJ108:AL108" si="306">(AI108*5%)+AI108</f>
        <v>52.434466368660736</v>
      </c>
      <c r="AK108" s="145">
        <f t="shared" si="306"/>
        <v>55.05618968709377</v>
      </c>
      <c r="AL108" s="145">
        <f t="shared" si="306"/>
        <v>57.808999171448463</v>
      </c>
      <c r="AM108" s="145">
        <f t="shared" si="209"/>
        <v>62.086865110135648</v>
      </c>
      <c r="AN108" s="375">
        <v>47.54</v>
      </c>
    </row>
    <row r="109" spans="1:40" ht="15.75" thickBot="1" x14ac:dyDescent="0.3">
      <c r="A109" s="30"/>
      <c r="B109" s="61"/>
      <c r="C109" s="61"/>
      <c r="D109" s="61"/>
      <c r="E109" s="61"/>
      <c r="F109" s="61"/>
      <c r="G109" s="61"/>
      <c r="H109" s="61"/>
      <c r="I109" s="68" t="s">
        <v>311</v>
      </c>
      <c r="J109" s="68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301"/>
      <c r="V109" s="120">
        <f t="shared" si="210"/>
        <v>0</v>
      </c>
      <c r="W109" s="112"/>
      <c r="Y109" s="145">
        <f t="shared" si="200"/>
        <v>0</v>
      </c>
      <c r="Z109" s="145">
        <f t="shared" ref="Z109:AB109" si="307">(Y109*5%)+Y109</f>
        <v>0</v>
      </c>
      <c r="AA109" s="221">
        <f t="shared" si="307"/>
        <v>0</v>
      </c>
      <c r="AB109" s="145">
        <f t="shared" si="307"/>
        <v>0</v>
      </c>
      <c r="AC109" s="223">
        <f t="shared" si="202"/>
        <v>0</v>
      </c>
      <c r="AD109" s="145">
        <f t="shared" si="203"/>
        <v>0</v>
      </c>
      <c r="AE109" s="360">
        <f t="shared" si="204"/>
        <v>0</v>
      </c>
      <c r="AF109" s="145">
        <f t="shared" ref="AF109:AG109" si="308">(AE109*5%)+AE109</f>
        <v>0</v>
      </c>
      <c r="AG109" s="145">
        <f t="shared" si="308"/>
        <v>0</v>
      </c>
      <c r="AH109" s="343">
        <f t="shared" si="206"/>
        <v>0</v>
      </c>
      <c r="AI109" s="145">
        <f t="shared" si="207"/>
        <v>0</v>
      </c>
      <c r="AJ109" s="145">
        <f t="shared" ref="AJ109:AL109" si="309">(AI109*5%)+AI109</f>
        <v>0</v>
      </c>
      <c r="AK109" s="145">
        <f t="shared" si="309"/>
        <v>0</v>
      </c>
      <c r="AL109" s="145">
        <f t="shared" si="309"/>
        <v>0</v>
      </c>
      <c r="AM109" s="145">
        <f t="shared" si="209"/>
        <v>0</v>
      </c>
    </row>
    <row r="110" spans="1:40" x14ac:dyDescent="0.25">
      <c r="A110" s="30"/>
      <c r="B110" s="31" t="s">
        <v>312</v>
      </c>
      <c r="C110" s="32"/>
      <c r="D110" s="33"/>
      <c r="E110" s="157" t="s">
        <v>1667</v>
      </c>
      <c r="F110" s="157" t="s">
        <v>311</v>
      </c>
      <c r="G110" s="157" t="s">
        <v>1693</v>
      </c>
      <c r="H110" s="157" t="s">
        <v>1800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5">
        <v>8</v>
      </c>
      <c r="U110" s="301">
        <v>91.54</v>
      </c>
      <c r="V110" s="120">
        <f t="shared" si="210"/>
        <v>100.694</v>
      </c>
      <c r="W110" s="112">
        <v>105.02384200000002</v>
      </c>
      <c r="Y110" s="145">
        <f t="shared" si="200"/>
        <v>115.52622620000002</v>
      </c>
      <c r="Z110" s="145">
        <f t="shared" ref="Z110:AB110" si="310">(Y110*5%)+Y110</f>
        <v>121.30253751000002</v>
      </c>
      <c r="AA110" s="221">
        <f t="shared" si="310"/>
        <v>127.36766438550002</v>
      </c>
      <c r="AB110" s="145">
        <f t="shared" si="310"/>
        <v>133.73604760477502</v>
      </c>
      <c r="AC110" s="223">
        <f t="shared" si="202"/>
        <v>137.74812903291829</v>
      </c>
      <c r="AD110" s="145">
        <f t="shared" si="203"/>
        <v>140.43622358977424</v>
      </c>
      <c r="AE110" s="360">
        <f t="shared" si="204"/>
        <v>143.35729704044155</v>
      </c>
      <c r="AF110" s="145">
        <f t="shared" ref="AF110:AG110" si="311">(AE110*5%)+AE110</f>
        <v>150.52516189246364</v>
      </c>
      <c r="AG110" s="145">
        <f t="shared" si="311"/>
        <v>158.05141998708683</v>
      </c>
      <c r="AH110" s="343">
        <f t="shared" si="206"/>
        <v>168.95696796619583</v>
      </c>
      <c r="AI110" s="145">
        <f t="shared" si="207"/>
        <v>177.38792066770901</v>
      </c>
      <c r="AJ110" s="145">
        <f t="shared" ref="AJ110:AL110" si="312">(AI110*5%)+AI110</f>
        <v>186.25731670109445</v>
      </c>
      <c r="AK110" s="145">
        <f t="shared" si="312"/>
        <v>195.57018253614916</v>
      </c>
      <c r="AL110" s="145">
        <f t="shared" si="312"/>
        <v>205.34869166295661</v>
      </c>
      <c r="AM110" s="145">
        <f t="shared" si="209"/>
        <v>220.5444948460154</v>
      </c>
    </row>
    <row r="111" spans="1:40" x14ac:dyDescent="0.25">
      <c r="A111" s="30"/>
      <c r="B111" s="376" t="s">
        <v>315</v>
      </c>
      <c r="C111" s="32"/>
      <c r="D111" s="33"/>
      <c r="E111" s="157" t="s">
        <v>1667</v>
      </c>
      <c r="F111" s="157" t="s">
        <v>311</v>
      </c>
      <c r="G111" s="157" t="s">
        <v>1693</v>
      </c>
      <c r="H111" s="157" t="s">
        <v>1800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5">
        <v>3.8</v>
      </c>
      <c r="U111" s="301">
        <v>51.49</v>
      </c>
      <c r="V111" s="120">
        <f t="shared" si="210"/>
        <v>56.639000000000003</v>
      </c>
      <c r="W111" s="112">
        <v>59.074477000000009</v>
      </c>
      <c r="Y111" s="145">
        <f t="shared" si="200"/>
        <v>64.981924700000008</v>
      </c>
      <c r="Z111" s="145">
        <f t="shared" ref="Z111:AB111" si="313">(Y111*5%)+Y111</f>
        <v>68.231020935000004</v>
      </c>
      <c r="AA111" s="221">
        <f t="shared" si="313"/>
        <v>71.64257198175001</v>
      </c>
      <c r="AB111" s="145">
        <f t="shared" si="313"/>
        <v>75.224700580837506</v>
      </c>
      <c r="AC111" s="223">
        <f t="shared" si="202"/>
        <v>77.481441598262634</v>
      </c>
      <c r="AD111" s="145">
        <f t="shared" si="203"/>
        <v>78.993458079937469</v>
      </c>
      <c r="AE111" s="360">
        <f t="shared" si="204"/>
        <v>80.636522008000171</v>
      </c>
      <c r="AF111" s="145">
        <f t="shared" ref="AF111:AG111" si="314">(AE111*5%)+AE111</f>
        <v>84.668348108400181</v>
      </c>
      <c r="AG111" s="145">
        <f t="shared" si="314"/>
        <v>88.901765513820195</v>
      </c>
      <c r="AH111" s="343">
        <f t="shared" si="206"/>
        <v>95.035987334273784</v>
      </c>
      <c r="AI111" s="145">
        <f t="shared" si="207"/>
        <v>99.778283102254051</v>
      </c>
      <c r="AJ111" s="145">
        <f t="shared" ref="AJ111:AL111" si="315">(AI111*5%)+AI111</f>
        <v>104.76719725736675</v>
      </c>
      <c r="AK111" s="145">
        <f t="shared" si="315"/>
        <v>110.00555712023508</v>
      </c>
      <c r="AL111" s="145">
        <f t="shared" si="315"/>
        <v>115.50583497624683</v>
      </c>
      <c r="AM111" s="145">
        <f t="shared" si="209"/>
        <v>124.05326676448909</v>
      </c>
      <c r="AN111" s="375">
        <v>99.69</v>
      </c>
    </row>
    <row r="112" spans="1:40" x14ac:dyDescent="0.25">
      <c r="A112" s="30"/>
      <c r="B112" s="31" t="s">
        <v>318</v>
      </c>
      <c r="C112" s="32"/>
      <c r="D112" s="33"/>
      <c r="E112" s="157" t="s">
        <v>1667</v>
      </c>
      <c r="F112" s="157" t="s">
        <v>311</v>
      </c>
      <c r="G112" s="157" t="s">
        <v>1693</v>
      </c>
      <c r="H112" s="157" t="s">
        <v>1800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5">
        <v>2.5760000000000001</v>
      </c>
      <c r="U112" s="301">
        <v>30.21</v>
      </c>
      <c r="V112" s="120">
        <f t="shared" si="210"/>
        <v>33.231000000000002</v>
      </c>
      <c r="W112" s="112">
        <v>34.659933000000002</v>
      </c>
      <c r="Y112" s="145">
        <f t="shared" si="200"/>
        <v>38.125926300000003</v>
      </c>
      <c r="Z112" s="145">
        <f t="shared" ref="Z112:AB112" si="316">(Y112*5%)+Y112</f>
        <v>40.032222615000002</v>
      </c>
      <c r="AA112" s="221">
        <f t="shared" si="316"/>
        <v>42.033833745750002</v>
      </c>
      <c r="AB112" s="145">
        <f t="shared" si="316"/>
        <v>44.1355254330375</v>
      </c>
      <c r="AC112" s="223">
        <f t="shared" si="202"/>
        <v>45.459591196028626</v>
      </c>
      <c r="AD112" s="145">
        <f t="shared" si="203"/>
        <v>46.346715257232681</v>
      </c>
      <c r="AE112" s="360">
        <f t="shared" si="204"/>
        <v>47.310726934583123</v>
      </c>
      <c r="AF112" s="145">
        <f t="shared" ref="AF112:AG112" si="317">(AE112*5%)+AE112</f>
        <v>49.676263281312281</v>
      </c>
      <c r="AG112" s="145">
        <f t="shared" si="317"/>
        <v>52.160076445377896</v>
      </c>
      <c r="AH112" s="343">
        <f t="shared" si="206"/>
        <v>55.759121720108972</v>
      </c>
      <c r="AI112" s="145">
        <f t="shared" si="207"/>
        <v>58.54150189394241</v>
      </c>
      <c r="AJ112" s="145">
        <f t="shared" ref="AJ112:AL112" si="318">(AI112*5%)+AI112</f>
        <v>61.468576988639533</v>
      </c>
      <c r="AK112" s="145">
        <f t="shared" si="318"/>
        <v>64.542005838071503</v>
      </c>
      <c r="AL112" s="145">
        <f t="shared" si="318"/>
        <v>67.769106129975086</v>
      </c>
      <c r="AM112" s="145">
        <f t="shared" si="209"/>
        <v>72.78401998359324</v>
      </c>
    </row>
    <row r="113" spans="1:40" x14ac:dyDescent="0.25">
      <c r="A113" s="30"/>
      <c r="B113" s="31" t="s">
        <v>321</v>
      </c>
      <c r="C113" s="32"/>
      <c r="D113" s="33"/>
      <c r="E113" s="157" t="s">
        <v>1667</v>
      </c>
      <c r="F113" s="157" t="s">
        <v>311</v>
      </c>
      <c r="G113" s="157" t="s">
        <v>1693</v>
      </c>
      <c r="H113" s="157" t="s">
        <v>1800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5">
        <v>1.7360000000000002</v>
      </c>
      <c r="U113" s="301">
        <v>19.5</v>
      </c>
      <c r="V113" s="120">
        <f t="shared" si="210"/>
        <v>21.45</v>
      </c>
      <c r="W113" s="112">
        <v>22.372350000000001</v>
      </c>
      <c r="Y113" s="145">
        <f t="shared" si="200"/>
        <v>24.609585000000003</v>
      </c>
      <c r="Z113" s="145">
        <f t="shared" ref="Z113:AB113" si="319">(Y113*5%)+Y113</f>
        <v>25.840064250000005</v>
      </c>
      <c r="AA113" s="221">
        <f t="shared" si="319"/>
        <v>27.132067462500004</v>
      </c>
      <c r="AB113" s="145">
        <f t="shared" si="319"/>
        <v>28.488670835625005</v>
      </c>
      <c r="AC113" s="223">
        <f t="shared" si="202"/>
        <v>29.343330960693756</v>
      </c>
      <c r="AD113" s="145">
        <f t="shared" si="203"/>
        <v>29.915953244489817</v>
      </c>
      <c r="AE113" s="360">
        <f t="shared" si="204"/>
        <v>30.538205071975206</v>
      </c>
      <c r="AF113" s="145">
        <f t="shared" ref="AF113:AG113" si="320">(AE113*5%)+AE113</f>
        <v>32.065115325573963</v>
      </c>
      <c r="AG113" s="145">
        <f t="shared" si="320"/>
        <v>33.668371091852663</v>
      </c>
      <c r="AH113" s="343">
        <f t="shared" si="206"/>
        <v>35.991488697190498</v>
      </c>
      <c r="AI113" s="145">
        <f t="shared" si="207"/>
        <v>37.787463983180302</v>
      </c>
      <c r="AJ113" s="145">
        <f t="shared" ref="AJ113:AL113" si="321">(AI113*5%)+AI113</f>
        <v>39.67683718233932</v>
      </c>
      <c r="AK113" s="145">
        <f t="shared" si="321"/>
        <v>41.660679041456284</v>
      </c>
      <c r="AL113" s="145">
        <f t="shared" si="321"/>
        <v>43.743712993529101</v>
      </c>
      <c r="AM113" s="145">
        <f t="shared" si="209"/>
        <v>46.980747755050253</v>
      </c>
    </row>
    <row r="114" spans="1:40" x14ac:dyDescent="0.25">
      <c r="A114" s="30"/>
      <c r="B114" s="31" t="s">
        <v>324</v>
      </c>
      <c r="C114" s="32"/>
      <c r="D114" s="33"/>
      <c r="E114" s="157" t="s">
        <v>1667</v>
      </c>
      <c r="F114" s="157" t="s">
        <v>311</v>
      </c>
      <c r="G114" s="157" t="s">
        <v>1694</v>
      </c>
      <c r="H114" s="157" t="s">
        <v>1801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5">
        <v>2.4640000000000004</v>
      </c>
      <c r="U114" s="301">
        <v>29.07</v>
      </c>
      <c r="V114" s="120">
        <f t="shared" si="210"/>
        <v>31.977</v>
      </c>
      <c r="W114" s="112">
        <v>33.352011000000005</v>
      </c>
      <c r="Y114" s="145">
        <f t="shared" si="200"/>
        <v>36.687212100000004</v>
      </c>
      <c r="Z114" s="145">
        <f t="shared" ref="Z114:AB114" si="322">(Y114*5%)+Y114</f>
        <v>38.521572705000004</v>
      </c>
      <c r="AA114" s="221">
        <f t="shared" si="322"/>
        <v>40.447651340250005</v>
      </c>
      <c r="AB114" s="145">
        <f t="shared" si="322"/>
        <v>42.470033907262504</v>
      </c>
      <c r="AC114" s="223">
        <f t="shared" si="202"/>
        <v>43.744134924480377</v>
      </c>
      <c r="AD114" s="145">
        <f t="shared" si="203"/>
        <v>44.597782606016352</v>
      </c>
      <c r="AE114" s="360">
        <f t="shared" si="204"/>
        <v>45.525416484221495</v>
      </c>
      <c r="AF114" s="145">
        <f t="shared" ref="AF114:AG114" si="323">(AE114*5%)+AE114</f>
        <v>47.80168730843257</v>
      </c>
      <c r="AG114" s="145">
        <f t="shared" si="323"/>
        <v>50.191771673854198</v>
      </c>
      <c r="AH114" s="343">
        <f t="shared" si="206"/>
        <v>53.655003919350136</v>
      </c>
      <c r="AI114" s="145">
        <f t="shared" si="207"/>
        <v>56.332388614925705</v>
      </c>
      <c r="AJ114" s="145">
        <f t="shared" ref="AJ114:AL114" si="324">(AI114*5%)+AI114</f>
        <v>59.149008045671991</v>
      </c>
      <c r="AK114" s="145">
        <f t="shared" si="324"/>
        <v>62.106458447955589</v>
      </c>
      <c r="AL114" s="145">
        <f t="shared" si="324"/>
        <v>65.211781370353364</v>
      </c>
      <c r="AM114" s="145">
        <f t="shared" si="209"/>
        <v>70.037453191759511</v>
      </c>
    </row>
    <row r="115" spans="1:40" x14ac:dyDescent="0.25">
      <c r="A115" s="30"/>
      <c r="B115" s="31" t="s">
        <v>327</v>
      </c>
      <c r="C115" s="32"/>
      <c r="D115" s="33"/>
      <c r="E115" s="157" t="s">
        <v>1667</v>
      </c>
      <c r="F115" s="157" t="s">
        <v>311</v>
      </c>
      <c r="G115" s="157" t="s">
        <v>1694</v>
      </c>
      <c r="H115" s="157" t="s">
        <v>1801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5">
        <v>1.9040000000000001</v>
      </c>
      <c r="U115" s="301">
        <v>23.12</v>
      </c>
      <c r="V115" s="120">
        <f t="shared" si="210"/>
        <v>25.432000000000002</v>
      </c>
      <c r="W115" s="112">
        <v>26.525576000000001</v>
      </c>
      <c r="Y115" s="145">
        <f t="shared" si="200"/>
        <v>29.178133600000002</v>
      </c>
      <c r="Z115" s="145">
        <f t="shared" ref="Z115:AB115" si="325">(Y115*5%)+Y115</f>
        <v>30.637040280000001</v>
      </c>
      <c r="AA115" s="221">
        <f t="shared" si="325"/>
        <v>32.168892294000003</v>
      </c>
      <c r="AB115" s="145">
        <f t="shared" si="325"/>
        <v>33.777336908700001</v>
      </c>
      <c r="AC115" s="223">
        <f t="shared" si="202"/>
        <v>34.790657015961003</v>
      </c>
      <c r="AD115" s="145">
        <f t="shared" si="203"/>
        <v>35.46958148782587</v>
      </c>
      <c r="AE115" s="360">
        <f t="shared" si="204"/>
        <v>36.207348782772648</v>
      </c>
      <c r="AF115" s="145">
        <f t="shared" ref="AF115:AG115" si="326">(AE115*5%)+AE115</f>
        <v>38.017716221911279</v>
      </c>
      <c r="AG115" s="145">
        <f t="shared" si="326"/>
        <v>39.918602033006842</v>
      </c>
      <c r="AH115" s="343">
        <f t="shared" si="206"/>
        <v>42.672985573284315</v>
      </c>
      <c r="AI115" s="145">
        <f t="shared" si="207"/>
        <v>44.8023675533912</v>
      </c>
      <c r="AJ115" s="145">
        <f t="shared" ref="AJ115:AL115" si="327">(AI115*5%)+AI115</f>
        <v>47.04248593106076</v>
      </c>
      <c r="AK115" s="145">
        <f t="shared" si="327"/>
        <v>49.394610227613796</v>
      </c>
      <c r="AL115" s="145">
        <f t="shared" si="327"/>
        <v>51.864340738994485</v>
      </c>
      <c r="AM115" s="145">
        <f t="shared" si="209"/>
        <v>55.702301953680077</v>
      </c>
    </row>
    <row r="116" spans="1:40" x14ac:dyDescent="0.25">
      <c r="A116" s="30"/>
      <c r="B116" s="376" t="s">
        <v>330</v>
      </c>
      <c r="C116" s="32"/>
      <c r="D116" s="33"/>
      <c r="E116" s="157" t="s">
        <v>1667</v>
      </c>
      <c r="F116" s="157" t="s">
        <v>311</v>
      </c>
      <c r="G116" s="157" t="s">
        <v>1695</v>
      </c>
      <c r="H116" s="157" t="s">
        <v>1802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5">
        <v>2.0160000000000005</v>
      </c>
      <c r="U116" s="301">
        <v>26.2</v>
      </c>
      <c r="V116" s="120">
        <f t="shared" si="210"/>
        <v>28.82</v>
      </c>
      <c r="W116" s="112">
        <v>30.059259999999998</v>
      </c>
      <c r="Y116" s="145">
        <f t="shared" si="200"/>
        <v>33.065185999999997</v>
      </c>
      <c r="Z116" s="145">
        <f t="shared" ref="Z116:AB116" si="328">(Y116*5%)+Y116</f>
        <v>34.718445299999999</v>
      </c>
      <c r="AA116" s="221">
        <f t="shared" si="328"/>
        <v>36.454367564999998</v>
      </c>
      <c r="AB116" s="145">
        <f t="shared" si="328"/>
        <v>38.27708594325</v>
      </c>
      <c r="AC116" s="223">
        <f t="shared" si="202"/>
        <v>39.4253985215475</v>
      </c>
      <c r="AD116" s="145">
        <f t="shared" si="203"/>
        <v>40.194767949006824</v>
      </c>
      <c r="AE116" s="360">
        <f t="shared" si="204"/>
        <v>41.030819122346166</v>
      </c>
      <c r="AF116" s="145">
        <f t="shared" ref="AF116:AG116" si="329">(AE116*5%)+AE116</f>
        <v>43.082360078463473</v>
      </c>
      <c r="AG116" s="145">
        <f t="shared" si="329"/>
        <v>45.236478082386647</v>
      </c>
      <c r="AH116" s="343">
        <f t="shared" si="206"/>
        <v>48.357795070071326</v>
      </c>
      <c r="AI116" s="145">
        <f t="shared" si="207"/>
        <v>50.770849044067887</v>
      </c>
      <c r="AJ116" s="145">
        <f t="shared" ref="AJ116:AL116" si="330">(AI116*5%)+AI116</f>
        <v>53.309391496271282</v>
      </c>
      <c r="AK116" s="145">
        <f t="shared" si="330"/>
        <v>55.974861071084845</v>
      </c>
      <c r="AL116" s="145">
        <f t="shared" si="330"/>
        <v>58.773604124639085</v>
      </c>
      <c r="AM116" s="145">
        <f t="shared" si="209"/>
        <v>63.122850829862379</v>
      </c>
      <c r="AN116" s="375">
        <v>48.34</v>
      </c>
    </row>
    <row r="117" spans="1:40" x14ac:dyDescent="0.25">
      <c r="A117" s="30"/>
      <c r="B117" s="376" t="s">
        <v>333</v>
      </c>
      <c r="C117" s="32"/>
      <c r="D117" s="33"/>
      <c r="E117" s="157" t="s">
        <v>1667</v>
      </c>
      <c r="F117" s="157" t="s">
        <v>311</v>
      </c>
      <c r="G117" s="157" t="s">
        <v>1695</v>
      </c>
      <c r="H117" s="157" t="s">
        <v>1802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5">
        <v>0.86240000000000006</v>
      </c>
      <c r="U117" s="301">
        <v>11.24</v>
      </c>
      <c r="V117" s="120">
        <f t="shared" si="210"/>
        <v>12.364000000000001</v>
      </c>
      <c r="W117" s="112">
        <v>12.895652</v>
      </c>
      <c r="Y117" s="145">
        <f t="shared" si="200"/>
        <v>14.1852172</v>
      </c>
      <c r="Z117" s="145">
        <f t="shared" ref="Z117:AB117" si="331">(Y117*5%)+Y117</f>
        <v>14.894478060000001</v>
      </c>
      <c r="AA117" s="221">
        <f t="shared" si="331"/>
        <v>15.639201963000001</v>
      </c>
      <c r="AB117" s="145">
        <f t="shared" si="331"/>
        <v>16.421162061150003</v>
      </c>
      <c r="AC117" s="223">
        <f t="shared" si="202"/>
        <v>16.913796922984503</v>
      </c>
      <c r="AD117" s="145">
        <f t="shared" si="203"/>
        <v>17.243862280413619</v>
      </c>
      <c r="AE117" s="360">
        <f t="shared" si="204"/>
        <v>17.602534615846224</v>
      </c>
      <c r="AF117" s="145">
        <f t="shared" ref="AF117:AG117" si="332">(AE117*5%)+AE117</f>
        <v>18.482661346638537</v>
      </c>
      <c r="AG117" s="145">
        <f t="shared" si="332"/>
        <v>19.406794413970463</v>
      </c>
      <c r="AH117" s="343">
        <f t="shared" si="206"/>
        <v>20.745863228534425</v>
      </c>
      <c r="AI117" s="145">
        <f t="shared" si="207"/>
        <v>21.781081803638294</v>
      </c>
      <c r="AJ117" s="145">
        <f t="shared" ref="AJ117:AL117" si="333">(AI117*5%)+AI117</f>
        <v>22.870135893820208</v>
      </c>
      <c r="AK117" s="145">
        <f t="shared" si="333"/>
        <v>24.013642688511219</v>
      </c>
      <c r="AL117" s="145">
        <f t="shared" si="333"/>
        <v>25.214324822936781</v>
      </c>
      <c r="AM117" s="145">
        <f t="shared" si="209"/>
        <v>27.080184859834105</v>
      </c>
      <c r="AN117" s="375">
        <v>22.94</v>
      </c>
    </row>
    <row r="118" spans="1:40" x14ac:dyDescent="0.25">
      <c r="A118" s="30"/>
      <c r="B118" s="31" t="s">
        <v>336</v>
      </c>
      <c r="C118" s="32"/>
      <c r="D118" s="33"/>
      <c r="E118" s="157" t="s">
        <v>1667</v>
      </c>
      <c r="F118" s="157" t="s">
        <v>311</v>
      </c>
      <c r="G118" s="157" t="s">
        <v>1695</v>
      </c>
      <c r="H118" s="157" t="s">
        <v>1802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5">
        <v>0.52</v>
      </c>
      <c r="U118" s="301">
        <v>8.11</v>
      </c>
      <c r="V118" s="120">
        <f t="shared" si="210"/>
        <v>8.9209999999999994</v>
      </c>
      <c r="W118" s="112">
        <v>9.3046030000000002</v>
      </c>
      <c r="Y118" s="145">
        <f t="shared" si="200"/>
        <v>10.2350633</v>
      </c>
      <c r="Z118" s="145">
        <f t="shared" ref="Z118:AB118" si="334">(Y118*5%)+Y118</f>
        <v>10.746816465</v>
      </c>
      <c r="AA118" s="221">
        <f t="shared" si="334"/>
        <v>11.28415728825</v>
      </c>
      <c r="AB118" s="145">
        <f t="shared" si="334"/>
        <v>11.848365152662501</v>
      </c>
      <c r="AC118" s="223">
        <f t="shared" si="202"/>
        <v>12.203816107242377</v>
      </c>
      <c r="AD118" s="145">
        <f t="shared" si="203"/>
        <v>12.441968246810893</v>
      </c>
      <c r="AE118" s="360">
        <f t="shared" si="204"/>
        <v>12.700761186344559</v>
      </c>
      <c r="AF118" s="145">
        <f t="shared" ref="AF118:AG118" si="335">(AE118*5%)+AE118</f>
        <v>13.335799245661788</v>
      </c>
      <c r="AG118" s="145">
        <f t="shared" si="335"/>
        <v>14.002589207944878</v>
      </c>
      <c r="AH118" s="343">
        <f t="shared" si="206"/>
        <v>14.968767863293074</v>
      </c>
      <c r="AI118" s="145">
        <f t="shared" si="207"/>
        <v>15.715709379671399</v>
      </c>
      <c r="AJ118" s="145">
        <f t="shared" ref="AJ118:AL118" si="336">(AI118*5%)+AI118</f>
        <v>16.501494848654968</v>
      </c>
      <c r="AK118" s="145">
        <f t="shared" si="336"/>
        <v>17.326569591087715</v>
      </c>
      <c r="AL118" s="145">
        <f t="shared" si="336"/>
        <v>18.192898070642102</v>
      </c>
      <c r="AM118" s="145">
        <f t="shared" si="209"/>
        <v>19.539172527869617</v>
      </c>
    </row>
    <row r="119" spans="1:40" x14ac:dyDescent="0.25">
      <c r="A119" s="30"/>
      <c r="B119" s="376" t="s">
        <v>339</v>
      </c>
      <c r="C119" s="32"/>
      <c r="D119" s="33"/>
      <c r="E119" s="157" t="s">
        <v>1667</v>
      </c>
      <c r="F119" s="157" t="s">
        <v>311</v>
      </c>
      <c r="G119" s="157" t="s">
        <v>1696</v>
      </c>
      <c r="H119" s="157" t="s">
        <v>1803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5">
        <v>2.0160000000000005</v>
      </c>
      <c r="U119" s="301">
        <v>29.37</v>
      </c>
      <c r="V119" s="120">
        <f t="shared" si="210"/>
        <v>32.307000000000002</v>
      </c>
      <c r="W119" s="112">
        <v>33.696201000000002</v>
      </c>
      <c r="Y119" s="145">
        <f t="shared" si="200"/>
        <v>37.065821100000001</v>
      </c>
      <c r="Z119" s="145">
        <f t="shared" ref="Z119:AB119" si="337">(Y119*5%)+Y119</f>
        <v>38.919112155000001</v>
      </c>
      <c r="AA119" s="221">
        <f t="shared" si="337"/>
        <v>40.865067762750002</v>
      </c>
      <c r="AB119" s="145">
        <f t="shared" si="337"/>
        <v>42.908321150887502</v>
      </c>
      <c r="AC119" s="223">
        <f t="shared" si="202"/>
        <v>44.195570785414127</v>
      </c>
      <c r="AD119" s="145">
        <f t="shared" si="203"/>
        <v>45.058028040546965</v>
      </c>
      <c r="AE119" s="360">
        <f t="shared" si="204"/>
        <v>45.995235023790343</v>
      </c>
      <c r="AF119" s="145">
        <f t="shared" ref="AF119:AG119" si="338">(AE119*5%)+AE119</f>
        <v>48.294996774979857</v>
      </c>
      <c r="AG119" s="145">
        <f t="shared" si="338"/>
        <v>50.709746613728854</v>
      </c>
      <c r="AH119" s="343">
        <f t="shared" si="206"/>
        <v>54.208719130076148</v>
      </c>
      <c r="AI119" s="145">
        <f t="shared" si="207"/>
        <v>56.913734214666945</v>
      </c>
      <c r="AJ119" s="145">
        <f t="shared" ref="AJ119:AL119" si="339">(AI119*5%)+AI119</f>
        <v>59.759420925400292</v>
      </c>
      <c r="AK119" s="145">
        <f t="shared" si="339"/>
        <v>62.747391971670304</v>
      </c>
      <c r="AL119" s="145">
        <f t="shared" si="339"/>
        <v>65.884761570253815</v>
      </c>
      <c r="AM119" s="145">
        <f t="shared" si="209"/>
        <v>70.760233926452599</v>
      </c>
      <c r="AN119" s="375">
        <v>54.19</v>
      </c>
    </row>
    <row r="120" spans="1:40" x14ac:dyDescent="0.25">
      <c r="A120" s="30"/>
      <c r="B120" s="376" t="s">
        <v>342</v>
      </c>
      <c r="C120" s="32"/>
      <c r="D120" s="33"/>
      <c r="E120" s="157" t="s">
        <v>1667</v>
      </c>
      <c r="F120" s="157" t="s">
        <v>311</v>
      </c>
      <c r="G120" s="157" t="s">
        <v>1696</v>
      </c>
      <c r="H120" s="157" t="s">
        <v>1803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5">
        <v>0.86240000000000006</v>
      </c>
      <c r="U120" s="301">
        <v>14.01</v>
      </c>
      <c r="V120" s="120">
        <f t="shared" si="210"/>
        <v>15.411</v>
      </c>
      <c r="W120" s="112">
        <v>16.073672999999999</v>
      </c>
      <c r="Y120" s="145">
        <f t="shared" si="200"/>
        <v>17.681040299999999</v>
      </c>
      <c r="Z120" s="145">
        <f t="shared" ref="Z120:AB120" si="340">(Y120*5%)+Y120</f>
        <v>18.565092315000001</v>
      </c>
      <c r="AA120" s="221">
        <f t="shared" si="340"/>
        <v>19.49334693075</v>
      </c>
      <c r="AB120" s="145">
        <f t="shared" si="340"/>
        <v>20.468014277287502</v>
      </c>
      <c r="AC120" s="223">
        <f t="shared" si="202"/>
        <v>21.082054705606126</v>
      </c>
      <c r="AD120" s="145">
        <f t="shared" si="203"/>
        <v>21.493461792579605</v>
      </c>
      <c r="AE120" s="360">
        <f t="shared" si="204"/>
        <v>21.940525797865263</v>
      </c>
      <c r="AF120" s="145">
        <f t="shared" ref="AF120:AG120" si="341">(AE120*5%)+AE120</f>
        <v>23.037552087758527</v>
      </c>
      <c r="AG120" s="145">
        <f t="shared" si="341"/>
        <v>24.189429692146454</v>
      </c>
      <c r="AH120" s="343">
        <f t="shared" si="206"/>
        <v>25.858500340904559</v>
      </c>
      <c r="AI120" s="145">
        <f t="shared" si="207"/>
        <v>27.148839507915696</v>
      </c>
      <c r="AJ120" s="145">
        <f t="shared" ref="AJ120:AL120" si="342">(AI120*5%)+AI120</f>
        <v>28.506281483311479</v>
      </c>
      <c r="AK120" s="145">
        <f t="shared" si="342"/>
        <v>29.931595557477053</v>
      </c>
      <c r="AL120" s="145">
        <f t="shared" si="342"/>
        <v>31.428175335350904</v>
      </c>
      <c r="AM120" s="145">
        <f t="shared" si="209"/>
        <v>33.753860310166871</v>
      </c>
      <c r="AN120" s="375">
        <v>25.83</v>
      </c>
    </row>
    <row r="121" spans="1:40" x14ac:dyDescent="0.25">
      <c r="A121" s="30"/>
      <c r="B121" s="31" t="s">
        <v>345</v>
      </c>
      <c r="C121" s="32"/>
      <c r="D121" s="33"/>
      <c r="E121" s="157" t="s">
        <v>1667</v>
      </c>
      <c r="F121" s="157" t="s">
        <v>311</v>
      </c>
      <c r="G121" s="157" t="s">
        <v>1696</v>
      </c>
      <c r="H121" s="157" t="s">
        <v>1803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5">
        <v>0.52</v>
      </c>
      <c r="U121" s="301">
        <v>10.31</v>
      </c>
      <c r="V121" s="120">
        <f t="shared" si="210"/>
        <v>11.341000000000001</v>
      </c>
      <c r="W121" s="112">
        <v>11.828663000000001</v>
      </c>
      <c r="Y121" s="145">
        <f t="shared" si="200"/>
        <v>13.011529300000001</v>
      </c>
      <c r="Z121" s="145">
        <f t="shared" ref="Z121:AB121" si="343">(Y121*5%)+Y121</f>
        <v>13.662105765000002</v>
      </c>
      <c r="AA121" s="221">
        <f t="shared" si="343"/>
        <v>14.345211053250001</v>
      </c>
      <c r="AB121" s="145">
        <f t="shared" si="343"/>
        <v>15.062471605912501</v>
      </c>
      <c r="AC121" s="223">
        <f t="shared" si="202"/>
        <v>15.514345754089875</v>
      </c>
      <c r="AD121" s="145">
        <f t="shared" si="203"/>
        <v>15.817101433368718</v>
      </c>
      <c r="AE121" s="360">
        <f t="shared" si="204"/>
        <v>16.146097143182786</v>
      </c>
      <c r="AF121" s="145">
        <f t="shared" ref="AF121:AG121" si="344">(AE121*5%)+AE121</f>
        <v>16.953402000341924</v>
      </c>
      <c r="AG121" s="145">
        <f t="shared" si="344"/>
        <v>17.801072100359022</v>
      </c>
      <c r="AH121" s="343">
        <f t="shared" si="206"/>
        <v>19.029346075283794</v>
      </c>
      <c r="AI121" s="145">
        <f t="shared" si="207"/>
        <v>19.978910444440455</v>
      </c>
      <c r="AJ121" s="145">
        <f t="shared" ref="AJ121:AL121" si="345">(AI121*5%)+AI121</f>
        <v>20.977855966662478</v>
      </c>
      <c r="AK121" s="145">
        <f t="shared" si="345"/>
        <v>22.026748764995602</v>
      </c>
      <c r="AL121" s="145">
        <f t="shared" si="345"/>
        <v>23.128086203245381</v>
      </c>
      <c r="AM121" s="145">
        <f t="shared" si="209"/>
        <v>24.83956458228554</v>
      </c>
    </row>
    <row r="122" spans="1:40" x14ac:dyDescent="0.25">
      <c r="A122" s="30"/>
      <c r="B122" s="31" t="s">
        <v>348</v>
      </c>
      <c r="C122" s="32"/>
      <c r="D122" s="33"/>
      <c r="E122" s="157" t="s">
        <v>1667</v>
      </c>
      <c r="F122" s="157" t="s">
        <v>311</v>
      </c>
      <c r="G122" s="157" t="s">
        <v>1697</v>
      </c>
      <c r="H122" s="157" t="s">
        <v>1806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5">
        <v>5.4</v>
      </c>
      <c r="U122" s="301">
        <v>60.48</v>
      </c>
      <c r="V122" s="120">
        <f t="shared" si="210"/>
        <v>66.527999999999992</v>
      </c>
      <c r="W122" s="112">
        <v>69.388704000000004</v>
      </c>
      <c r="Y122" s="145">
        <f t="shared" si="200"/>
        <v>76.327574400000003</v>
      </c>
      <c r="Z122" s="145">
        <f t="shared" ref="Z122:AB122" si="346">(Y122*5%)+Y122</f>
        <v>80.143953120000006</v>
      </c>
      <c r="AA122" s="221">
        <f t="shared" si="346"/>
        <v>84.151150776000009</v>
      </c>
      <c r="AB122" s="145">
        <f t="shared" si="346"/>
        <v>88.358708314800012</v>
      </c>
      <c r="AC122" s="223">
        <f t="shared" si="202"/>
        <v>91.009469564244014</v>
      </c>
      <c r="AD122" s="145">
        <f t="shared" si="203"/>
        <v>92.785479601371492</v>
      </c>
      <c r="AE122" s="360">
        <f t="shared" si="204"/>
        <v>94.715417577080018</v>
      </c>
      <c r="AF122" s="145">
        <f t="shared" ref="AF122:AG122" si="347">(AE122*5%)+AE122</f>
        <v>99.451188455934016</v>
      </c>
      <c r="AG122" s="145">
        <f t="shared" si="347"/>
        <v>104.42374787873072</v>
      </c>
      <c r="AH122" s="343">
        <f t="shared" si="206"/>
        <v>111.62898648236315</v>
      </c>
      <c r="AI122" s="145">
        <f t="shared" si="207"/>
        <v>117.19927290783306</v>
      </c>
      <c r="AJ122" s="145">
        <f t="shared" ref="AJ122:AL122" si="348">(AI122*5%)+AI122</f>
        <v>123.05923655322472</v>
      </c>
      <c r="AK122" s="145">
        <f t="shared" si="348"/>
        <v>129.21219838088595</v>
      </c>
      <c r="AL122" s="145">
        <f t="shared" si="348"/>
        <v>135.67280829993024</v>
      </c>
      <c r="AM122" s="145">
        <f t="shared" si="209"/>
        <v>145.71259611412506</v>
      </c>
    </row>
    <row r="123" spans="1:40" x14ac:dyDescent="0.25">
      <c r="A123" s="30"/>
      <c r="B123" s="31" t="s">
        <v>351</v>
      </c>
      <c r="C123" s="32"/>
      <c r="D123" s="33"/>
      <c r="E123" s="157" t="s">
        <v>1667</v>
      </c>
      <c r="F123" s="157" t="s">
        <v>311</v>
      </c>
      <c r="G123" s="157" t="s">
        <v>1697</v>
      </c>
      <c r="H123" s="157" t="s">
        <v>1806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5">
        <v>2.16</v>
      </c>
      <c r="U123" s="301">
        <v>32.799999999999997</v>
      </c>
      <c r="V123" s="120">
        <f t="shared" si="210"/>
        <v>36.08</v>
      </c>
      <c r="W123" s="112">
        <v>37.631439999999998</v>
      </c>
      <c r="Y123" s="145">
        <f t="shared" si="200"/>
        <v>41.394583999999995</v>
      </c>
      <c r="Z123" s="145">
        <f t="shared" ref="Z123:AB123" si="349">(Y123*5%)+Y123</f>
        <v>43.464313199999992</v>
      </c>
      <c r="AA123" s="221">
        <f t="shared" si="349"/>
        <v>45.637528859999989</v>
      </c>
      <c r="AB123" s="145">
        <f t="shared" si="349"/>
        <v>47.919405302999991</v>
      </c>
      <c r="AC123" s="223">
        <f t="shared" si="202"/>
        <v>49.35698746208999</v>
      </c>
      <c r="AD123" s="145">
        <f t="shared" si="203"/>
        <v>50.320167508680292</v>
      </c>
      <c r="AE123" s="360">
        <f t="shared" si="204"/>
        <v>51.366826992860844</v>
      </c>
      <c r="AF123" s="145">
        <f t="shared" ref="AF123:AG123" si="350">(AE123*5%)+AE123</f>
        <v>53.935168342503886</v>
      </c>
      <c r="AG123" s="145">
        <f t="shared" si="350"/>
        <v>56.631926759629081</v>
      </c>
      <c r="AH123" s="343">
        <f t="shared" si="206"/>
        <v>60.539529706043488</v>
      </c>
      <c r="AI123" s="145">
        <f t="shared" si="207"/>
        <v>63.560452238375056</v>
      </c>
      <c r="AJ123" s="145">
        <f t="shared" ref="AJ123:AL123" si="351">(AI123*5%)+AI123</f>
        <v>66.738474850293812</v>
      </c>
      <c r="AK123" s="145">
        <f t="shared" si="351"/>
        <v>70.075398592808497</v>
      </c>
      <c r="AL123" s="145">
        <f t="shared" si="351"/>
        <v>73.579168522448924</v>
      </c>
      <c r="AM123" s="145">
        <f t="shared" si="209"/>
        <v>79.024026993110141</v>
      </c>
    </row>
    <row r="124" spans="1:40" x14ac:dyDescent="0.25">
      <c r="A124" s="30"/>
      <c r="B124" s="31" t="s">
        <v>354</v>
      </c>
      <c r="C124" s="32"/>
      <c r="D124" s="33"/>
      <c r="E124" s="157" t="s">
        <v>1667</v>
      </c>
      <c r="F124" s="157" t="s">
        <v>311</v>
      </c>
      <c r="G124" s="157" t="s">
        <v>1697</v>
      </c>
      <c r="H124" s="157" t="s">
        <v>1806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5">
        <v>2</v>
      </c>
      <c r="U124" s="301">
        <v>20.29</v>
      </c>
      <c r="V124" s="120">
        <f t="shared" si="210"/>
        <v>22.318999999999999</v>
      </c>
      <c r="W124" s="112">
        <v>23.278717</v>
      </c>
      <c r="Y124" s="145">
        <f t="shared" si="200"/>
        <v>25.6065887</v>
      </c>
      <c r="Z124" s="145">
        <f t="shared" ref="Z124:AB124" si="352">(Y124*5%)+Y124</f>
        <v>26.886918134999998</v>
      </c>
      <c r="AA124" s="221">
        <f t="shared" si="352"/>
        <v>28.231264041749998</v>
      </c>
      <c r="AB124" s="145">
        <f t="shared" si="352"/>
        <v>29.642827243837498</v>
      </c>
      <c r="AC124" s="223">
        <f t="shared" si="202"/>
        <v>30.532112061152624</v>
      </c>
      <c r="AD124" s="145">
        <f t="shared" si="203"/>
        <v>31.127932888753758</v>
      </c>
      <c r="AE124" s="360">
        <f t="shared" si="204"/>
        <v>31.775393892839837</v>
      </c>
      <c r="AF124" s="145">
        <f t="shared" ref="AF124:AG124" si="353">(AE124*5%)+AE124</f>
        <v>33.364163587481826</v>
      </c>
      <c r="AG124" s="145">
        <f t="shared" si="353"/>
        <v>35.032371766855917</v>
      </c>
      <c r="AH124" s="343">
        <f t="shared" si="206"/>
        <v>37.449605418768975</v>
      </c>
      <c r="AI124" s="145">
        <f t="shared" si="207"/>
        <v>39.318340729165548</v>
      </c>
      <c r="AJ124" s="145">
        <f t="shared" ref="AJ124:AL124" si="354">(AI124*5%)+AI124</f>
        <v>41.284257765623828</v>
      </c>
      <c r="AK124" s="145">
        <f t="shared" si="354"/>
        <v>43.348470653905018</v>
      </c>
      <c r="AL124" s="145">
        <f t="shared" si="354"/>
        <v>45.515894186600271</v>
      </c>
      <c r="AM124" s="145">
        <f t="shared" si="209"/>
        <v>48.884070356408692</v>
      </c>
    </row>
    <row r="125" spans="1:40" x14ac:dyDescent="0.25">
      <c r="A125" s="30"/>
      <c r="B125" s="31" t="s">
        <v>357</v>
      </c>
      <c r="C125" s="32"/>
      <c r="D125" s="33"/>
      <c r="E125" s="157" t="s">
        <v>1667</v>
      </c>
      <c r="F125" s="157" t="s">
        <v>311</v>
      </c>
      <c r="G125" s="157" t="s">
        <v>1697</v>
      </c>
      <c r="H125" s="157" t="s">
        <v>1806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5">
        <v>1.5120000000000002</v>
      </c>
      <c r="U125" s="301">
        <v>18.649999999999999</v>
      </c>
      <c r="V125" s="120">
        <f t="shared" si="210"/>
        <v>20.514999999999997</v>
      </c>
      <c r="W125" s="112">
        <v>21.397145000000002</v>
      </c>
      <c r="Y125" s="145">
        <f t="shared" si="200"/>
        <v>23.536859500000002</v>
      </c>
      <c r="Z125" s="145">
        <f t="shared" ref="Z125:AB125" si="355">(Y125*5%)+Y125</f>
        <v>24.713702475000002</v>
      </c>
      <c r="AA125" s="221">
        <f t="shared" si="355"/>
        <v>25.94938759875</v>
      </c>
      <c r="AB125" s="145">
        <f t="shared" si="355"/>
        <v>27.2468569786875</v>
      </c>
      <c r="AC125" s="223">
        <f t="shared" si="202"/>
        <v>28.064262688048125</v>
      </c>
      <c r="AD125" s="145">
        <f t="shared" si="203"/>
        <v>28.611924513319742</v>
      </c>
      <c r="AE125" s="360">
        <f t="shared" si="204"/>
        <v>29.207052543196792</v>
      </c>
      <c r="AF125" s="145">
        <f t="shared" ref="AF125:AG125" si="356">(AE125*5%)+AE125</f>
        <v>30.667405170356631</v>
      </c>
      <c r="AG125" s="145">
        <f t="shared" si="356"/>
        <v>32.200775428874465</v>
      </c>
      <c r="AH125" s="343">
        <f t="shared" si="206"/>
        <v>34.422628933466804</v>
      </c>
      <c r="AI125" s="145">
        <f t="shared" si="207"/>
        <v>36.1403181172468</v>
      </c>
      <c r="AJ125" s="145">
        <f t="shared" ref="AJ125:AL125" si="357">(AI125*5%)+AI125</f>
        <v>37.947334023109143</v>
      </c>
      <c r="AK125" s="145">
        <f t="shared" si="357"/>
        <v>39.844700724264598</v>
      </c>
      <c r="AL125" s="145">
        <f t="shared" si="357"/>
        <v>41.836935760477829</v>
      </c>
      <c r="AM125" s="145">
        <f t="shared" si="209"/>
        <v>44.932869006753187</v>
      </c>
    </row>
    <row r="126" spans="1:40" x14ac:dyDescent="0.25">
      <c r="A126" s="17"/>
      <c r="B126" s="31" t="s">
        <v>360</v>
      </c>
      <c r="C126" s="32"/>
      <c r="D126" s="33"/>
      <c r="E126" s="157" t="s">
        <v>1667</v>
      </c>
      <c r="F126" s="157" t="s">
        <v>311</v>
      </c>
      <c r="G126" s="157" t="s">
        <v>1698</v>
      </c>
      <c r="H126" s="157" t="s">
        <v>1804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5">
        <v>3.68</v>
      </c>
      <c r="U126" s="301">
        <v>29.94</v>
      </c>
      <c r="V126" s="120">
        <f>(U126*$V$6)+U126</f>
        <v>32.934000000000005</v>
      </c>
      <c r="W126" s="112">
        <v>34.350162000000005</v>
      </c>
      <c r="Y126" s="145">
        <f t="shared" si="200"/>
        <v>37.785178200000004</v>
      </c>
      <c r="Z126" s="145">
        <f t="shared" ref="Z126:AB126" si="358">(Y126*5%)+Y126</f>
        <v>39.674437110000007</v>
      </c>
      <c r="AA126" s="221">
        <f t="shared" si="358"/>
        <v>41.658158965500007</v>
      </c>
      <c r="AB126" s="145">
        <f t="shared" si="358"/>
        <v>43.741066913775008</v>
      </c>
      <c r="AC126" s="223">
        <f t="shared" si="202"/>
        <v>45.053298921188258</v>
      </c>
      <c r="AD126" s="145">
        <f t="shared" si="203"/>
        <v>45.932494366155133</v>
      </c>
      <c r="AE126" s="360">
        <f t="shared" si="204"/>
        <v>46.887890248971161</v>
      </c>
      <c r="AF126" s="145">
        <f t="shared" ref="AF126:AG126" si="359">(AE126*5%)+AE126</f>
        <v>49.23228476141972</v>
      </c>
      <c r="AG126" s="145">
        <f t="shared" si="359"/>
        <v>51.693898999490706</v>
      </c>
      <c r="AH126" s="343">
        <f t="shared" si="206"/>
        <v>55.260778030455562</v>
      </c>
      <c r="AI126" s="145">
        <f t="shared" si="207"/>
        <v>58.018290854175291</v>
      </c>
      <c r="AJ126" s="145">
        <f t="shared" ref="AJ126:AL126" si="360">(AI126*5%)+AI126</f>
        <v>60.919205396884053</v>
      </c>
      <c r="AK126" s="145">
        <f t="shared" si="360"/>
        <v>63.965165666728254</v>
      </c>
      <c r="AL126" s="145">
        <f t="shared" si="360"/>
        <v>67.163423950064669</v>
      </c>
      <c r="AM126" s="145">
        <f t="shared" si="209"/>
        <v>72.133517322369457</v>
      </c>
    </row>
    <row r="127" spans="1:40" x14ac:dyDescent="0.25">
      <c r="A127" s="17"/>
      <c r="B127" s="376" t="s">
        <v>363</v>
      </c>
      <c r="C127" s="32"/>
      <c r="D127" s="33"/>
      <c r="E127" s="157" t="s">
        <v>1667</v>
      </c>
      <c r="F127" s="157" t="s">
        <v>311</v>
      </c>
      <c r="G127" s="157" t="s">
        <v>1698</v>
      </c>
      <c r="H127" s="157" t="s">
        <v>1804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5">
        <v>1.3</v>
      </c>
      <c r="U127" s="301">
        <v>19.52</v>
      </c>
      <c r="V127" s="120">
        <f t="shared" si="210"/>
        <v>21.472000000000001</v>
      </c>
      <c r="W127" s="112">
        <v>22.395296000000002</v>
      </c>
      <c r="Y127" s="145">
        <f t="shared" si="200"/>
        <v>24.634825600000003</v>
      </c>
      <c r="Z127" s="145">
        <f t="shared" ref="Z127:AB127" si="361">(Y127*5%)+Y127</f>
        <v>25.866566880000004</v>
      </c>
      <c r="AA127" s="221">
        <f t="shared" si="361"/>
        <v>27.159895224000003</v>
      </c>
      <c r="AB127" s="145">
        <f t="shared" si="361"/>
        <v>28.517889985200004</v>
      </c>
      <c r="AC127" s="223">
        <f t="shared" si="202"/>
        <v>29.373426684756005</v>
      </c>
      <c r="AD127" s="145">
        <f t="shared" si="203"/>
        <v>29.946636273458523</v>
      </c>
      <c r="AE127" s="360">
        <f t="shared" si="204"/>
        <v>30.569526307946461</v>
      </c>
      <c r="AF127" s="145">
        <f t="shared" ref="AF127:AG127" si="362">(AE127*5%)+AE127</f>
        <v>32.098002623343781</v>
      </c>
      <c r="AG127" s="145">
        <f t="shared" si="362"/>
        <v>33.702902754510973</v>
      </c>
      <c r="AH127" s="343">
        <f t="shared" si="206"/>
        <v>36.028403044572229</v>
      </c>
      <c r="AI127" s="145">
        <f t="shared" si="207"/>
        <v>37.826220356496385</v>
      </c>
      <c r="AJ127" s="145">
        <f t="shared" ref="AJ127:AL127" si="363">(AI127*5%)+AI127</f>
        <v>39.717531374321204</v>
      </c>
      <c r="AK127" s="145">
        <f t="shared" si="363"/>
        <v>41.703407943037263</v>
      </c>
      <c r="AL127" s="145">
        <f t="shared" si="363"/>
        <v>43.788578340189126</v>
      </c>
      <c r="AM127" s="145">
        <f t="shared" si="209"/>
        <v>47.028933137363119</v>
      </c>
      <c r="AN127" s="375">
        <v>35.99</v>
      </c>
    </row>
    <row r="128" spans="1:40" x14ac:dyDescent="0.25">
      <c r="A128" s="17"/>
      <c r="B128" s="31" t="s">
        <v>366</v>
      </c>
      <c r="C128" s="32"/>
      <c r="D128" s="33"/>
      <c r="E128" s="157" t="s">
        <v>1667</v>
      </c>
      <c r="F128" s="157" t="s">
        <v>311</v>
      </c>
      <c r="G128" s="157" t="s">
        <v>1698</v>
      </c>
      <c r="H128" s="157" t="s">
        <v>1804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5">
        <v>0.7</v>
      </c>
      <c r="U128" s="301">
        <v>11.03</v>
      </c>
      <c r="V128" s="120">
        <f t="shared" si="210"/>
        <v>12.132999999999999</v>
      </c>
      <c r="W128" s="112">
        <v>12.654719</v>
      </c>
      <c r="Y128" s="145">
        <f t="shared" si="200"/>
        <v>13.9201909</v>
      </c>
      <c r="Z128" s="145">
        <f t="shared" ref="Z128:AB128" si="364">(Y128*5%)+Y128</f>
        <v>14.616200445</v>
      </c>
      <c r="AA128" s="221">
        <f t="shared" si="364"/>
        <v>15.347010467250001</v>
      </c>
      <c r="AB128" s="145">
        <f t="shared" si="364"/>
        <v>16.1143609906125</v>
      </c>
      <c r="AC128" s="223">
        <f t="shared" si="202"/>
        <v>16.597791820330876</v>
      </c>
      <c r="AD128" s="145">
        <f t="shared" si="203"/>
        <v>16.921690476242187</v>
      </c>
      <c r="AE128" s="360">
        <f t="shared" si="204"/>
        <v>17.273661638148024</v>
      </c>
      <c r="AF128" s="145">
        <f t="shared" ref="AF128:AG128" si="365">(AE128*5%)+AE128</f>
        <v>18.137344720055424</v>
      </c>
      <c r="AG128" s="145">
        <f t="shared" si="365"/>
        <v>19.044211956058195</v>
      </c>
      <c r="AH128" s="343">
        <f t="shared" si="206"/>
        <v>20.35826258102621</v>
      </c>
      <c r="AI128" s="145">
        <f t="shared" si="207"/>
        <v>21.374139883819417</v>
      </c>
      <c r="AJ128" s="145">
        <f t="shared" ref="AJ128:AL128" si="366">(AI128*5%)+AI128</f>
        <v>22.442846878010389</v>
      </c>
      <c r="AK128" s="145">
        <f t="shared" si="366"/>
        <v>23.56498922191091</v>
      </c>
      <c r="AL128" s="145">
        <f t="shared" si="366"/>
        <v>24.743238683006457</v>
      </c>
      <c r="AM128" s="145">
        <f t="shared" si="209"/>
        <v>26.574238345548935</v>
      </c>
    </row>
    <row r="129" spans="1:40" x14ac:dyDescent="0.25">
      <c r="A129" s="17"/>
      <c r="B129" s="31" t="s">
        <v>369</v>
      </c>
      <c r="C129" s="32"/>
      <c r="D129" s="33"/>
      <c r="E129" s="157" t="s">
        <v>1667</v>
      </c>
      <c r="F129" s="157" t="s">
        <v>311</v>
      </c>
      <c r="G129" s="157" t="s">
        <v>1698</v>
      </c>
      <c r="H129" s="157" t="s">
        <v>1804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5">
        <v>0.42</v>
      </c>
      <c r="U129" s="301">
        <v>7.99</v>
      </c>
      <c r="V129" s="120">
        <f t="shared" si="210"/>
        <v>8.7889999999999997</v>
      </c>
      <c r="W129" s="112">
        <v>9.1669270000000012</v>
      </c>
      <c r="Y129" s="145">
        <f t="shared" si="200"/>
        <v>10.083619700000002</v>
      </c>
      <c r="Z129" s="145">
        <f t="shared" ref="Z129:AB129" si="367">(Y129*5%)+Y129</f>
        <v>10.587800685000001</v>
      </c>
      <c r="AA129" s="221">
        <f t="shared" si="367"/>
        <v>11.117190719250001</v>
      </c>
      <c r="AB129" s="145">
        <f t="shared" si="367"/>
        <v>11.673050255212502</v>
      </c>
      <c r="AC129" s="223">
        <f t="shared" si="202"/>
        <v>12.023241762868876</v>
      </c>
      <c r="AD129" s="145">
        <f t="shared" si="203"/>
        <v>12.257870072998648</v>
      </c>
      <c r="AE129" s="360">
        <f t="shared" si="204"/>
        <v>12.51283377051702</v>
      </c>
      <c r="AF129" s="145">
        <f t="shared" ref="AF129:AG129" si="368">(AE129*5%)+AE129</f>
        <v>13.138475459042871</v>
      </c>
      <c r="AG129" s="145">
        <f t="shared" si="368"/>
        <v>13.795399231995015</v>
      </c>
      <c r="AH129" s="343">
        <f t="shared" si="206"/>
        <v>14.747281779002671</v>
      </c>
      <c r="AI129" s="145">
        <f t="shared" si="207"/>
        <v>15.483171139774905</v>
      </c>
      <c r="AJ129" s="145">
        <f t="shared" ref="AJ129:AL129" si="369">(AI129*5%)+AI129</f>
        <v>16.257329696763652</v>
      </c>
      <c r="AK129" s="145">
        <f t="shared" si="369"/>
        <v>17.070196181601833</v>
      </c>
      <c r="AL129" s="145">
        <f t="shared" si="369"/>
        <v>17.923705990681924</v>
      </c>
      <c r="AM129" s="145">
        <f t="shared" si="209"/>
        <v>19.250060233992386</v>
      </c>
    </row>
    <row r="130" spans="1:40" x14ac:dyDescent="0.25">
      <c r="A130" s="30"/>
      <c r="B130" s="31" t="s">
        <v>372</v>
      </c>
      <c r="C130" s="32"/>
      <c r="D130" s="33"/>
      <c r="E130" s="157" t="s">
        <v>1667</v>
      </c>
      <c r="F130" s="157" t="s">
        <v>311</v>
      </c>
      <c r="G130" s="157" t="s">
        <v>1699</v>
      </c>
      <c r="H130" s="157" t="s">
        <v>1805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5">
        <v>6.2</v>
      </c>
      <c r="U130" s="301">
        <v>79.63</v>
      </c>
      <c r="V130" s="120">
        <f t="shared" si="210"/>
        <v>87.592999999999989</v>
      </c>
      <c r="W130" s="112">
        <v>91.359499</v>
      </c>
      <c r="Y130" s="145">
        <f t="shared" si="200"/>
        <v>100.4954489</v>
      </c>
      <c r="Z130" s="145">
        <f t="shared" ref="Z130:AB130" si="370">(Y130*5%)+Y130</f>
        <v>105.520221345</v>
      </c>
      <c r="AA130" s="221">
        <f t="shared" si="370"/>
        <v>110.79623241224999</v>
      </c>
      <c r="AB130" s="145">
        <f t="shared" si="370"/>
        <v>116.33604403286249</v>
      </c>
      <c r="AC130" s="223">
        <f t="shared" si="202"/>
        <v>119.82612535384837</v>
      </c>
      <c r="AD130" s="145">
        <f t="shared" si="203"/>
        <v>122.1644798389089</v>
      </c>
      <c r="AE130" s="360">
        <f t="shared" si="204"/>
        <v>124.70550101955821</v>
      </c>
      <c r="AF130" s="145">
        <f t="shared" ref="AF130:AG130" si="371">(AE130*5%)+AE130</f>
        <v>130.94077607053612</v>
      </c>
      <c r="AG130" s="145">
        <f t="shared" si="371"/>
        <v>137.48781487406293</v>
      </c>
      <c r="AH130" s="343">
        <f t="shared" si="206"/>
        <v>146.97447410037327</v>
      </c>
      <c r="AI130" s="145">
        <f t="shared" si="207"/>
        <v>154.3085003579819</v>
      </c>
      <c r="AJ130" s="145">
        <f t="shared" ref="AJ130:AL130" si="372">(AI130*5%)+AI130</f>
        <v>162.02392537588099</v>
      </c>
      <c r="AK130" s="145">
        <f t="shared" si="372"/>
        <v>170.12512164467503</v>
      </c>
      <c r="AL130" s="145">
        <f t="shared" si="372"/>
        <v>178.6313777269088</v>
      </c>
      <c r="AM130" s="145">
        <f t="shared" si="209"/>
        <v>191.85009967870005</v>
      </c>
    </row>
    <row r="131" spans="1:40" x14ac:dyDescent="0.25">
      <c r="A131" s="30"/>
      <c r="B131" s="31" t="s">
        <v>375</v>
      </c>
      <c r="C131" s="32"/>
      <c r="D131" s="33"/>
      <c r="E131" s="157" t="s">
        <v>1667</v>
      </c>
      <c r="F131" s="157" t="s">
        <v>311</v>
      </c>
      <c r="G131" s="157" t="s">
        <v>1699</v>
      </c>
      <c r="H131" s="157" t="s">
        <v>1805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5">
        <v>1.8</v>
      </c>
      <c r="U131" s="301">
        <v>19.98</v>
      </c>
      <c r="V131" s="120">
        <f t="shared" si="210"/>
        <v>21.978000000000002</v>
      </c>
      <c r="W131" s="112">
        <v>22.923054</v>
      </c>
      <c r="Y131" s="145">
        <f t="shared" si="200"/>
        <v>25.215359400000001</v>
      </c>
      <c r="Z131" s="145">
        <f t="shared" ref="Z131:AB131" si="373">(Y131*5%)+Y131</f>
        <v>26.47612737</v>
      </c>
      <c r="AA131" s="221">
        <f t="shared" si="373"/>
        <v>27.799933738500002</v>
      </c>
      <c r="AB131" s="145">
        <f t="shared" si="373"/>
        <v>29.189930425425</v>
      </c>
      <c r="AC131" s="223">
        <f t="shared" si="202"/>
        <v>30.06562833818775</v>
      </c>
      <c r="AD131" s="145">
        <f t="shared" si="203"/>
        <v>30.652345939738794</v>
      </c>
      <c r="AE131" s="360">
        <f t="shared" si="204"/>
        <v>31.289914735285361</v>
      </c>
      <c r="AF131" s="145">
        <f t="shared" ref="AF131:AG131" si="374">(AE131*5%)+AE131</f>
        <v>32.854410472049629</v>
      </c>
      <c r="AG131" s="145">
        <f t="shared" si="374"/>
        <v>34.497130995652114</v>
      </c>
      <c r="AH131" s="343">
        <f t="shared" si="206"/>
        <v>36.877433034352109</v>
      </c>
      <c r="AI131" s="145">
        <f t="shared" si="207"/>
        <v>38.717616942766277</v>
      </c>
      <c r="AJ131" s="145">
        <f t="shared" ref="AJ131:AL131" si="375">(AI131*5%)+AI131</f>
        <v>40.653497789904591</v>
      </c>
      <c r="AK131" s="145">
        <f t="shared" si="375"/>
        <v>42.686172679399817</v>
      </c>
      <c r="AL131" s="145">
        <f t="shared" si="375"/>
        <v>44.820481313369811</v>
      </c>
      <c r="AM131" s="145">
        <f t="shared" si="209"/>
        <v>48.137196930559178</v>
      </c>
    </row>
    <row r="132" spans="1:40" x14ac:dyDescent="0.25">
      <c r="A132" s="30"/>
      <c r="B132" s="31" t="s">
        <v>378</v>
      </c>
      <c r="C132" s="32"/>
      <c r="D132" s="33"/>
      <c r="E132" s="157" t="s">
        <v>1667</v>
      </c>
      <c r="F132" s="157" t="s">
        <v>311</v>
      </c>
      <c r="G132" s="157" t="s">
        <v>1699</v>
      </c>
      <c r="H132" s="157" t="s">
        <v>1805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5">
        <v>0.84</v>
      </c>
      <c r="U132" s="301">
        <v>12.96</v>
      </c>
      <c r="V132" s="120">
        <f t="shared" si="210"/>
        <v>14.256</v>
      </c>
      <c r="W132" s="112">
        <v>14.869008000000001</v>
      </c>
      <c r="Y132" s="145">
        <f t="shared" si="200"/>
        <v>16.355908800000002</v>
      </c>
      <c r="Z132" s="145">
        <f t="shared" ref="Z132:AB132" si="376">(Y132*5%)+Y132</f>
        <v>17.173704240000003</v>
      </c>
      <c r="AA132" s="221">
        <f t="shared" si="376"/>
        <v>18.032389452000004</v>
      </c>
      <c r="AB132" s="145">
        <f t="shared" si="376"/>
        <v>18.934008924600004</v>
      </c>
      <c r="AC132" s="223">
        <f t="shared" si="202"/>
        <v>19.502029192338004</v>
      </c>
      <c r="AD132" s="145">
        <f t="shared" si="203"/>
        <v>19.882602771722464</v>
      </c>
      <c r="AE132" s="360">
        <f t="shared" si="204"/>
        <v>20.29616090937429</v>
      </c>
      <c r="AF132" s="145">
        <f t="shared" ref="AF132:AG132" si="377">(AE132*5%)+AE132</f>
        <v>21.310968954843005</v>
      </c>
      <c r="AG132" s="145">
        <f t="shared" si="377"/>
        <v>22.376517402585154</v>
      </c>
      <c r="AH132" s="343">
        <f t="shared" si="206"/>
        <v>23.92049710336353</v>
      </c>
      <c r="AI132" s="145">
        <f t="shared" si="207"/>
        <v>25.114129908821372</v>
      </c>
      <c r="AJ132" s="145">
        <f t="shared" ref="AJ132:AL132" si="378">(AI132*5%)+AI132</f>
        <v>26.36983640426244</v>
      </c>
      <c r="AK132" s="145">
        <f t="shared" si="378"/>
        <v>27.688328224475562</v>
      </c>
      <c r="AL132" s="145">
        <f t="shared" si="378"/>
        <v>29.07274463569934</v>
      </c>
      <c r="AM132" s="145">
        <f t="shared" si="209"/>
        <v>31.224127738741092</v>
      </c>
    </row>
    <row r="133" spans="1:40" x14ac:dyDescent="0.25">
      <c r="A133" s="30"/>
      <c r="B133" s="31" t="s">
        <v>381</v>
      </c>
      <c r="C133" s="32"/>
      <c r="D133" s="33"/>
      <c r="E133" s="157" t="s">
        <v>1667</v>
      </c>
      <c r="F133" s="157" t="s">
        <v>311</v>
      </c>
      <c r="G133" s="157" t="s">
        <v>1700</v>
      </c>
      <c r="H133" s="157" t="s">
        <v>1807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5">
        <v>1.9040000000000001</v>
      </c>
      <c r="U133" s="301">
        <v>24.61</v>
      </c>
      <c r="V133" s="120">
        <f t="shared" si="210"/>
        <v>27.070999999999998</v>
      </c>
      <c r="W133" s="112">
        <v>28.235053000000004</v>
      </c>
      <c r="Y133" s="145">
        <f t="shared" si="200"/>
        <v>31.058558300000005</v>
      </c>
      <c r="Z133" s="145">
        <f t="shared" ref="Z133:AB133" si="379">(Y133*5%)+Y133</f>
        <v>32.611486215000006</v>
      </c>
      <c r="AA133" s="221">
        <f t="shared" si="379"/>
        <v>34.242060525750006</v>
      </c>
      <c r="AB133" s="145">
        <f t="shared" si="379"/>
        <v>35.954163552037507</v>
      </c>
      <c r="AC133" s="223">
        <f t="shared" si="202"/>
        <v>37.032788458598631</v>
      </c>
      <c r="AD133" s="145">
        <f t="shared" si="203"/>
        <v>37.755467145994587</v>
      </c>
      <c r="AE133" s="360">
        <f t="shared" si="204"/>
        <v>38.540780862631273</v>
      </c>
      <c r="AF133" s="145">
        <f t="shared" ref="AF133:AG133" si="380">(AE133*5%)+AE133</f>
        <v>40.467819905762838</v>
      </c>
      <c r="AG133" s="145">
        <f t="shared" si="380"/>
        <v>42.491210901050977</v>
      </c>
      <c r="AH133" s="343">
        <f t="shared" si="206"/>
        <v>45.423104453223495</v>
      </c>
      <c r="AI133" s="145">
        <f t="shared" si="207"/>
        <v>47.68971736543935</v>
      </c>
      <c r="AJ133" s="145">
        <f t="shared" ref="AJ133:AL133" si="381">(AI133*5%)+AI133</f>
        <v>50.074203233711316</v>
      </c>
      <c r="AK133" s="145">
        <f t="shared" si="381"/>
        <v>52.577913395396884</v>
      </c>
      <c r="AL133" s="145">
        <f t="shared" si="381"/>
        <v>55.20680906516673</v>
      </c>
      <c r="AM133" s="145">
        <f t="shared" si="209"/>
        <v>59.292112935989067</v>
      </c>
    </row>
    <row r="134" spans="1:40" x14ac:dyDescent="0.25">
      <c r="A134" s="30"/>
      <c r="B134" s="376" t="s">
        <v>384</v>
      </c>
      <c r="C134" s="32"/>
      <c r="D134" s="33"/>
      <c r="E134" s="157" t="s">
        <v>1667</v>
      </c>
      <c r="F134" s="157" t="s">
        <v>311</v>
      </c>
      <c r="G134" s="157" t="s">
        <v>1700</v>
      </c>
      <c r="H134" s="157" t="s">
        <v>1807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5">
        <v>1.0080000000000002</v>
      </c>
      <c r="U134" s="301">
        <v>14.18</v>
      </c>
      <c r="V134" s="120">
        <f t="shared" si="210"/>
        <v>15.597999999999999</v>
      </c>
      <c r="W134" s="112">
        <v>16.268713999999999</v>
      </c>
      <c r="Y134" s="145">
        <f t="shared" si="200"/>
        <v>17.895585399999998</v>
      </c>
      <c r="Z134" s="145">
        <f t="shared" ref="Z134:AB134" si="382">(Y134*5%)+Y134</f>
        <v>18.790364669999999</v>
      </c>
      <c r="AA134" s="221">
        <f t="shared" si="382"/>
        <v>19.729882903499998</v>
      </c>
      <c r="AB134" s="145">
        <f t="shared" si="382"/>
        <v>20.716377048675</v>
      </c>
      <c r="AC134" s="223">
        <f t="shared" si="202"/>
        <v>21.33786836013525</v>
      </c>
      <c r="AD134" s="145">
        <f t="shared" si="203"/>
        <v>21.754267538813618</v>
      </c>
      <c r="AE134" s="360">
        <f t="shared" si="204"/>
        <v>22.206756303620942</v>
      </c>
      <c r="AF134" s="145">
        <f t="shared" ref="AF134:AG134" si="383">(AE134*5%)+AE134</f>
        <v>23.31709411880199</v>
      </c>
      <c r="AG134" s="145">
        <f t="shared" si="383"/>
        <v>24.482948824742088</v>
      </c>
      <c r="AH134" s="343">
        <f t="shared" si="206"/>
        <v>26.172272293649293</v>
      </c>
      <c r="AI134" s="145">
        <f t="shared" si="207"/>
        <v>27.478268681102392</v>
      </c>
      <c r="AJ134" s="145">
        <f t="shared" ref="AJ134:AL134" si="384">(AI134*5%)+AI134</f>
        <v>28.852182115157511</v>
      </c>
      <c r="AK134" s="145">
        <f t="shared" si="384"/>
        <v>30.294791220915386</v>
      </c>
      <c r="AL134" s="145">
        <f t="shared" si="384"/>
        <v>31.809530781961154</v>
      </c>
      <c r="AM134" s="145">
        <f t="shared" si="209"/>
        <v>34.163436059826282</v>
      </c>
      <c r="AN134" s="375">
        <v>26.78</v>
      </c>
    </row>
    <row r="135" spans="1:40" x14ac:dyDescent="0.25">
      <c r="A135" s="30"/>
      <c r="B135" s="31" t="s">
        <v>387</v>
      </c>
      <c r="C135" s="32"/>
      <c r="D135" s="33"/>
      <c r="E135" s="157" t="s">
        <v>1667</v>
      </c>
      <c r="F135" s="157" t="s">
        <v>311</v>
      </c>
      <c r="G135" s="157" t="s">
        <v>1700</v>
      </c>
      <c r="H135" s="157" t="s">
        <v>1807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5">
        <v>0.53760000000000008</v>
      </c>
      <c r="U135" s="301">
        <v>8.1199999999999992</v>
      </c>
      <c r="V135" s="120">
        <f t="shared" si="210"/>
        <v>8.9319999999999986</v>
      </c>
      <c r="W135" s="112">
        <v>9.3160760000000007</v>
      </c>
      <c r="Y135" s="145">
        <f t="shared" si="200"/>
        <v>10.2476836</v>
      </c>
      <c r="Z135" s="145">
        <f t="shared" ref="Z135:AB135" si="385">(Y135*5%)+Y135</f>
        <v>10.76006778</v>
      </c>
      <c r="AA135" s="221">
        <f t="shared" si="385"/>
        <v>11.298071169</v>
      </c>
      <c r="AB135" s="145">
        <f t="shared" si="385"/>
        <v>11.86297472745</v>
      </c>
      <c r="AC135" s="223">
        <f t="shared" si="202"/>
        <v>12.218863969273499</v>
      </c>
      <c r="AD135" s="145">
        <f t="shared" si="203"/>
        <v>12.457309761295246</v>
      </c>
      <c r="AE135" s="360">
        <f t="shared" si="204"/>
        <v>12.716421804330187</v>
      </c>
      <c r="AF135" s="145">
        <f t="shared" ref="AF135:AG135" si="386">(AE135*5%)+AE135</f>
        <v>13.352242894546697</v>
      </c>
      <c r="AG135" s="145">
        <f t="shared" si="386"/>
        <v>14.019855039274031</v>
      </c>
      <c r="AH135" s="343">
        <f t="shared" si="206"/>
        <v>14.98722503698394</v>
      </c>
      <c r="AI135" s="145">
        <f t="shared" si="207"/>
        <v>15.735087566329439</v>
      </c>
      <c r="AJ135" s="145">
        <f t="shared" ref="AJ135:AL135" si="387">(AI135*5%)+AI135</f>
        <v>16.52184194464591</v>
      </c>
      <c r="AK135" s="145">
        <f t="shared" si="387"/>
        <v>17.347934041878204</v>
      </c>
      <c r="AL135" s="145">
        <f t="shared" si="387"/>
        <v>18.215330743972114</v>
      </c>
      <c r="AM135" s="145">
        <f t="shared" si="209"/>
        <v>19.56326521902605</v>
      </c>
    </row>
    <row r="136" spans="1:40" x14ac:dyDescent="0.25">
      <c r="A136" s="30"/>
      <c r="B136" s="31" t="s">
        <v>390</v>
      </c>
      <c r="C136" s="32"/>
      <c r="D136" s="33"/>
      <c r="E136" s="157" t="s">
        <v>1667</v>
      </c>
      <c r="F136" s="157" t="s">
        <v>311</v>
      </c>
      <c r="G136" s="157" t="s">
        <v>1700</v>
      </c>
      <c r="H136" s="157" t="s">
        <v>1807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5">
        <v>0.4</v>
      </c>
      <c r="U136" s="301">
        <v>7.33</v>
      </c>
      <c r="V136" s="120">
        <f t="shared" si="210"/>
        <v>8.0630000000000006</v>
      </c>
      <c r="W136" s="112">
        <v>8.4097089999999994</v>
      </c>
      <c r="Y136" s="145">
        <f t="shared" si="200"/>
        <v>9.2506798999999997</v>
      </c>
      <c r="Z136" s="145">
        <f t="shared" ref="Z136:AB136" si="388">(Y136*5%)+Y136</f>
        <v>9.7132138949999991</v>
      </c>
      <c r="AA136" s="221">
        <f t="shared" si="388"/>
        <v>10.198874589749998</v>
      </c>
      <c r="AB136" s="145">
        <f t="shared" si="388"/>
        <v>10.708818319237498</v>
      </c>
      <c r="AC136" s="223">
        <f t="shared" si="202"/>
        <v>11.030082868814622</v>
      </c>
      <c r="AD136" s="145">
        <f t="shared" si="203"/>
        <v>11.245330117031296</v>
      </c>
      <c r="AE136" s="360">
        <f t="shared" si="204"/>
        <v>11.479232983465547</v>
      </c>
      <c r="AF136" s="145">
        <f t="shared" ref="AF136:AG136" si="389">(AE136*5%)+AE136</f>
        <v>12.053194632638824</v>
      </c>
      <c r="AG136" s="145">
        <f t="shared" si="389"/>
        <v>12.655854364270766</v>
      </c>
      <c r="AH136" s="343">
        <f t="shared" si="206"/>
        <v>13.529108315405448</v>
      </c>
      <c r="AI136" s="145">
        <f t="shared" si="207"/>
        <v>14.20421082034418</v>
      </c>
      <c r="AJ136" s="145">
        <f t="shared" ref="AJ136:AL136" si="390">(AI136*5%)+AI136</f>
        <v>14.91442136136139</v>
      </c>
      <c r="AK136" s="145">
        <f t="shared" si="390"/>
        <v>15.66014242942946</v>
      </c>
      <c r="AL136" s="145">
        <f t="shared" si="390"/>
        <v>16.443149550900934</v>
      </c>
      <c r="AM136" s="145">
        <f t="shared" si="209"/>
        <v>17.659942617667603</v>
      </c>
    </row>
    <row r="137" spans="1:40" x14ac:dyDescent="0.25">
      <c r="A137" s="17"/>
      <c r="B137" s="31" t="s">
        <v>393</v>
      </c>
      <c r="C137" s="32"/>
      <c r="D137" s="33"/>
      <c r="E137" s="157" t="s">
        <v>1667</v>
      </c>
      <c r="F137" s="157" t="s">
        <v>311</v>
      </c>
      <c r="G137" s="157" t="s">
        <v>1701</v>
      </c>
      <c r="H137" s="157" t="s">
        <v>1808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5">
        <v>5.04</v>
      </c>
      <c r="U137" s="301">
        <v>82.47</v>
      </c>
      <c r="V137" s="120">
        <f t="shared" si="210"/>
        <v>90.716999999999999</v>
      </c>
      <c r="W137" s="112">
        <v>94.61783100000001</v>
      </c>
      <c r="Y137" s="145">
        <f t="shared" si="200"/>
        <v>104.07961410000001</v>
      </c>
      <c r="Z137" s="145">
        <f t="shared" ref="Z137:AB137" si="391">(Y137*5%)+Y137</f>
        <v>109.28359480500002</v>
      </c>
      <c r="AA137" s="221">
        <f t="shared" si="391"/>
        <v>114.74777454525002</v>
      </c>
      <c r="AB137" s="145">
        <f t="shared" si="391"/>
        <v>120.48516327251252</v>
      </c>
      <c r="AC137" s="223">
        <f t="shared" si="202"/>
        <v>124.09971817068789</v>
      </c>
      <c r="AD137" s="145">
        <f t="shared" si="203"/>
        <v>126.5214699524654</v>
      </c>
      <c r="AE137" s="360">
        <f t="shared" si="204"/>
        <v>129.15311652747667</v>
      </c>
      <c r="AF137" s="145">
        <f t="shared" ref="AF137:AG137" si="392">(AE137*5%)+AE137</f>
        <v>135.61077235385051</v>
      </c>
      <c r="AG137" s="145">
        <f t="shared" si="392"/>
        <v>142.39131097154302</v>
      </c>
      <c r="AH137" s="343">
        <f t="shared" si="206"/>
        <v>152.2163114285795</v>
      </c>
      <c r="AI137" s="145">
        <f t="shared" si="207"/>
        <v>159.81190536886561</v>
      </c>
      <c r="AJ137" s="145">
        <f t="shared" ref="AJ137:AL137" si="393">(AI137*5%)+AI137</f>
        <v>167.8025006373089</v>
      </c>
      <c r="AK137" s="145">
        <f t="shared" si="393"/>
        <v>176.19262566917433</v>
      </c>
      <c r="AL137" s="145">
        <f t="shared" si="393"/>
        <v>185.00225695263305</v>
      </c>
      <c r="AM137" s="145">
        <f t="shared" si="209"/>
        <v>198.69242396712789</v>
      </c>
    </row>
    <row r="138" spans="1:40" x14ac:dyDescent="0.25">
      <c r="A138" s="17"/>
      <c r="B138" s="31" t="s">
        <v>396</v>
      </c>
      <c r="C138" s="32"/>
      <c r="D138" s="33"/>
      <c r="E138" s="157" t="s">
        <v>1667</v>
      </c>
      <c r="F138" s="157" t="s">
        <v>311</v>
      </c>
      <c r="G138" s="157" t="s">
        <v>1701</v>
      </c>
      <c r="H138" s="157" t="s">
        <v>1808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5">
        <v>4.0199999999999996</v>
      </c>
      <c r="U138" s="301">
        <v>51.53</v>
      </c>
      <c r="V138" s="120">
        <f t="shared" si="210"/>
        <v>56.683</v>
      </c>
      <c r="W138" s="112">
        <v>59.120369000000011</v>
      </c>
      <c r="Y138" s="145">
        <f t="shared" si="200"/>
        <v>65.032405900000015</v>
      </c>
      <c r="Z138" s="145">
        <f t="shared" ref="Z138:AB138" si="394">(Y138*5%)+Y138</f>
        <v>68.28402619500001</v>
      </c>
      <c r="AA138" s="221">
        <f t="shared" si="394"/>
        <v>71.698227504750008</v>
      </c>
      <c r="AB138" s="145">
        <f t="shared" si="394"/>
        <v>75.283138879987504</v>
      </c>
      <c r="AC138" s="223">
        <f t="shared" si="202"/>
        <v>77.541633046387133</v>
      </c>
      <c r="AD138" s="145">
        <f t="shared" si="203"/>
        <v>79.054824137874874</v>
      </c>
      <c r="AE138" s="360">
        <f t="shared" si="204"/>
        <v>80.699164479942667</v>
      </c>
      <c r="AF138" s="145">
        <f t="shared" ref="AF138:AG138" si="395">(AE138*5%)+AE138</f>
        <v>84.734122703939804</v>
      </c>
      <c r="AG138" s="145">
        <f t="shared" si="395"/>
        <v>88.9708288391368</v>
      </c>
      <c r="AH138" s="343">
        <f t="shared" si="206"/>
        <v>95.109816029037233</v>
      </c>
      <c r="AI138" s="145">
        <f t="shared" si="207"/>
        <v>99.855795848886189</v>
      </c>
      <c r="AJ138" s="145">
        <f t="shared" ref="AJ138:AL138" si="396">(AI138*5%)+AI138</f>
        <v>104.8485856413305</v>
      </c>
      <c r="AK138" s="145">
        <f t="shared" si="396"/>
        <v>110.09101492339703</v>
      </c>
      <c r="AL138" s="145">
        <f t="shared" si="396"/>
        <v>115.59556566956688</v>
      </c>
      <c r="AM138" s="145">
        <f t="shared" si="209"/>
        <v>124.14963752911483</v>
      </c>
    </row>
    <row r="139" spans="1:40" x14ac:dyDescent="0.25">
      <c r="A139" s="17"/>
      <c r="B139" s="31" t="s">
        <v>399</v>
      </c>
      <c r="C139" s="32"/>
      <c r="D139" s="33"/>
      <c r="E139" s="157" t="s">
        <v>1667</v>
      </c>
      <c r="F139" s="157" t="s">
        <v>311</v>
      </c>
      <c r="G139" s="157" t="s">
        <v>1701</v>
      </c>
      <c r="H139" s="157" t="s">
        <v>1808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5">
        <v>2.0720000000000005</v>
      </c>
      <c r="U139" s="301">
        <v>25.58</v>
      </c>
      <c r="V139" s="120">
        <f t="shared" si="210"/>
        <v>28.137999999999998</v>
      </c>
      <c r="W139" s="112">
        <v>29.347933999999999</v>
      </c>
      <c r="Y139" s="145">
        <f t="shared" si="200"/>
        <v>32.282727399999999</v>
      </c>
      <c r="Z139" s="145">
        <f t="shared" ref="Z139:AB139" si="397">(Y139*5%)+Y139</f>
        <v>33.896863769999996</v>
      </c>
      <c r="AA139" s="221">
        <f t="shared" si="397"/>
        <v>35.591706958499998</v>
      </c>
      <c r="AB139" s="145">
        <f t="shared" si="397"/>
        <v>37.371292306424998</v>
      </c>
      <c r="AC139" s="223">
        <f t="shared" si="202"/>
        <v>38.492431075617745</v>
      </c>
      <c r="AD139" s="145">
        <f t="shared" si="203"/>
        <v>39.243594050976888</v>
      </c>
      <c r="AE139" s="360">
        <f t="shared" si="204"/>
        <v>40.059860807237207</v>
      </c>
      <c r="AF139" s="145">
        <f t="shared" ref="AF139:AG139" si="398">(AE139*5%)+AE139</f>
        <v>42.062853847599065</v>
      </c>
      <c r="AG139" s="145">
        <f t="shared" si="398"/>
        <v>44.16599653997902</v>
      </c>
      <c r="AH139" s="343">
        <f t="shared" si="206"/>
        <v>47.213450301237572</v>
      </c>
      <c r="AI139" s="145">
        <f t="shared" si="207"/>
        <v>49.56940147126933</v>
      </c>
      <c r="AJ139" s="145">
        <f t="shared" ref="AJ139:AL139" si="399">(AI139*5%)+AI139</f>
        <v>52.047871544832795</v>
      </c>
      <c r="AK139" s="145">
        <f t="shared" si="399"/>
        <v>54.650265122074437</v>
      </c>
      <c r="AL139" s="145">
        <f t="shared" si="399"/>
        <v>57.382778378178159</v>
      </c>
      <c r="AM139" s="145">
        <f t="shared" si="209"/>
        <v>61.629103978163343</v>
      </c>
    </row>
    <row r="140" spans="1:40" x14ac:dyDescent="0.25">
      <c r="A140" s="17"/>
      <c r="B140" s="31" t="s">
        <v>402</v>
      </c>
      <c r="C140" s="32"/>
      <c r="D140" s="33"/>
      <c r="E140" s="157" t="s">
        <v>1667</v>
      </c>
      <c r="F140" s="157" t="s">
        <v>311</v>
      </c>
      <c r="G140" s="157" t="s">
        <v>1701</v>
      </c>
      <c r="H140" s="157" t="s">
        <v>1808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5">
        <v>1.1200000000000001</v>
      </c>
      <c r="U140" s="301">
        <v>12.36</v>
      </c>
      <c r="V140" s="120">
        <f t="shared" si="210"/>
        <v>13.596</v>
      </c>
      <c r="W140" s="112">
        <v>14.180627999999999</v>
      </c>
      <c r="Y140" s="145">
        <f t="shared" ref="Y140:Y203" si="400">(W140*10%)+W140</f>
        <v>15.598690799999998</v>
      </c>
      <c r="Z140" s="145">
        <f t="shared" ref="Z140:AB140" si="401">(Y140*5%)+Y140</f>
        <v>16.378625339999999</v>
      </c>
      <c r="AA140" s="221">
        <f t="shared" si="401"/>
        <v>17.197556606999999</v>
      </c>
      <c r="AB140" s="145">
        <f t="shared" si="401"/>
        <v>18.05743443735</v>
      </c>
      <c r="AC140" s="223">
        <f t="shared" ref="AC140:AC203" si="402">(AB140*3%)+AB140</f>
        <v>18.599157470470502</v>
      </c>
      <c r="AD140" s="145">
        <f t="shared" ref="AD140:AD203" si="403">(AB140*5.01%)+AB140</f>
        <v>18.962111902661235</v>
      </c>
      <c r="AE140" s="360">
        <f t="shared" ref="AE140:AE203" si="404">(AD140*2.08%)+AD140</f>
        <v>19.35652383023659</v>
      </c>
      <c r="AF140" s="145">
        <f t="shared" ref="AF140:AG140" si="405">(AE140*5%)+AE140</f>
        <v>20.324350021748419</v>
      </c>
      <c r="AG140" s="145">
        <f t="shared" si="405"/>
        <v>21.34056752283584</v>
      </c>
      <c r="AH140" s="343">
        <f t="shared" ref="AH140:AH203" si="406">(AG140*6.9%)+AG140</f>
        <v>22.813066681911515</v>
      </c>
      <c r="AI140" s="145">
        <f t="shared" ref="AI140:AI203" si="407">(AH140*4.99%)+AH140</f>
        <v>23.951438709338898</v>
      </c>
      <c r="AJ140" s="145">
        <f t="shared" ref="AJ140:AL140" si="408">(AI140*5%)+AI140</f>
        <v>25.149010644805845</v>
      </c>
      <c r="AK140" s="145">
        <f t="shared" si="408"/>
        <v>26.406461177046136</v>
      </c>
      <c r="AL140" s="145">
        <f t="shared" si="408"/>
        <v>27.726784235898442</v>
      </c>
      <c r="AM140" s="145">
        <f t="shared" ref="AM140:AM203" si="409">(AL140*7.4%)+AL140</f>
        <v>29.778566269354926</v>
      </c>
    </row>
    <row r="141" spans="1:40" x14ac:dyDescent="0.25">
      <c r="A141" s="17"/>
      <c r="B141" s="31" t="s">
        <v>405</v>
      </c>
      <c r="C141" s="32"/>
      <c r="D141" s="33"/>
      <c r="E141" s="157" t="s">
        <v>1667</v>
      </c>
      <c r="F141" s="157" t="s">
        <v>311</v>
      </c>
      <c r="G141" s="157" t="s">
        <v>1701</v>
      </c>
      <c r="H141" s="157" t="s">
        <v>1808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5">
        <v>0.50400000000000011</v>
      </c>
      <c r="U141" s="301">
        <v>7.18</v>
      </c>
      <c r="V141" s="120">
        <f t="shared" ref="V141:V204" si="410">(U141*$V$6)+U141</f>
        <v>7.8979999999999997</v>
      </c>
      <c r="W141" s="112">
        <v>8.2376140000000007</v>
      </c>
      <c r="Y141" s="145">
        <f t="shared" si="400"/>
        <v>9.0613754000000011</v>
      </c>
      <c r="Z141" s="145">
        <f t="shared" ref="Z141:AB141" si="411">(Y141*5%)+Y141</f>
        <v>9.5144441700000009</v>
      </c>
      <c r="AA141" s="221">
        <f t="shared" si="411"/>
        <v>9.9901663785000014</v>
      </c>
      <c r="AB141" s="145">
        <f t="shared" si="411"/>
        <v>10.489674697425002</v>
      </c>
      <c r="AC141" s="223">
        <f t="shared" si="402"/>
        <v>10.804364938347753</v>
      </c>
      <c r="AD141" s="145">
        <f t="shared" si="403"/>
        <v>11.015207399765995</v>
      </c>
      <c r="AE141" s="360">
        <f t="shared" si="404"/>
        <v>11.244323713681128</v>
      </c>
      <c r="AF141" s="145">
        <f t="shared" ref="AF141:AG141" si="412">(AE141*5%)+AE141</f>
        <v>11.806539899365184</v>
      </c>
      <c r="AG141" s="145">
        <f t="shared" si="412"/>
        <v>12.396866894333444</v>
      </c>
      <c r="AH141" s="343">
        <f t="shared" si="406"/>
        <v>13.252250710042452</v>
      </c>
      <c r="AI141" s="145">
        <f t="shared" si="407"/>
        <v>13.91353802047357</v>
      </c>
      <c r="AJ141" s="145">
        <f t="shared" ref="AJ141:AL141" si="413">(AI141*5%)+AI141</f>
        <v>14.609214921497248</v>
      </c>
      <c r="AK141" s="145">
        <f t="shared" si="413"/>
        <v>15.339675667572111</v>
      </c>
      <c r="AL141" s="145">
        <f t="shared" si="413"/>
        <v>16.106659450950715</v>
      </c>
      <c r="AM141" s="145">
        <f t="shared" si="409"/>
        <v>17.29855225032107</v>
      </c>
    </row>
    <row r="142" spans="1:40" x14ac:dyDescent="0.25">
      <c r="A142" s="43"/>
      <c r="B142" s="31" t="s">
        <v>408</v>
      </c>
      <c r="C142" s="32"/>
      <c r="D142" s="33"/>
      <c r="E142" s="157" t="s">
        <v>1667</v>
      </c>
      <c r="F142" s="157" t="s">
        <v>311</v>
      </c>
      <c r="G142" s="157" t="s">
        <v>1702</v>
      </c>
      <c r="H142" s="157" t="s">
        <v>1809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5">
        <v>3.2480000000000002</v>
      </c>
      <c r="U142" s="301">
        <v>38.15</v>
      </c>
      <c r="V142" s="120">
        <f t="shared" si="410"/>
        <v>41.964999999999996</v>
      </c>
      <c r="W142" s="112">
        <v>43.769495000000006</v>
      </c>
      <c r="Y142" s="145">
        <f t="shared" si="400"/>
        <v>48.146444500000008</v>
      </c>
      <c r="Z142" s="145">
        <f t="shared" ref="Z142:AB142" si="414">(Y142*5%)+Y142</f>
        <v>50.55376672500001</v>
      </c>
      <c r="AA142" s="221">
        <f t="shared" si="414"/>
        <v>53.081455061250011</v>
      </c>
      <c r="AB142" s="145">
        <f t="shared" si="414"/>
        <v>55.735527814312512</v>
      </c>
      <c r="AC142" s="223">
        <f t="shared" si="402"/>
        <v>57.407593648741887</v>
      </c>
      <c r="AD142" s="145">
        <f t="shared" si="403"/>
        <v>58.52787775780957</v>
      </c>
      <c r="AE142" s="360">
        <f t="shared" si="404"/>
        <v>59.745257615172008</v>
      </c>
      <c r="AF142" s="145">
        <f t="shared" ref="AF142:AG142" si="415">(AE142*5%)+AE142</f>
        <v>62.732520495930608</v>
      </c>
      <c r="AG142" s="145">
        <f t="shared" si="415"/>
        <v>65.869146520727142</v>
      </c>
      <c r="AH142" s="343">
        <f t="shared" si="406"/>
        <v>70.414117630657316</v>
      </c>
      <c r="AI142" s="145">
        <f t="shared" si="407"/>
        <v>73.927782100427109</v>
      </c>
      <c r="AJ142" s="145">
        <f t="shared" ref="AJ142:AL142" si="416">(AI142*5%)+AI142</f>
        <v>77.624171205448462</v>
      </c>
      <c r="AK142" s="145">
        <f t="shared" si="416"/>
        <v>81.505379765720889</v>
      </c>
      <c r="AL142" s="145">
        <f t="shared" si="416"/>
        <v>85.58064875400693</v>
      </c>
      <c r="AM142" s="145">
        <f t="shared" si="409"/>
        <v>91.913616761803439</v>
      </c>
    </row>
    <row r="143" spans="1:40" x14ac:dyDescent="0.25">
      <c r="A143" s="30"/>
      <c r="B143" s="376" t="s">
        <v>411</v>
      </c>
      <c r="C143" s="32"/>
      <c r="D143" s="33"/>
      <c r="E143" s="157" t="s">
        <v>1667</v>
      </c>
      <c r="F143" s="157" t="s">
        <v>311</v>
      </c>
      <c r="G143" s="157" t="s">
        <v>1702</v>
      </c>
      <c r="H143" s="157" t="s">
        <v>1809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5">
        <v>1.68</v>
      </c>
      <c r="U143" s="301">
        <v>20.420000000000002</v>
      </c>
      <c r="V143" s="120">
        <f t="shared" si="410"/>
        <v>22.462000000000003</v>
      </c>
      <c r="W143" s="112">
        <v>23.427866000000005</v>
      </c>
      <c r="Y143" s="145">
        <f t="shared" si="400"/>
        <v>25.770652600000005</v>
      </c>
      <c r="Z143" s="145">
        <f t="shared" ref="Z143:AB143" si="417">(Y143*5%)+Y143</f>
        <v>27.059185230000004</v>
      </c>
      <c r="AA143" s="221">
        <f t="shared" si="417"/>
        <v>28.412144491500005</v>
      </c>
      <c r="AB143" s="145">
        <f t="shared" si="417"/>
        <v>29.832751716075006</v>
      </c>
      <c r="AC143" s="223">
        <f t="shared" si="402"/>
        <v>30.727734267557256</v>
      </c>
      <c r="AD143" s="145">
        <f t="shared" si="403"/>
        <v>31.327372577050362</v>
      </c>
      <c r="AE143" s="360">
        <f t="shared" si="404"/>
        <v>31.97898192665301</v>
      </c>
      <c r="AF143" s="145">
        <f t="shared" ref="AF143:AG143" si="418">(AE143*5%)+AE143</f>
        <v>33.577931022985659</v>
      </c>
      <c r="AG143" s="145">
        <f t="shared" si="418"/>
        <v>35.256827574134945</v>
      </c>
      <c r="AH143" s="343">
        <f t="shared" si="406"/>
        <v>37.689548676750256</v>
      </c>
      <c r="AI143" s="145">
        <f t="shared" si="407"/>
        <v>39.570257155720093</v>
      </c>
      <c r="AJ143" s="145">
        <f t="shared" ref="AJ143:AL143" si="419">(AI143*5%)+AI143</f>
        <v>41.5487700135061</v>
      </c>
      <c r="AK143" s="145">
        <f t="shared" si="419"/>
        <v>43.626208514181407</v>
      </c>
      <c r="AL143" s="145">
        <f t="shared" si="419"/>
        <v>45.807518939890478</v>
      </c>
      <c r="AM143" s="145">
        <f t="shared" si="409"/>
        <v>49.197275341442378</v>
      </c>
      <c r="AN143" s="375">
        <v>41.19</v>
      </c>
    </row>
    <row r="144" spans="1:40" x14ac:dyDescent="0.25">
      <c r="A144" s="30"/>
      <c r="B144" s="31" t="s">
        <v>414</v>
      </c>
      <c r="C144" s="32"/>
      <c r="D144" s="33"/>
      <c r="E144" s="157" t="s">
        <v>1667</v>
      </c>
      <c r="F144" s="157" t="s">
        <v>311</v>
      </c>
      <c r="G144" s="157" t="s">
        <v>1702</v>
      </c>
      <c r="H144" s="157" t="s">
        <v>1809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5">
        <v>0.79520000000000002</v>
      </c>
      <c r="U144" s="301">
        <v>10.5</v>
      </c>
      <c r="V144" s="120">
        <f t="shared" si="410"/>
        <v>11.55</v>
      </c>
      <c r="W144" s="112">
        <v>12.04665</v>
      </c>
      <c r="Y144" s="145">
        <f t="shared" si="400"/>
        <v>13.251315</v>
      </c>
      <c r="Z144" s="145">
        <f t="shared" ref="Z144:AB144" si="420">(Y144*5%)+Y144</f>
        <v>13.913880750000001</v>
      </c>
      <c r="AA144" s="221">
        <f t="shared" si="420"/>
        <v>14.609574787500001</v>
      </c>
      <c r="AB144" s="145">
        <f t="shared" si="420"/>
        <v>15.340053526875002</v>
      </c>
      <c r="AC144" s="223">
        <f t="shared" si="402"/>
        <v>15.800255132681251</v>
      </c>
      <c r="AD144" s="145">
        <f t="shared" si="403"/>
        <v>16.108590208571439</v>
      </c>
      <c r="AE144" s="360">
        <f t="shared" si="404"/>
        <v>16.443648884909724</v>
      </c>
      <c r="AF144" s="145">
        <f t="shared" ref="AF144:AG144" si="421">(AE144*5%)+AE144</f>
        <v>17.265831329155208</v>
      </c>
      <c r="AG144" s="145">
        <f t="shared" si="421"/>
        <v>18.129122895612969</v>
      </c>
      <c r="AH144" s="343">
        <f t="shared" si="406"/>
        <v>19.380032375410263</v>
      </c>
      <c r="AI144" s="145">
        <f t="shared" si="407"/>
        <v>20.347095990943235</v>
      </c>
      <c r="AJ144" s="145">
        <f t="shared" ref="AJ144:AL144" si="422">(AI144*5%)+AI144</f>
        <v>21.364450790490395</v>
      </c>
      <c r="AK144" s="145">
        <f t="shared" si="422"/>
        <v>22.432673330014914</v>
      </c>
      <c r="AL144" s="145">
        <f t="shared" si="422"/>
        <v>23.55430699651566</v>
      </c>
      <c r="AM144" s="145">
        <f t="shared" si="409"/>
        <v>25.29732571425782</v>
      </c>
    </row>
    <row r="145" spans="1:40" ht="14.45" customHeight="1" x14ac:dyDescent="0.25">
      <c r="A145" s="43"/>
      <c r="B145" s="31" t="s">
        <v>417</v>
      </c>
      <c r="C145" s="32"/>
      <c r="D145" s="33" t="s">
        <v>418</v>
      </c>
      <c r="E145" s="157" t="s">
        <v>1667</v>
      </c>
      <c r="F145" s="157" t="s">
        <v>311</v>
      </c>
      <c r="G145" s="157" t="s">
        <v>1702</v>
      </c>
      <c r="H145" s="157" t="s">
        <v>1809</v>
      </c>
      <c r="I145" s="121" t="s">
        <v>419</v>
      </c>
      <c r="J145" s="121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5">
        <v>3.2480000000000002</v>
      </c>
      <c r="U145" s="301">
        <v>38.15</v>
      </c>
      <c r="V145" s="120">
        <f t="shared" si="410"/>
        <v>41.964999999999996</v>
      </c>
      <c r="W145" s="112">
        <v>43.769495000000006</v>
      </c>
      <c r="Y145" s="145">
        <f t="shared" si="400"/>
        <v>48.146444500000008</v>
      </c>
      <c r="Z145" s="145">
        <f t="shared" ref="Z145:AB145" si="423">(Y145*5%)+Y145</f>
        <v>50.55376672500001</v>
      </c>
      <c r="AA145" s="221">
        <f t="shared" si="423"/>
        <v>53.081455061250011</v>
      </c>
      <c r="AB145" s="145">
        <f t="shared" si="423"/>
        <v>55.735527814312512</v>
      </c>
      <c r="AC145" s="223">
        <f t="shared" si="402"/>
        <v>57.407593648741887</v>
      </c>
      <c r="AD145" s="145">
        <f t="shared" si="403"/>
        <v>58.52787775780957</v>
      </c>
      <c r="AE145" s="360">
        <f t="shared" si="404"/>
        <v>59.745257615172008</v>
      </c>
      <c r="AF145" s="145">
        <f t="shared" ref="AF145:AG145" si="424">(AE145*5%)+AE145</f>
        <v>62.732520495930608</v>
      </c>
      <c r="AG145" s="145">
        <f t="shared" si="424"/>
        <v>65.869146520727142</v>
      </c>
      <c r="AH145" s="343">
        <f t="shared" si="406"/>
        <v>70.414117630657316</v>
      </c>
      <c r="AI145" s="145">
        <f t="shared" si="407"/>
        <v>73.927782100427109</v>
      </c>
      <c r="AJ145" s="145">
        <f t="shared" ref="AJ145:AL145" si="425">(AI145*5%)+AI145</f>
        <v>77.624171205448462</v>
      </c>
      <c r="AK145" s="145">
        <f t="shared" si="425"/>
        <v>81.505379765720889</v>
      </c>
      <c r="AL145" s="145">
        <f t="shared" si="425"/>
        <v>85.58064875400693</v>
      </c>
      <c r="AM145" s="145">
        <f t="shared" si="409"/>
        <v>91.913616761803439</v>
      </c>
    </row>
    <row r="146" spans="1:40" x14ac:dyDescent="0.25">
      <c r="A146" s="43"/>
      <c r="B146" s="376" t="s">
        <v>421</v>
      </c>
      <c r="C146" s="32"/>
      <c r="D146" s="33"/>
      <c r="E146" s="157" t="s">
        <v>1667</v>
      </c>
      <c r="F146" s="157" t="s">
        <v>311</v>
      </c>
      <c r="G146" s="157" t="s">
        <v>423</v>
      </c>
      <c r="H146" s="157" t="s">
        <v>1811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5">
        <v>1.32</v>
      </c>
      <c r="U146" s="301">
        <v>19.52</v>
      </c>
      <c r="V146" s="120">
        <f t="shared" si="410"/>
        <v>21.472000000000001</v>
      </c>
      <c r="W146" s="112">
        <v>22.395296000000002</v>
      </c>
      <c r="Y146" s="145">
        <f t="shared" si="400"/>
        <v>24.634825600000003</v>
      </c>
      <c r="Z146" s="145">
        <f t="shared" ref="Z146:AB146" si="426">(Y146*5%)+Y146</f>
        <v>25.866566880000004</v>
      </c>
      <c r="AA146" s="221">
        <f t="shared" si="426"/>
        <v>27.159895224000003</v>
      </c>
      <c r="AB146" s="145">
        <f t="shared" si="426"/>
        <v>28.517889985200004</v>
      </c>
      <c r="AC146" s="223">
        <f t="shared" si="402"/>
        <v>29.373426684756005</v>
      </c>
      <c r="AD146" s="145">
        <f t="shared" si="403"/>
        <v>29.946636273458523</v>
      </c>
      <c r="AE146" s="360">
        <f t="shared" si="404"/>
        <v>30.569526307946461</v>
      </c>
      <c r="AF146" s="145">
        <f t="shared" ref="AF146:AG146" si="427">(AE146*5%)+AE146</f>
        <v>32.098002623343781</v>
      </c>
      <c r="AG146" s="145">
        <f t="shared" si="427"/>
        <v>33.702902754510973</v>
      </c>
      <c r="AH146" s="371">
        <f t="shared" si="406"/>
        <v>36.028403044572229</v>
      </c>
      <c r="AI146" s="145">
        <f t="shared" si="407"/>
        <v>37.826220356496385</v>
      </c>
      <c r="AJ146" s="145">
        <f t="shared" ref="AJ146:AL146" si="428">(AI146*5%)+AI146</f>
        <v>39.717531374321204</v>
      </c>
      <c r="AK146" s="145">
        <f t="shared" si="428"/>
        <v>41.703407943037263</v>
      </c>
      <c r="AL146" s="145">
        <f t="shared" si="428"/>
        <v>43.788578340189126</v>
      </c>
      <c r="AM146" s="145">
        <f t="shared" si="409"/>
        <v>47.028933137363119</v>
      </c>
    </row>
    <row r="147" spans="1:40" x14ac:dyDescent="0.25">
      <c r="A147" s="17"/>
      <c r="B147" s="31" t="s">
        <v>424</v>
      </c>
      <c r="C147" s="32"/>
      <c r="D147" s="33"/>
      <c r="E147" s="157" t="s">
        <v>1667</v>
      </c>
      <c r="F147" s="157" t="s">
        <v>311</v>
      </c>
      <c r="G147" s="157" t="s">
        <v>1703</v>
      </c>
      <c r="H147" s="157" t="s">
        <v>1810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5">
        <v>2.5</v>
      </c>
      <c r="U147" s="301">
        <v>43</v>
      </c>
      <c r="V147" s="120">
        <f t="shared" si="410"/>
        <v>47.3</v>
      </c>
      <c r="W147" s="112">
        <v>49.3339</v>
      </c>
      <c r="Y147" s="145">
        <f t="shared" si="400"/>
        <v>54.267290000000003</v>
      </c>
      <c r="Z147" s="145">
        <f t="shared" ref="Z147:AB147" si="429">(Y147*5%)+Y147</f>
        <v>56.9806545</v>
      </c>
      <c r="AA147" s="221">
        <f t="shared" si="429"/>
        <v>59.829687225000001</v>
      </c>
      <c r="AB147" s="145">
        <f t="shared" si="429"/>
        <v>62.821171586250003</v>
      </c>
      <c r="AC147" s="223">
        <f t="shared" si="402"/>
        <v>64.705806733837505</v>
      </c>
      <c r="AD147" s="145">
        <f t="shared" si="403"/>
        <v>65.968512282721122</v>
      </c>
      <c r="AE147" s="360">
        <f t="shared" si="404"/>
        <v>67.340657338201723</v>
      </c>
      <c r="AF147" s="145">
        <f t="shared" ref="AF147:AG147" si="430">(AE147*5%)+AE147</f>
        <v>70.707690205111803</v>
      </c>
      <c r="AG147" s="145">
        <f t="shared" si="430"/>
        <v>74.243074715367399</v>
      </c>
      <c r="AH147" s="343">
        <f t="shared" si="406"/>
        <v>79.365846870727751</v>
      </c>
      <c r="AI147" s="145">
        <f t="shared" si="407"/>
        <v>83.326202629577068</v>
      </c>
      <c r="AJ147" s="145">
        <f t="shared" ref="AJ147:AL147" si="431">(AI147*5%)+AI147</f>
        <v>87.49251276105592</v>
      </c>
      <c r="AK147" s="145">
        <f t="shared" si="431"/>
        <v>91.867138399108711</v>
      </c>
      <c r="AL147" s="145">
        <f t="shared" si="431"/>
        <v>96.460495319064151</v>
      </c>
      <c r="AM147" s="145">
        <f t="shared" si="409"/>
        <v>103.5985719726749</v>
      </c>
    </row>
    <row r="148" spans="1:40" x14ac:dyDescent="0.25">
      <c r="A148" s="43"/>
      <c r="B148" s="31" t="s">
        <v>427</v>
      </c>
      <c r="C148" s="32"/>
      <c r="D148" s="33"/>
      <c r="E148" s="157" t="s">
        <v>1667</v>
      </c>
      <c r="F148" s="157" t="s">
        <v>311</v>
      </c>
      <c r="G148" s="157" t="s">
        <v>1703</v>
      </c>
      <c r="H148" s="157" t="s">
        <v>1810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5">
        <v>1.85</v>
      </c>
      <c r="U148" s="301">
        <v>20.86</v>
      </c>
      <c r="V148" s="120">
        <f t="shared" si="410"/>
        <v>22.945999999999998</v>
      </c>
      <c r="W148" s="112">
        <v>23.932677999999999</v>
      </c>
      <c r="Y148" s="145">
        <f t="shared" si="400"/>
        <v>26.3259458</v>
      </c>
      <c r="Z148" s="145">
        <f t="shared" ref="Z148:AB148" si="432">(Y148*5%)+Y148</f>
        <v>27.642243090000001</v>
      </c>
      <c r="AA148" s="221">
        <f t="shared" si="432"/>
        <v>29.024355244500001</v>
      </c>
      <c r="AB148" s="145">
        <f t="shared" si="432"/>
        <v>30.475573006725</v>
      </c>
      <c r="AC148" s="223">
        <f t="shared" si="402"/>
        <v>31.389840196926748</v>
      </c>
      <c r="AD148" s="145">
        <f t="shared" si="403"/>
        <v>32.002399214361922</v>
      </c>
      <c r="AE148" s="360">
        <f t="shared" si="404"/>
        <v>32.668049118020647</v>
      </c>
      <c r="AF148" s="145">
        <f t="shared" ref="AF148:AG148" si="433">(AE148*5%)+AE148</f>
        <v>34.301451573921682</v>
      </c>
      <c r="AG148" s="145">
        <f t="shared" si="433"/>
        <v>36.016524152617762</v>
      </c>
      <c r="AH148" s="343">
        <f t="shared" si="406"/>
        <v>38.501664319148389</v>
      </c>
      <c r="AI148" s="145">
        <f t="shared" si="407"/>
        <v>40.422897368673894</v>
      </c>
      <c r="AJ148" s="145">
        <f t="shared" ref="AJ148:AL148" si="434">(AI148*5%)+AI148</f>
        <v>42.444042237107588</v>
      </c>
      <c r="AK148" s="145">
        <f t="shared" si="434"/>
        <v>44.566244348962968</v>
      </c>
      <c r="AL148" s="145">
        <f t="shared" si="434"/>
        <v>46.794556566411117</v>
      </c>
      <c r="AM148" s="145">
        <f t="shared" si="409"/>
        <v>50.257353752325542</v>
      </c>
    </row>
    <row r="149" spans="1:40" x14ac:dyDescent="0.25">
      <c r="A149" s="43"/>
      <c r="B149" s="31" t="s">
        <v>430</v>
      </c>
      <c r="C149" s="32"/>
      <c r="D149" s="33"/>
      <c r="E149" s="157" t="s">
        <v>1667</v>
      </c>
      <c r="F149" s="157" t="s">
        <v>311</v>
      </c>
      <c r="G149" s="157" t="s">
        <v>1703</v>
      </c>
      <c r="H149" s="157" t="s">
        <v>1810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5">
        <v>0.75</v>
      </c>
      <c r="U149" s="301">
        <v>12.11</v>
      </c>
      <c r="V149" s="120">
        <f t="shared" si="410"/>
        <v>13.321</v>
      </c>
      <c r="W149" s="112">
        <v>13.893803</v>
      </c>
      <c r="Y149" s="145">
        <f t="shared" si="400"/>
        <v>15.283183300000001</v>
      </c>
      <c r="Z149" s="145">
        <f t="shared" ref="Z149:AB149" si="435">(Y149*5%)+Y149</f>
        <v>16.047342465</v>
      </c>
      <c r="AA149" s="221">
        <f t="shared" si="435"/>
        <v>16.849709588250001</v>
      </c>
      <c r="AB149" s="145">
        <f t="shared" si="435"/>
        <v>17.692195067662499</v>
      </c>
      <c r="AC149" s="223">
        <f t="shared" si="402"/>
        <v>18.222960919692376</v>
      </c>
      <c r="AD149" s="145">
        <f t="shared" si="403"/>
        <v>18.57857404055239</v>
      </c>
      <c r="AE149" s="360">
        <f t="shared" si="404"/>
        <v>18.965008380595879</v>
      </c>
      <c r="AF149" s="145">
        <f t="shared" ref="AF149:AG149" si="436">(AE149*5%)+AE149</f>
        <v>19.913258799625673</v>
      </c>
      <c r="AG149" s="145">
        <f t="shared" si="436"/>
        <v>20.908921739606956</v>
      </c>
      <c r="AH149" s="343">
        <f t="shared" si="406"/>
        <v>22.351637339639836</v>
      </c>
      <c r="AI149" s="145">
        <f t="shared" si="407"/>
        <v>23.466984042887866</v>
      </c>
      <c r="AJ149" s="145">
        <f t="shared" ref="AJ149:AL149" si="437">(AI149*5%)+AI149</f>
        <v>24.640333245032259</v>
      </c>
      <c r="AK149" s="145">
        <f t="shared" si="437"/>
        <v>25.872349907283873</v>
      </c>
      <c r="AL149" s="145">
        <f t="shared" si="437"/>
        <v>27.165967402648068</v>
      </c>
      <c r="AM149" s="145">
        <f t="shared" si="409"/>
        <v>29.176248990444027</v>
      </c>
    </row>
    <row r="150" spans="1:40" ht="13.15" customHeight="1" x14ac:dyDescent="0.25">
      <c r="A150" s="43"/>
      <c r="B150" s="31" t="s">
        <v>433</v>
      </c>
      <c r="C150" s="32"/>
      <c r="D150" s="33" t="s">
        <v>434</v>
      </c>
      <c r="E150" s="157" t="s">
        <v>1667</v>
      </c>
      <c r="F150" s="157" t="s">
        <v>311</v>
      </c>
      <c r="G150" s="157" t="s">
        <v>1703</v>
      </c>
      <c r="H150" s="157" t="s">
        <v>1810</v>
      </c>
      <c r="I150" s="99" t="s">
        <v>1095</v>
      </c>
      <c r="J150" s="99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5">
        <v>1.85</v>
      </c>
      <c r="U150" s="301">
        <v>20.86</v>
      </c>
      <c r="V150" s="120">
        <f t="shared" si="410"/>
        <v>22.945999999999998</v>
      </c>
      <c r="W150" s="112">
        <v>23.932677999999999</v>
      </c>
      <c r="Y150" s="145">
        <f t="shared" si="400"/>
        <v>26.3259458</v>
      </c>
      <c r="Z150" s="145">
        <f t="shared" ref="Z150:AB150" si="438">(Y150*5%)+Y150</f>
        <v>27.642243090000001</v>
      </c>
      <c r="AA150" s="221">
        <f t="shared" si="438"/>
        <v>29.024355244500001</v>
      </c>
      <c r="AB150" s="145">
        <f t="shared" si="438"/>
        <v>30.475573006725</v>
      </c>
      <c r="AC150" s="223">
        <f t="shared" si="402"/>
        <v>31.389840196926748</v>
      </c>
      <c r="AD150" s="145">
        <f t="shared" si="403"/>
        <v>32.002399214361922</v>
      </c>
      <c r="AE150" s="360">
        <f t="shared" si="404"/>
        <v>32.668049118020647</v>
      </c>
      <c r="AF150" s="145">
        <f t="shared" ref="AF150:AG150" si="439">(AE150*5%)+AE150</f>
        <v>34.301451573921682</v>
      </c>
      <c r="AG150" s="145">
        <f t="shared" si="439"/>
        <v>36.016524152617762</v>
      </c>
      <c r="AH150" s="343">
        <f t="shared" si="406"/>
        <v>38.501664319148389</v>
      </c>
      <c r="AI150" s="145">
        <f t="shared" si="407"/>
        <v>40.422897368673894</v>
      </c>
      <c r="AJ150" s="145">
        <f t="shared" ref="AJ150:AL150" si="440">(AI150*5%)+AI150</f>
        <v>42.444042237107588</v>
      </c>
      <c r="AK150" s="145">
        <f t="shared" si="440"/>
        <v>44.566244348962968</v>
      </c>
      <c r="AL150" s="145">
        <f t="shared" si="440"/>
        <v>46.794556566411117</v>
      </c>
      <c r="AM150" s="145">
        <f t="shared" si="409"/>
        <v>50.257353752325542</v>
      </c>
    </row>
    <row r="151" spans="1:40" ht="13.9" customHeight="1" x14ac:dyDescent="0.25">
      <c r="A151" s="43"/>
      <c r="B151" s="31" t="s">
        <v>436</v>
      </c>
      <c r="C151" s="32"/>
      <c r="D151" s="33" t="s">
        <v>437</v>
      </c>
      <c r="E151" s="157" t="s">
        <v>1667</v>
      </c>
      <c r="F151" s="157" t="s">
        <v>311</v>
      </c>
      <c r="G151" s="157" t="s">
        <v>1703</v>
      </c>
      <c r="H151" s="157" t="s">
        <v>1810</v>
      </c>
      <c r="I151" s="99" t="s">
        <v>438</v>
      </c>
      <c r="J151" s="99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5">
        <v>0.75</v>
      </c>
      <c r="U151" s="301">
        <v>12.11</v>
      </c>
      <c r="V151" s="120">
        <f t="shared" si="410"/>
        <v>13.321</v>
      </c>
      <c r="W151" s="112">
        <v>13.893803</v>
      </c>
      <c r="Y151" s="145">
        <f t="shared" si="400"/>
        <v>15.283183300000001</v>
      </c>
      <c r="Z151" s="145">
        <f t="shared" ref="Z151:AB151" si="441">(Y151*5%)+Y151</f>
        <v>16.047342465</v>
      </c>
      <c r="AA151" s="221">
        <f t="shared" si="441"/>
        <v>16.849709588250001</v>
      </c>
      <c r="AB151" s="145">
        <f t="shared" si="441"/>
        <v>17.692195067662499</v>
      </c>
      <c r="AC151" s="223">
        <f t="shared" si="402"/>
        <v>18.222960919692376</v>
      </c>
      <c r="AD151" s="145">
        <f t="shared" si="403"/>
        <v>18.57857404055239</v>
      </c>
      <c r="AE151" s="360">
        <f t="shared" si="404"/>
        <v>18.965008380595879</v>
      </c>
      <c r="AF151" s="145">
        <f t="shared" ref="AF151:AG151" si="442">(AE151*5%)+AE151</f>
        <v>19.913258799625673</v>
      </c>
      <c r="AG151" s="145">
        <f t="shared" si="442"/>
        <v>20.908921739606956</v>
      </c>
      <c r="AH151" s="343">
        <f t="shared" si="406"/>
        <v>22.351637339639836</v>
      </c>
      <c r="AI151" s="145">
        <f t="shared" si="407"/>
        <v>23.466984042887866</v>
      </c>
      <c r="AJ151" s="145">
        <f t="shared" ref="AJ151:AL151" si="443">(AI151*5%)+AI151</f>
        <v>24.640333245032259</v>
      </c>
      <c r="AK151" s="145">
        <f t="shared" si="443"/>
        <v>25.872349907283873</v>
      </c>
      <c r="AL151" s="145">
        <f t="shared" si="443"/>
        <v>27.165967402648068</v>
      </c>
      <c r="AM151" s="145">
        <f t="shared" si="409"/>
        <v>29.176248990444027</v>
      </c>
    </row>
    <row r="152" spans="1:40" x14ac:dyDescent="0.25">
      <c r="A152" s="17"/>
      <c r="B152" s="376" t="s">
        <v>440</v>
      </c>
      <c r="C152" s="32"/>
      <c r="D152" s="33"/>
      <c r="E152" s="157" t="s">
        <v>1667</v>
      </c>
      <c r="F152" s="157" t="s">
        <v>311</v>
      </c>
      <c r="G152" s="157" t="s">
        <v>1704</v>
      </c>
      <c r="H152" s="157" t="s">
        <v>1812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5">
        <v>0.8</v>
      </c>
      <c r="U152" s="301">
        <v>12.9</v>
      </c>
      <c r="V152" s="120">
        <f t="shared" si="410"/>
        <v>14.190000000000001</v>
      </c>
      <c r="W152" s="112">
        <v>14.800170000000001</v>
      </c>
      <c r="Y152" s="145">
        <f t="shared" si="400"/>
        <v>16.280187000000002</v>
      </c>
      <c r="Z152" s="145">
        <f t="shared" ref="Z152:AB152" si="444">(Y152*5%)+Y152</f>
        <v>17.094196350000001</v>
      </c>
      <c r="AA152" s="221">
        <f t="shared" si="444"/>
        <v>17.948906167500002</v>
      </c>
      <c r="AB152" s="145">
        <f t="shared" si="444"/>
        <v>18.846351475875004</v>
      </c>
      <c r="AC152" s="223">
        <f t="shared" si="402"/>
        <v>19.411742020151255</v>
      </c>
      <c r="AD152" s="145">
        <f t="shared" si="403"/>
        <v>19.790553684816341</v>
      </c>
      <c r="AE152" s="360">
        <f t="shared" si="404"/>
        <v>20.202197201460521</v>
      </c>
      <c r="AF152" s="145">
        <f t="shared" ref="AF152:AG152" si="445">(AE152*5%)+AE152</f>
        <v>21.212307061533547</v>
      </c>
      <c r="AG152" s="145">
        <f t="shared" si="445"/>
        <v>22.272922414610225</v>
      </c>
      <c r="AH152" s="343">
        <f t="shared" si="406"/>
        <v>23.809754061218332</v>
      </c>
      <c r="AI152" s="145">
        <f t="shared" si="407"/>
        <v>24.997860788873126</v>
      </c>
      <c r="AJ152" s="145">
        <f t="shared" ref="AJ152:AL152" si="446">(AI152*5%)+AI152</f>
        <v>26.247753828316782</v>
      </c>
      <c r="AK152" s="145">
        <f t="shared" si="446"/>
        <v>27.560141519732621</v>
      </c>
      <c r="AL152" s="145">
        <f t="shared" si="446"/>
        <v>28.938148595719252</v>
      </c>
      <c r="AM152" s="145">
        <f t="shared" si="409"/>
        <v>31.079571591802477</v>
      </c>
      <c r="AN152" s="375">
        <v>23.79</v>
      </c>
    </row>
    <row r="153" spans="1:40" x14ac:dyDescent="0.25">
      <c r="A153" s="17"/>
      <c r="B153" s="69" t="s">
        <v>443</v>
      </c>
      <c r="C153" s="32"/>
      <c r="D153" s="70" t="s">
        <v>444</v>
      </c>
      <c r="E153" s="157" t="s">
        <v>1667</v>
      </c>
      <c r="F153" s="157" t="s">
        <v>311</v>
      </c>
      <c r="G153" s="157" t="s">
        <v>1697</v>
      </c>
      <c r="H153" s="157" t="s">
        <v>1806</v>
      </c>
      <c r="I153" s="69" t="s">
        <v>445</v>
      </c>
      <c r="J153" s="69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5">
        <v>2.46</v>
      </c>
      <c r="U153" s="301">
        <v>28.89</v>
      </c>
      <c r="V153" s="120">
        <f t="shared" si="410"/>
        <v>31.779</v>
      </c>
      <c r="W153" s="112">
        <v>33.145497000000006</v>
      </c>
      <c r="Y153" s="145">
        <f t="shared" si="400"/>
        <v>36.460046700000007</v>
      </c>
      <c r="Z153" s="145">
        <f t="shared" ref="Z153:AB153" si="447">(Y153*5%)+Y153</f>
        <v>38.283049035000005</v>
      </c>
      <c r="AA153" s="221">
        <f t="shared" si="447"/>
        <v>40.197201486750004</v>
      </c>
      <c r="AB153" s="145">
        <f t="shared" si="447"/>
        <v>42.207061561087507</v>
      </c>
      <c r="AC153" s="223">
        <f t="shared" si="402"/>
        <v>43.473273407920132</v>
      </c>
      <c r="AD153" s="145">
        <f t="shared" si="403"/>
        <v>44.321635345297992</v>
      </c>
      <c r="AE153" s="360">
        <f t="shared" si="404"/>
        <v>45.243525360480191</v>
      </c>
      <c r="AF153" s="145">
        <f t="shared" ref="AF153:AG153" si="448">(AE153*5%)+AE153</f>
        <v>47.505701628504198</v>
      </c>
      <c r="AG153" s="145">
        <f t="shared" si="448"/>
        <v>49.88098670992941</v>
      </c>
      <c r="AH153" s="343">
        <f t="shared" si="406"/>
        <v>53.322774792914537</v>
      </c>
      <c r="AI153" s="145">
        <f t="shared" si="407"/>
        <v>55.983581255080971</v>
      </c>
      <c r="AJ153" s="145">
        <f t="shared" ref="AJ153:AL153" si="449">(AI153*5%)+AI153</f>
        <v>58.78276031783502</v>
      </c>
      <c r="AK153" s="145">
        <f t="shared" si="449"/>
        <v>61.72189833372677</v>
      </c>
      <c r="AL153" s="145">
        <f t="shared" si="449"/>
        <v>64.807993250413105</v>
      </c>
      <c r="AM153" s="145">
        <f t="shared" si="409"/>
        <v>69.603784750943674</v>
      </c>
    </row>
    <row r="154" spans="1:40" x14ac:dyDescent="0.25">
      <c r="A154" s="17"/>
      <c r="B154" s="69" t="s">
        <v>447</v>
      </c>
      <c r="C154" s="32"/>
      <c r="D154" s="70" t="s">
        <v>444</v>
      </c>
      <c r="E154" s="157" t="s">
        <v>1667</v>
      </c>
      <c r="F154" s="157" t="s">
        <v>311</v>
      </c>
      <c r="G154" s="157" t="s">
        <v>1697</v>
      </c>
      <c r="H154" s="157" t="s">
        <v>1806</v>
      </c>
      <c r="I154" s="69" t="s">
        <v>448</v>
      </c>
      <c r="J154" s="69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5">
        <v>2.75</v>
      </c>
      <c r="U154" s="301">
        <v>41.48</v>
      </c>
      <c r="V154" s="120">
        <f t="shared" si="410"/>
        <v>45.628</v>
      </c>
      <c r="W154" s="112">
        <v>47.590004</v>
      </c>
      <c r="Y154" s="145">
        <f t="shared" si="400"/>
        <v>52.349004399999998</v>
      </c>
      <c r="Z154" s="145">
        <f t="shared" ref="Z154:AB154" si="450">(Y154*5%)+Y154</f>
        <v>54.96645462</v>
      </c>
      <c r="AA154" s="221">
        <f t="shared" si="450"/>
        <v>57.714777351000002</v>
      </c>
      <c r="AB154" s="145">
        <f t="shared" si="450"/>
        <v>60.600516218550005</v>
      </c>
      <c r="AC154" s="223">
        <f t="shared" si="402"/>
        <v>62.418531705106503</v>
      </c>
      <c r="AD154" s="145">
        <f t="shared" si="403"/>
        <v>63.636602081099362</v>
      </c>
      <c r="AE154" s="360">
        <f t="shared" si="404"/>
        <v>64.960243404386233</v>
      </c>
      <c r="AF154" s="145">
        <f t="shared" ref="AF154:AG154" si="451">(AE154*5%)+AE154</f>
        <v>68.208255574605545</v>
      </c>
      <c r="AG154" s="145">
        <f t="shared" si="451"/>
        <v>71.618668353335821</v>
      </c>
      <c r="AH154" s="343">
        <f t="shared" si="406"/>
        <v>76.560356469715998</v>
      </c>
      <c r="AI154" s="145">
        <f t="shared" si="407"/>
        <v>80.380718257554832</v>
      </c>
      <c r="AJ154" s="145">
        <f t="shared" ref="AJ154:AL154" si="452">(AI154*5%)+AI154</f>
        <v>84.399754170432573</v>
      </c>
      <c r="AK154" s="145">
        <f t="shared" si="452"/>
        <v>88.619741878954201</v>
      </c>
      <c r="AL154" s="145">
        <f t="shared" si="452"/>
        <v>93.050728972901908</v>
      </c>
      <c r="AM154" s="145">
        <f t="shared" si="409"/>
        <v>99.936482916896651</v>
      </c>
    </row>
    <row r="155" spans="1:40" x14ac:dyDescent="0.25">
      <c r="A155" s="17"/>
      <c r="B155" s="69" t="s">
        <v>450</v>
      </c>
      <c r="C155" s="32"/>
      <c r="D155" s="70" t="s">
        <v>451</v>
      </c>
      <c r="E155" s="157" t="s">
        <v>1667</v>
      </c>
      <c r="F155" s="157" t="s">
        <v>311</v>
      </c>
      <c r="G155" s="157" t="s">
        <v>1697</v>
      </c>
      <c r="H155" s="157" t="s">
        <v>1806</v>
      </c>
      <c r="I155" s="69" t="s">
        <v>452</v>
      </c>
      <c r="J155" s="69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5">
        <v>1.25</v>
      </c>
      <c r="U155" s="301">
        <v>15.08</v>
      </c>
      <c r="V155" s="120">
        <f t="shared" si="410"/>
        <v>16.588000000000001</v>
      </c>
      <c r="W155" s="112">
        <v>17.301283999999999</v>
      </c>
      <c r="Y155" s="145">
        <f t="shared" si="400"/>
        <v>19.031412400000001</v>
      </c>
      <c r="Z155" s="145">
        <f t="shared" ref="Z155:AB155" si="453">(Y155*5%)+Y155</f>
        <v>19.982983019999999</v>
      </c>
      <c r="AA155" s="221">
        <f t="shared" si="453"/>
        <v>20.982132171</v>
      </c>
      <c r="AB155" s="145">
        <f t="shared" si="453"/>
        <v>22.031238779550002</v>
      </c>
      <c r="AC155" s="223">
        <f t="shared" si="402"/>
        <v>22.692175942936501</v>
      </c>
      <c r="AD155" s="145">
        <f t="shared" si="403"/>
        <v>23.135003842405457</v>
      </c>
      <c r="AE155" s="360">
        <f t="shared" si="404"/>
        <v>23.616211922327491</v>
      </c>
      <c r="AF155" s="145">
        <f t="shared" ref="AF155:AG155" si="454">(AE155*5%)+AE155</f>
        <v>24.797022518443864</v>
      </c>
      <c r="AG155" s="145">
        <f t="shared" si="454"/>
        <v>26.036873644366057</v>
      </c>
      <c r="AH155" s="343">
        <f t="shared" si="406"/>
        <v>27.833417925827316</v>
      </c>
      <c r="AI155" s="145">
        <f t="shared" si="407"/>
        <v>29.222305480326099</v>
      </c>
      <c r="AJ155" s="145">
        <f t="shared" ref="AJ155:AL155" si="455">(AI155*5%)+AI155</f>
        <v>30.683420754342404</v>
      </c>
      <c r="AK155" s="145">
        <f t="shared" si="455"/>
        <v>32.217591792059523</v>
      </c>
      <c r="AL155" s="145">
        <f t="shared" si="455"/>
        <v>33.828471381662496</v>
      </c>
      <c r="AM155" s="145">
        <f t="shared" si="409"/>
        <v>36.33177826390552</v>
      </c>
    </row>
    <row r="156" spans="1:40" ht="15.75" thickBot="1" x14ac:dyDescent="0.3">
      <c r="A156" s="17"/>
      <c r="B156" s="69" t="s">
        <v>454</v>
      </c>
      <c r="C156" s="32"/>
      <c r="D156" s="70" t="s">
        <v>451</v>
      </c>
      <c r="E156" s="157" t="s">
        <v>1667</v>
      </c>
      <c r="F156" s="157" t="s">
        <v>311</v>
      </c>
      <c r="G156" s="157" t="s">
        <v>1697</v>
      </c>
      <c r="H156" s="157" t="s">
        <v>1806</v>
      </c>
      <c r="I156" s="69" t="s">
        <v>455</v>
      </c>
      <c r="J156" s="69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5">
        <v>1.82</v>
      </c>
      <c r="U156" s="301">
        <v>23.74</v>
      </c>
      <c r="V156" s="120">
        <f t="shared" si="410"/>
        <v>26.113999999999997</v>
      </c>
      <c r="W156" s="112">
        <v>27.236902000000001</v>
      </c>
      <c r="Y156" s="145">
        <f t="shared" si="400"/>
        <v>29.960592200000001</v>
      </c>
      <c r="Z156" s="145">
        <f t="shared" ref="Z156:AB156" si="456">(Y156*5%)+Y156</f>
        <v>31.45862181</v>
      </c>
      <c r="AA156" s="221">
        <f t="shared" si="456"/>
        <v>33.031552900500003</v>
      </c>
      <c r="AB156" s="145">
        <f t="shared" si="456"/>
        <v>34.683130545525003</v>
      </c>
      <c r="AC156" s="223">
        <f t="shared" si="402"/>
        <v>35.723624461890751</v>
      </c>
      <c r="AD156" s="145">
        <f t="shared" si="403"/>
        <v>36.420755385855806</v>
      </c>
      <c r="AE156" s="360">
        <f t="shared" si="404"/>
        <v>37.178307097881607</v>
      </c>
      <c r="AF156" s="145">
        <f t="shared" ref="AF156:AG156" si="457">(AE156*5%)+AE156</f>
        <v>39.037222452775687</v>
      </c>
      <c r="AG156" s="145">
        <f t="shared" si="457"/>
        <v>40.989083575414469</v>
      </c>
      <c r="AH156" s="343">
        <f t="shared" si="406"/>
        <v>43.817330342118069</v>
      </c>
      <c r="AI156" s="145">
        <f t="shared" si="407"/>
        <v>46.003815126189764</v>
      </c>
      <c r="AJ156" s="145">
        <f t="shared" ref="AJ156:AL156" si="458">(AI156*5%)+AI156</f>
        <v>48.304005882499254</v>
      </c>
      <c r="AK156" s="145">
        <f t="shared" si="458"/>
        <v>50.719206176624219</v>
      </c>
      <c r="AL156" s="145">
        <f t="shared" si="458"/>
        <v>53.255166485455433</v>
      </c>
      <c r="AM156" s="145">
        <f t="shared" si="409"/>
        <v>57.196048805379135</v>
      </c>
    </row>
    <row r="157" spans="1:40" ht="15.75" thickBot="1" x14ac:dyDescent="0.3">
      <c r="A157" s="30"/>
      <c r="B157" s="71"/>
      <c r="C157" s="71"/>
      <c r="D157" s="71"/>
      <c r="E157" s="71"/>
      <c r="F157" s="71"/>
      <c r="G157" s="71"/>
      <c r="H157" s="71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301"/>
      <c r="V157" s="120">
        <f t="shared" si="410"/>
        <v>0</v>
      </c>
      <c r="W157" s="112"/>
      <c r="Y157" s="145">
        <f t="shared" si="400"/>
        <v>0</v>
      </c>
      <c r="Z157" s="145">
        <f t="shared" ref="Z157:AB157" si="459">(Y157*5%)+Y157</f>
        <v>0</v>
      </c>
      <c r="AA157" s="221">
        <f t="shared" si="459"/>
        <v>0</v>
      </c>
      <c r="AB157" s="145">
        <f t="shared" si="459"/>
        <v>0</v>
      </c>
      <c r="AC157" s="223">
        <f t="shared" si="402"/>
        <v>0</v>
      </c>
      <c r="AD157" s="145">
        <f t="shared" si="403"/>
        <v>0</v>
      </c>
      <c r="AE157" s="360">
        <f t="shared" si="404"/>
        <v>0</v>
      </c>
      <c r="AF157" s="145">
        <f t="shared" ref="AF157:AG157" si="460">(AE157*5%)+AE157</f>
        <v>0</v>
      </c>
      <c r="AG157" s="145">
        <f t="shared" si="460"/>
        <v>0</v>
      </c>
      <c r="AH157" s="343">
        <f t="shared" si="406"/>
        <v>0</v>
      </c>
      <c r="AI157" s="145">
        <f t="shared" si="407"/>
        <v>0</v>
      </c>
      <c r="AJ157" s="145">
        <f t="shared" ref="AJ157:AL157" si="461">(AI157*5%)+AI157</f>
        <v>0</v>
      </c>
      <c r="AK157" s="145">
        <f t="shared" si="461"/>
        <v>0</v>
      </c>
      <c r="AL157" s="145">
        <f t="shared" si="461"/>
        <v>0</v>
      </c>
      <c r="AM157" s="145">
        <f t="shared" si="409"/>
        <v>0</v>
      </c>
    </row>
    <row r="158" spans="1:40" x14ac:dyDescent="0.25">
      <c r="A158" s="30"/>
      <c r="B158" s="31" t="s">
        <v>458</v>
      </c>
      <c r="C158" s="32"/>
      <c r="D158" s="33"/>
      <c r="E158" s="157" t="s">
        <v>1667</v>
      </c>
      <c r="F158" s="157" t="s">
        <v>1664</v>
      </c>
      <c r="G158" s="157" t="s">
        <v>1705</v>
      </c>
      <c r="H158" s="157" t="s">
        <v>1813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5">
        <v>1.92</v>
      </c>
      <c r="U158" s="301">
        <v>22.61</v>
      </c>
      <c r="V158" s="120">
        <f t="shared" si="410"/>
        <v>24.870999999999999</v>
      </c>
      <c r="W158" s="112">
        <v>25.940453000000002</v>
      </c>
      <c r="Y158" s="145">
        <f t="shared" si="400"/>
        <v>28.534498300000003</v>
      </c>
      <c r="Z158" s="145">
        <f t="shared" ref="Z158:AB158" si="462">(Y158*5%)+Y158</f>
        <v>29.961223215000004</v>
      </c>
      <c r="AA158" s="221">
        <f t="shared" si="462"/>
        <v>31.459284375750006</v>
      </c>
      <c r="AB158" s="145">
        <f t="shared" si="462"/>
        <v>33.032248594537506</v>
      </c>
      <c r="AC158" s="223">
        <f t="shared" si="402"/>
        <v>34.023216052373634</v>
      </c>
      <c r="AD158" s="145">
        <f t="shared" si="403"/>
        <v>34.687164249123839</v>
      </c>
      <c r="AE158" s="360">
        <f t="shared" si="404"/>
        <v>35.408657265505617</v>
      </c>
      <c r="AF158" s="145">
        <f t="shared" ref="AF158:AG158" si="463">(AE158*5%)+AE158</f>
        <v>37.179090128780899</v>
      </c>
      <c r="AG158" s="145">
        <f t="shared" si="463"/>
        <v>39.038044635219947</v>
      </c>
      <c r="AH158" s="343">
        <f t="shared" si="406"/>
        <v>41.731669715050124</v>
      </c>
      <c r="AI158" s="145">
        <f t="shared" si="407"/>
        <v>43.814080033831125</v>
      </c>
      <c r="AJ158" s="145">
        <f t="shared" ref="AJ158:AL158" si="464">(AI158*5%)+AI158</f>
        <v>46.004784035522682</v>
      </c>
      <c r="AK158" s="145">
        <f t="shared" si="464"/>
        <v>48.305023237298819</v>
      </c>
      <c r="AL158" s="145">
        <f t="shared" si="464"/>
        <v>50.720274399163763</v>
      </c>
      <c r="AM158" s="145">
        <f t="shared" si="409"/>
        <v>54.473574704701882</v>
      </c>
    </row>
    <row r="159" spans="1:40" x14ac:dyDescent="0.25">
      <c r="A159" s="30"/>
      <c r="B159" s="31" t="s">
        <v>461</v>
      </c>
      <c r="C159" s="32"/>
      <c r="D159" s="33"/>
      <c r="E159" s="157" t="s">
        <v>1667</v>
      </c>
      <c r="F159" s="157" t="s">
        <v>1664</v>
      </c>
      <c r="G159" s="157" t="s">
        <v>1705</v>
      </c>
      <c r="H159" s="157" t="s">
        <v>1813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5">
        <v>1.3440000000000001</v>
      </c>
      <c r="U159" s="301">
        <v>16.309999999999999</v>
      </c>
      <c r="V159" s="120">
        <f t="shared" si="410"/>
        <v>17.940999999999999</v>
      </c>
      <c r="W159" s="112">
        <v>18.712463</v>
      </c>
      <c r="Y159" s="145">
        <f t="shared" si="400"/>
        <v>20.583709299999999</v>
      </c>
      <c r="Z159" s="145">
        <f t="shared" ref="Z159:AB159" si="465">(Y159*5%)+Y159</f>
        <v>21.612894765</v>
      </c>
      <c r="AA159" s="221">
        <f t="shared" si="465"/>
        <v>22.693539503250001</v>
      </c>
      <c r="AB159" s="145">
        <f t="shared" si="465"/>
        <v>23.8282164784125</v>
      </c>
      <c r="AC159" s="223">
        <f t="shared" si="402"/>
        <v>24.543062972764876</v>
      </c>
      <c r="AD159" s="145">
        <f t="shared" si="403"/>
        <v>25.022010123980966</v>
      </c>
      <c r="AE159" s="360">
        <f t="shared" si="404"/>
        <v>25.54246793455977</v>
      </c>
      <c r="AF159" s="145">
        <f t="shared" ref="AF159:AG159" si="466">(AE159*5%)+AE159</f>
        <v>26.819591331287761</v>
      </c>
      <c r="AG159" s="145">
        <f t="shared" si="466"/>
        <v>28.16057089785215</v>
      </c>
      <c r="AH159" s="343">
        <f t="shared" si="406"/>
        <v>30.103650289803948</v>
      </c>
      <c r="AI159" s="145">
        <f t="shared" si="407"/>
        <v>31.605822439265165</v>
      </c>
      <c r="AJ159" s="145">
        <f t="shared" ref="AJ159:AL159" si="467">(AI159*5%)+AI159</f>
        <v>33.186113561228424</v>
      </c>
      <c r="AK159" s="145">
        <f t="shared" si="467"/>
        <v>34.845419239289846</v>
      </c>
      <c r="AL159" s="145">
        <f t="shared" si="467"/>
        <v>36.58769020125434</v>
      </c>
      <c r="AM159" s="145">
        <f t="shared" si="409"/>
        <v>39.295179276147159</v>
      </c>
      <c r="AN159" s="375">
        <v>28.4</v>
      </c>
    </row>
    <row r="160" spans="1:40" x14ac:dyDescent="0.25">
      <c r="A160" s="30"/>
      <c r="B160" s="376" t="s">
        <v>464</v>
      </c>
      <c r="C160" s="32"/>
      <c r="D160" s="33"/>
      <c r="E160" s="157" t="s">
        <v>1667</v>
      </c>
      <c r="F160" s="157" t="s">
        <v>1664</v>
      </c>
      <c r="G160" s="157" t="s">
        <v>1705</v>
      </c>
      <c r="H160" s="157" t="s">
        <v>1813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5">
        <v>1.0640000000000001</v>
      </c>
      <c r="U160" s="301">
        <v>13.35</v>
      </c>
      <c r="V160" s="120">
        <f t="shared" si="410"/>
        <v>14.684999999999999</v>
      </c>
      <c r="W160" s="112">
        <v>15.316455000000001</v>
      </c>
      <c r="Y160" s="145">
        <f t="shared" si="400"/>
        <v>16.848100500000001</v>
      </c>
      <c r="Z160" s="145">
        <f t="shared" ref="Z160:AB160" si="468">(Y160*5%)+Y160</f>
        <v>17.690505525000003</v>
      </c>
      <c r="AA160" s="221">
        <f t="shared" si="468"/>
        <v>18.575030801250001</v>
      </c>
      <c r="AB160" s="145">
        <f t="shared" si="468"/>
        <v>19.503782341312501</v>
      </c>
      <c r="AC160" s="223">
        <f t="shared" si="402"/>
        <v>20.088895811551875</v>
      </c>
      <c r="AD160" s="145">
        <f t="shared" si="403"/>
        <v>20.480921836612257</v>
      </c>
      <c r="AE160" s="360">
        <f t="shared" si="404"/>
        <v>20.906925010813794</v>
      </c>
      <c r="AF160" s="145">
        <f t="shared" ref="AF160:AG160" si="469">(AE160*5%)+AE160</f>
        <v>21.952271261354483</v>
      </c>
      <c r="AG160" s="145">
        <f t="shared" si="469"/>
        <v>23.049884824422207</v>
      </c>
      <c r="AH160" s="343">
        <f t="shared" si="406"/>
        <v>24.640326877307341</v>
      </c>
      <c r="AI160" s="145">
        <f t="shared" si="407"/>
        <v>25.869879188484976</v>
      </c>
      <c r="AJ160" s="145">
        <f t="shared" ref="AJ160:AL160" si="470">(AI160*5%)+AI160</f>
        <v>27.163373147909226</v>
      </c>
      <c r="AK160" s="145">
        <f t="shared" si="470"/>
        <v>28.521541805304686</v>
      </c>
      <c r="AL160" s="145">
        <f t="shared" si="470"/>
        <v>29.947618895569921</v>
      </c>
      <c r="AM160" s="145">
        <f t="shared" si="409"/>
        <v>32.163742693842096</v>
      </c>
    </row>
    <row r="161" spans="1:40" x14ac:dyDescent="0.25">
      <c r="A161" s="30"/>
      <c r="B161" s="376" t="s">
        <v>467</v>
      </c>
      <c r="C161" s="32"/>
      <c r="D161" s="33"/>
      <c r="E161" s="157" t="s">
        <v>1667</v>
      </c>
      <c r="F161" s="157" t="s">
        <v>1664</v>
      </c>
      <c r="G161" s="157" t="s">
        <v>1705</v>
      </c>
      <c r="H161" s="157" t="s">
        <v>1813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5">
        <v>0.78400000000000003</v>
      </c>
      <c r="U161" s="301">
        <v>10.34</v>
      </c>
      <c r="V161" s="120">
        <f t="shared" si="410"/>
        <v>11.374000000000001</v>
      </c>
      <c r="W161" s="112">
        <v>11.863081999999999</v>
      </c>
      <c r="Y161" s="145">
        <f t="shared" si="400"/>
        <v>13.049390199999998</v>
      </c>
      <c r="Z161" s="145">
        <f t="shared" ref="Z161:AB161" si="471">(Y161*5%)+Y161</f>
        <v>13.701859709999997</v>
      </c>
      <c r="AA161" s="221">
        <f t="shared" si="471"/>
        <v>14.386952695499996</v>
      </c>
      <c r="AB161" s="145">
        <f t="shared" si="471"/>
        <v>15.106300330274996</v>
      </c>
      <c r="AC161" s="223">
        <f t="shared" si="402"/>
        <v>15.559489340183246</v>
      </c>
      <c r="AD161" s="145">
        <f t="shared" si="403"/>
        <v>15.863125976821774</v>
      </c>
      <c r="AE161" s="360">
        <f t="shared" si="404"/>
        <v>16.193078997139665</v>
      </c>
      <c r="AF161" s="145">
        <f t="shared" ref="AF161:AG161" si="472">(AE161*5%)+AE161</f>
        <v>17.002732946996648</v>
      </c>
      <c r="AG161" s="145">
        <f t="shared" si="472"/>
        <v>17.85286959434648</v>
      </c>
      <c r="AH161" s="343">
        <f t="shared" si="406"/>
        <v>19.084717596356388</v>
      </c>
      <c r="AI161" s="145">
        <f t="shared" si="407"/>
        <v>20.037045004414573</v>
      </c>
      <c r="AJ161" s="145">
        <f t="shared" ref="AJ161:AL161" si="473">(AI161*5%)+AI161</f>
        <v>21.038897254635302</v>
      </c>
      <c r="AK161" s="145">
        <f t="shared" si="473"/>
        <v>22.090842117367067</v>
      </c>
      <c r="AL161" s="145">
        <f t="shared" si="473"/>
        <v>23.195384223235422</v>
      </c>
      <c r="AM161" s="145">
        <f t="shared" si="409"/>
        <v>24.911842655754842</v>
      </c>
      <c r="AN161" s="375">
        <v>20.88</v>
      </c>
    </row>
    <row r="162" spans="1:40" x14ac:dyDescent="0.25">
      <c r="A162" s="30"/>
      <c r="B162" s="31" t="s">
        <v>470</v>
      </c>
      <c r="C162" s="32"/>
      <c r="D162" s="33"/>
      <c r="E162" s="157" t="s">
        <v>1667</v>
      </c>
      <c r="F162" s="157" t="s">
        <v>1664</v>
      </c>
      <c r="G162" s="157" t="s">
        <v>1706</v>
      </c>
      <c r="H162" s="157" t="s">
        <v>1814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5">
        <v>2.1280000000000001</v>
      </c>
      <c r="U162" s="301">
        <v>25.97</v>
      </c>
      <c r="V162" s="120">
        <f t="shared" si="410"/>
        <v>28.567</v>
      </c>
      <c r="W162" s="112">
        <v>29.795380999999999</v>
      </c>
      <c r="Y162" s="145">
        <f t="shared" si="400"/>
        <v>32.774919099999998</v>
      </c>
      <c r="Z162" s="145">
        <f t="shared" ref="Z162:AB162" si="474">(Y162*5%)+Y162</f>
        <v>34.413665054999996</v>
      </c>
      <c r="AA162" s="221">
        <f t="shared" si="474"/>
        <v>36.134348307749995</v>
      </c>
      <c r="AB162" s="145">
        <f t="shared" si="474"/>
        <v>37.941065723137498</v>
      </c>
      <c r="AC162" s="223">
        <f t="shared" si="402"/>
        <v>39.079297694831624</v>
      </c>
      <c r="AD162" s="145">
        <f t="shared" si="403"/>
        <v>39.841913115866689</v>
      </c>
      <c r="AE162" s="360">
        <f t="shared" si="404"/>
        <v>40.670624908676714</v>
      </c>
      <c r="AF162" s="145">
        <f t="shared" ref="AF162:AG162" si="475">(AE162*5%)+AE162</f>
        <v>42.704156154110549</v>
      </c>
      <c r="AG162" s="145">
        <f t="shared" si="475"/>
        <v>44.839363961816076</v>
      </c>
      <c r="AH162" s="343">
        <f t="shared" si="406"/>
        <v>47.933280075181386</v>
      </c>
      <c r="AI162" s="145">
        <f t="shared" si="407"/>
        <v>50.325150750932934</v>
      </c>
      <c r="AJ162" s="145">
        <f t="shared" ref="AJ162:AL162" si="476">(AI162*5%)+AI162</f>
        <v>52.841408288479585</v>
      </c>
      <c r="AK162" s="145">
        <f t="shared" si="476"/>
        <v>55.483478702903561</v>
      </c>
      <c r="AL162" s="145">
        <f t="shared" si="476"/>
        <v>58.257652638048739</v>
      </c>
      <c r="AM162" s="145">
        <f t="shared" si="409"/>
        <v>62.56871893326435</v>
      </c>
    </row>
    <row r="163" spans="1:40" x14ac:dyDescent="0.25">
      <c r="A163" s="30"/>
      <c r="B163" s="31" t="s">
        <v>473</v>
      </c>
      <c r="C163" s="32"/>
      <c r="D163" s="33"/>
      <c r="E163" s="157" t="s">
        <v>1667</v>
      </c>
      <c r="F163" s="157" t="s">
        <v>1664</v>
      </c>
      <c r="G163" s="157" t="s">
        <v>1706</v>
      </c>
      <c r="H163" s="157" t="s">
        <v>1814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5">
        <v>1.3440000000000001</v>
      </c>
      <c r="U163" s="301">
        <v>17.54</v>
      </c>
      <c r="V163" s="120">
        <f t="shared" si="410"/>
        <v>19.294</v>
      </c>
      <c r="W163" s="112">
        <v>20.123642</v>
      </c>
      <c r="Y163" s="145">
        <f t="shared" si="400"/>
        <v>22.136006200000001</v>
      </c>
      <c r="Z163" s="145">
        <f t="shared" ref="Z163:AB163" si="477">(Y163*5%)+Y163</f>
        <v>23.242806510000001</v>
      </c>
      <c r="AA163" s="221">
        <f t="shared" si="477"/>
        <v>24.404946835500002</v>
      </c>
      <c r="AB163" s="145">
        <f t="shared" si="477"/>
        <v>25.625194177275002</v>
      </c>
      <c r="AC163" s="223">
        <f t="shared" si="402"/>
        <v>26.393950002593254</v>
      </c>
      <c r="AD163" s="145">
        <f t="shared" si="403"/>
        <v>26.909016405556478</v>
      </c>
      <c r="AE163" s="360">
        <f t="shared" si="404"/>
        <v>27.468723946792053</v>
      </c>
      <c r="AF163" s="145">
        <f t="shared" ref="AF163:AG163" si="478">(AE163*5%)+AE163</f>
        <v>28.842160144131658</v>
      </c>
      <c r="AG163" s="145">
        <f t="shared" si="478"/>
        <v>30.284268151338239</v>
      </c>
      <c r="AH163" s="343">
        <f t="shared" si="406"/>
        <v>32.373882653780576</v>
      </c>
      <c r="AI163" s="145">
        <f t="shared" si="407"/>
        <v>33.98933939820423</v>
      </c>
      <c r="AJ163" s="145">
        <f t="shared" ref="AJ163:AL163" si="479">(AI163*5%)+AI163</f>
        <v>35.688806368114442</v>
      </c>
      <c r="AK163" s="145">
        <f t="shared" si="479"/>
        <v>37.473246686520163</v>
      </c>
      <c r="AL163" s="145">
        <f t="shared" si="479"/>
        <v>39.346909020846169</v>
      </c>
      <c r="AM163" s="145">
        <f t="shared" si="409"/>
        <v>42.258580288388785</v>
      </c>
    </row>
    <row r="164" spans="1:40" x14ac:dyDescent="0.25">
      <c r="A164" s="30"/>
      <c r="B164" s="31" t="s">
        <v>476</v>
      </c>
      <c r="C164" s="32"/>
      <c r="D164" s="33"/>
      <c r="E164" s="157" t="s">
        <v>1667</v>
      </c>
      <c r="F164" s="157" t="s">
        <v>1664</v>
      </c>
      <c r="G164" s="157" t="s">
        <v>1706</v>
      </c>
      <c r="H164" s="157" t="s">
        <v>1814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5">
        <v>0.95200000000000007</v>
      </c>
      <c r="U164" s="301">
        <v>12.77</v>
      </c>
      <c r="V164" s="120">
        <f t="shared" si="410"/>
        <v>14.047000000000001</v>
      </c>
      <c r="W164" s="112">
        <v>14.651021</v>
      </c>
      <c r="Y164" s="145">
        <f t="shared" si="400"/>
        <v>16.116123099999999</v>
      </c>
      <c r="Z164" s="145">
        <f t="shared" ref="Z164:AB164" si="480">(Y164*5%)+Y164</f>
        <v>16.921929254999998</v>
      </c>
      <c r="AA164" s="221">
        <f t="shared" si="480"/>
        <v>17.76802571775</v>
      </c>
      <c r="AB164" s="145">
        <f t="shared" si="480"/>
        <v>18.6564270036375</v>
      </c>
      <c r="AC164" s="223">
        <f t="shared" si="402"/>
        <v>19.216119813746626</v>
      </c>
      <c r="AD164" s="145">
        <f t="shared" si="403"/>
        <v>19.591113996519738</v>
      </c>
      <c r="AE164" s="360">
        <f t="shared" si="404"/>
        <v>19.998609167647349</v>
      </c>
      <c r="AF164" s="145">
        <f t="shared" ref="AF164:AG164" si="481">(AE164*5%)+AE164</f>
        <v>20.998539626029714</v>
      </c>
      <c r="AG164" s="145">
        <f t="shared" si="481"/>
        <v>22.0484666073312</v>
      </c>
      <c r="AH164" s="343">
        <f t="shared" si="406"/>
        <v>23.569810803237054</v>
      </c>
      <c r="AI164" s="145">
        <f t="shared" si="407"/>
        <v>24.745944362318582</v>
      </c>
      <c r="AJ164" s="145">
        <f t="shared" ref="AJ164:AL164" si="482">(AI164*5%)+AI164</f>
        <v>25.983241580434512</v>
      </c>
      <c r="AK164" s="145">
        <f t="shared" si="482"/>
        <v>27.282403659456239</v>
      </c>
      <c r="AL164" s="145">
        <f t="shared" si="482"/>
        <v>28.646523842429051</v>
      </c>
      <c r="AM164" s="145">
        <f t="shared" si="409"/>
        <v>30.766366606768802</v>
      </c>
    </row>
    <row r="165" spans="1:40" x14ac:dyDescent="0.25">
      <c r="A165" s="30"/>
      <c r="B165" s="31" t="s">
        <v>479</v>
      </c>
      <c r="C165" s="32"/>
      <c r="D165" s="33"/>
      <c r="E165" s="157" t="s">
        <v>1667</v>
      </c>
      <c r="F165" s="157" t="s">
        <v>1664</v>
      </c>
      <c r="G165" s="157" t="s">
        <v>1706</v>
      </c>
      <c r="H165" s="157" t="s">
        <v>1814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5">
        <v>0.78400000000000003</v>
      </c>
      <c r="U165" s="301">
        <v>10.5</v>
      </c>
      <c r="V165" s="120">
        <f t="shared" si="410"/>
        <v>11.55</v>
      </c>
      <c r="W165" s="112">
        <v>12.04665</v>
      </c>
      <c r="Y165" s="145">
        <f t="shared" si="400"/>
        <v>13.251315</v>
      </c>
      <c r="Z165" s="145">
        <f t="shared" ref="Z165:AB165" si="483">(Y165*5%)+Y165</f>
        <v>13.913880750000001</v>
      </c>
      <c r="AA165" s="221">
        <f t="shared" si="483"/>
        <v>14.609574787500001</v>
      </c>
      <c r="AB165" s="145">
        <f t="shared" si="483"/>
        <v>15.340053526875002</v>
      </c>
      <c r="AC165" s="223">
        <f t="shared" si="402"/>
        <v>15.800255132681251</v>
      </c>
      <c r="AD165" s="145">
        <f t="shared" si="403"/>
        <v>16.108590208571439</v>
      </c>
      <c r="AE165" s="360">
        <f t="shared" si="404"/>
        <v>16.443648884909724</v>
      </c>
      <c r="AF165" s="145">
        <f t="shared" ref="AF165:AG165" si="484">(AE165*5%)+AE165</f>
        <v>17.265831329155208</v>
      </c>
      <c r="AG165" s="145">
        <f t="shared" si="484"/>
        <v>18.129122895612969</v>
      </c>
      <c r="AH165" s="343">
        <f t="shared" si="406"/>
        <v>19.380032375410263</v>
      </c>
      <c r="AI165" s="145">
        <f t="shared" si="407"/>
        <v>20.347095990943235</v>
      </c>
      <c r="AJ165" s="145">
        <f t="shared" ref="AJ165:AL165" si="485">(AI165*5%)+AI165</f>
        <v>21.364450790490395</v>
      </c>
      <c r="AK165" s="145">
        <f t="shared" si="485"/>
        <v>22.432673330014914</v>
      </c>
      <c r="AL165" s="145">
        <f t="shared" si="485"/>
        <v>23.55430699651566</v>
      </c>
      <c r="AM165" s="145">
        <f t="shared" si="409"/>
        <v>25.29732571425782</v>
      </c>
    </row>
    <row r="166" spans="1:40" x14ac:dyDescent="0.25">
      <c r="A166" s="30"/>
      <c r="B166" s="31" t="s">
        <v>482</v>
      </c>
      <c r="C166" s="32"/>
      <c r="D166" s="33"/>
      <c r="E166" s="157" t="s">
        <v>1667</v>
      </c>
      <c r="F166" s="157" t="s">
        <v>1664</v>
      </c>
      <c r="G166" s="157" t="s">
        <v>1706</v>
      </c>
      <c r="H166" s="157" t="s">
        <v>1814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5">
        <v>0.4</v>
      </c>
      <c r="U166" s="301">
        <v>7.49</v>
      </c>
      <c r="V166" s="120">
        <f t="shared" si="410"/>
        <v>8.2390000000000008</v>
      </c>
      <c r="W166" s="112">
        <v>8.5932770000000005</v>
      </c>
      <c r="Y166" s="145">
        <f t="shared" si="400"/>
        <v>9.4526047000000002</v>
      </c>
      <c r="Z166" s="145">
        <f t="shared" ref="Z166:AB166" si="486">(Y166*5%)+Y166</f>
        <v>9.9252349350000006</v>
      </c>
      <c r="AA166" s="221">
        <f t="shared" si="486"/>
        <v>10.42149668175</v>
      </c>
      <c r="AB166" s="145">
        <f t="shared" si="486"/>
        <v>10.9425715158375</v>
      </c>
      <c r="AC166" s="223">
        <f t="shared" si="402"/>
        <v>11.270848661312625</v>
      </c>
      <c r="AD166" s="145">
        <f t="shared" si="403"/>
        <v>11.490794348780959</v>
      </c>
      <c r="AE166" s="360">
        <f t="shared" si="404"/>
        <v>11.729802871235602</v>
      </c>
      <c r="AF166" s="145">
        <f t="shared" ref="AF166:AG166" si="487">(AE166*5%)+AE166</f>
        <v>12.316293014797383</v>
      </c>
      <c r="AG166" s="145">
        <f t="shared" si="487"/>
        <v>12.932107665537252</v>
      </c>
      <c r="AH166" s="343">
        <f t="shared" si="406"/>
        <v>13.824423094459323</v>
      </c>
      <c r="AI166" s="145">
        <f t="shared" si="407"/>
        <v>14.514261806872844</v>
      </c>
      <c r="AJ166" s="145">
        <f t="shared" ref="AJ166:AL166" si="488">(AI166*5%)+AI166</f>
        <v>15.239974897216486</v>
      </c>
      <c r="AK166" s="145">
        <f t="shared" si="488"/>
        <v>16.00197364207731</v>
      </c>
      <c r="AL166" s="145">
        <f t="shared" si="488"/>
        <v>16.802072324181175</v>
      </c>
      <c r="AM166" s="145">
        <f t="shared" si="409"/>
        <v>18.045425676170581</v>
      </c>
    </row>
    <row r="167" spans="1:40" x14ac:dyDescent="0.25">
      <c r="A167" s="30"/>
      <c r="B167" s="31" t="s">
        <v>485</v>
      </c>
      <c r="C167" s="32"/>
      <c r="D167" s="33"/>
      <c r="E167" s="157" t="s">
        <v>1667</v>
      </c>
      <c r="F167" s="157" t="s">
        <v>1664</v>
      </c>
      <c r="G167" s="157" t="s">
        <v>487</v>
      </c>
      <c r="H167" s="157" t="s">
        <v>1815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5"/>
      <c r="U167" s="301">
        <v>11.03</v>
      </c>
      <c r="V167" s="120">
        <f t="shared" si="410"/>
        <v>12.132999999999999</v>
      </c>
      <c r="W167" s="112">
        <v>12.654719</v>
      </c>
      <c r="Y167" s="145">
        <f t="shared" si="400"/>
        <v>13.9201909</v>
      </c>
      <c r="Z167" s="145">
        <f t="shared" ref="Z167:AB167" si="489">(Y167*5%)+Y167</f>
        <v>14.616200445</v>
      </c>
      <c r="AA167" s="221">
        <f t="shared" si="489"/>
        <v>15.347010467250001</v>
      </c>
      <c r="AB167" s="145">
        <f t="shared" si="489"/>
        <v>16.1143609906125</v>
      </c>
      <c r="AC167" s="223">
        <f t="shared" si="402"/>
        <v>16.597791820330876</v>
      </c>
      <c r="AD167" s="145">
        <f t="shared" si="403"/>
        <v>16.921690476242187</v>
      </c>
      <c r="AE167" s="360">
        <f t="shared" si="404"/>
        <v>17.273661638148024</v>
      </c>
      <c r="AF167" s="145">
        <f t="shared" ref="AF167:AG167" si="490">(AE167*5%)+AE167</f>
        <v>18.137344720055424</v>
      </c>
      <c r="AG167" s="145">
        <f t="shared" si="490"/>
        <v>19.044211956058195</v>
      </c>
      <c r="AH167" s="343">
        <f t="shared" si="406"/>
        <v>20.35826258102621</v>
      </c>
      <c r="AI167" s="145">
        <f t="shared" si="407"/>
        <v>21.374139883819417</v>
      </c>
      <c r="AJ167" s="145">
        <f t="shared" ref="AJ167:AL167" si="491">(AI167*5%)+AI167</f>
        <v>22.442846878010389</v>
      </c>
      <c r="AK167" s="145">
        <f t="shared" si="491"/>
        <v>23.56498922191091</v>
      </c>
      <c r="AL167" s="145">
        <f t="shared" si="491"/>
        <v>24.743238683006457</v>
      </c>
      <c r="AM167" s="145">
        <f t="shared" si="409"/>
        <v>26.574238345548935</v>
      </c>
    </row>
    <row r="168" spans="1:40" x14ac:dyDescent="0.25">
      <c r="A168" s="30"/>
      <c r="B168" s="31" t="s">
        <v>488</v>
      </c>
      <c r="C168" s="32"/>
      <c r="D168" s="33"/>
      <c r="E168" s="157" t="s">
        <v>1667</v>
      </c>
      <c r="F168" s="157" t="s">
        <v>1664</v>
      </c>
      <c r="G168" s="157" t="s">
        <v>1707</v>
      </c>
      <c r="H168" s="157" t="s">
        <v>1816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5">
        <v>0.85</v>
      </c>
      <c r="U168" s="301">
        <v>13.72</v>
      </c>
      <c r="V168" s="120">
        <f t="shared" si="410"/>
        <v>15.092000000000001</v>
      </c>
      <c r="W168" s="112">
        <v>15.740956000000001</v>
      </c>
      <c r="Y168" s="145">
        <f t="shared" si="400"/>
        <v>17.3150516</v>
      </c>
      <c r="Z168" s="145">
        <f t="shared" ref="Z168:AB168" si="492">(Y168*5%)+Y168</f>
        <v>18.180804179999999</v>
      </c>
      <c r="AA168" s="221">
        <f t="shared" si="492"/>
        <v>19.089844389</v>
      </c>
      <c r="AB168" s="145">
        <f t="shared" si="492"/>
        <v>20.044336608449999</v>
      </c>
      <c r="AC168" s="223">
        <f t="shared" si="402"/>
        <v>20.645666706703498</v>
      </c>
      <c r="AD168" s="145">
        <f t="shared" si="403"/>
        <v>21.048557872533344</v>
      </c>
      <c r="AE168" s="360">
        <f t="shared" si="404"/>
        <v>21.486367876282038</v>
      </c>
      <c r="AF168" s="145">
        <f t="shared" ref="AF168:AG168" si="493">(AE168*5%)+AE168</f>
        <v>22.560686270096141</v>
      </c>
      <c r="AG168" s="145">
        <f t="shared" si="493"/>
        <v>23.688720583600947</v>
      </c>
      <c r="AH168" s="343">
        <f t="shared" si="406"/>
        <v>25.323242303869414</v>
      </c>
      <c r="AI168" s="145">
        <f t="shared" si="407"/>
        <v>26.586872094832497</v>
      </c>
      <c r="AJ168" s="145">
        <f t="shared" ref="AJ168:AL168" si="494">(AI168*5%)+AI168</f>
        <v>27.916215699574121</v>
      </c>
      <c r="AK168" s="145">
        <f t="shared" si="494"/>
        <v>29.312026484552828</v>
      </c>
      <c r="AL168" s="145">
        <f t="shared" si="494"/>
        <v>30.777627808780469</v>
      </c>
      <c r="AM168" s="145">
        <f t="shared" si="409"/>
        <v>33.055172266630223</v>
      </c>
    </row>
    <row r="169" spans="1:40" x14ac:dyDescent="0.25">
      <c r="A169" s="30"/>
      <c r="B169" s="31" t="s">
        <v>491</v>
      </c>
      <c r="C169" s="32"/>
      <c r="D169" s="33"/>
      <c r="E169" s="157" t="s">
        <v>1667</v>
      </c>
      <c r="F169" s="157" t="s">
        <v>1664</v>
      </c>
      <c r="G169" s="157" t="s">
        <v>1707</v>
      </c>
      <c r="H169" s="157" t="s">
        <v>1816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5">
        <v>0.76</v>
      </c>
      <c r="U169" s="301">
        <v>12.39</v>
      </c>
      <c r="V169" s="120">
        <f t="shared" si="410"/>
        <v>13.629000000000001</v>
      </c>
      <c r="W169" s="112">
        <v>14.215047000000002</v>
      </c>
      <c r="Y169" s="145">
        <f t="shared" si="400"/>
        <v>15.636551700000002</v>
      </c>
      <c r="Z169" s="145">
        <f t="shared" ref="Z169:AB169" si="495">(Y169*5%)+Y169</f>
        <v>16.418379285</v>
      </c>
      <c r="AA169" s="221">
        <f t="shared" si="495"/>
        <v>17.239298249250002</v>
      </c>
      <c r="AB169" s="145">
        <f t="shared" si="495"/>
        <v>18.101263161712502</v>
      </c>
      <c r="AC169" s="223">
        <f t="shared" si="402"/>
        <v>18.644301056563876</v>
      </c>
      <c r="AD169" s="145">
        <f t="shared" si="403"/>
        <v>19.0081364461143</v>
      </c>
      <c r="AE169" s="360">
        <f t="shared" si="404"/>
        <v>19.403505684193476</v>
      </c>
      <c r="AF169" s="145">
        <f t="shared" ref="AF169:AG169" si="496">(AE169*5%)+AE169</f>
        <v>20.37368096840315</v>
      </c>
      <c r="AG169" s="145">
        <f t="shared" si="496"/>
        <v>21.392365016823309</v>
      </c>
      <c r="AH169" s="343">
        <f t="shared" si="406"/>
        <v>22.868438202984116</v>
      </c>
      <c r="AI169" s="145">
        <f t="shared" si="407"/>
        <v>24.009573269313023</v>
      </c>
      <c r="AJ169" s="145">
        <f t="shared" ref="AJ169:AL169" si="497">(AI169*5%)+AI169</f>
        <v>25.210051932778676</v>
      </c>
      <c r="AK169" s="145">
        <f t="shared" si="497"/>
        <v>26.470554529417608</v>
      </c>
      <c r="AL169" s="145">
        <f t="shared" si="497"/>
        <v>27.79408225588849</v>
      </c>
      <c r="AM169" s="145">
        <f t="shared" si="409"/>
        <v>29.850844342824239</v>
      </c>
    </row>
    <row r="170" spans="1:40" x14ac:dyDescent="0.25">
      <c r="A170" s="30"/>
      <c r="B170" s="31" t="s">
        <v>494</v>
      </c>
      <c r="C170" s="32"/>
      <c r="D170" s="33"/>
      <c r="E170" s="157" t="s">
        <v>1667</v>
      </c>
      <c r="F170" s="157" t="s">
        <v>1664</v>
      </c>
      <c r="G170" s="157" t="s">
        <v>1707</v>
      </c>
      <c r="H170" s="157" t="s">
        <v>1816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5">
        <v>0.71</v>
      </c>
      <c r="U170" s="301">
        <v>11.48</v>
      </c>
      <c r="V170" s="120">
        <f t="shared" si="410"/>
        <v>12.628</v>
      </c>
      <c r="W170" s="112">
        <v>13.171004000000003</v>
      </c>
      <c r="Y170" s="145">
        <f t="shared" si="400"/>
        <v>14.488104400000005</v>
      </c>
      <c r="Z170" s="145">
        <f t="shared" ref="Z170:AB170" si="498">(Y170*5%)+Y170</f>
        <v>15.212509620000004</v>
      </c>
      <c r="AA170" s="221">
        <f t="shared" si="498"/>
        <v>15.973135101000004</v>
      </c>
      <c r="AB170" s="145">
        <f t="shared" si="498"/>
        <v>16.771791856050005</v>
      </c>
      <c r="AC170" s="223">
        <f t="shared" si="402"/>
        <v>17.274945611731503</v>
      </c>
      <c r="AD170" s="145">
        <f t="shared" si="403"/>
        <v>17.61205862803811</v>
      </c>
      <c r="AE170" s="360">
        <f t="shared" si="404"/>
        <v>17.978389447501304</v>
      </c>
      <c r="AF170" s="145">
        <f t="shared" ref="AF170:AG170" si="499">(AE170*5%)+AE170</f>
        <v>18.87730891987637</v>
      </c>
      <c r="AG170" s="145">
        <f t="shared" si="499"/>
        <v>19.821174365870188</v>
      </c>
      <c r="AH170" s="343">
        <f t="shared" si="406"/>
        <v>21.188835397115231</v>
      </c>
      <c r="AI170" s="145">
        <f t="shared" si="407"/>
        <v>22.246158283431281</v>
      </c>
      <c r="AJ170" s="145">
        <f t="shared" ref="AJ170:AL170" si="500">(AI170*5%)+AI170</f>
        <v>23.358466197602844</v>
      </c>
      <c r="AK170" s="145">
        <f t="shared" si="500"/>
        <v>24.526389507482985</v>
      </c>
      <c r="AL170" s="145">
        <f t="shared" si="500"/>
        <v>25.752708982857136</v>
      </c>
      <c r="AM170" s="145">
        <f t="shared" si="409"/>
        <v>27.658409447588564</v>
      </c>
    </row>
    <row r="171" spans="1:40" x14ac:dyDescent="0.25">
      <c r="A171" s="30"/>
      <c r="B171" s="31" t="s">
        <v>497</v>
      </c>
      <c r="C171" s="32"/>
      <c r="D171" s="33"/>
      <c r="E171" s="157" t="s">
        <v>1667</v>
      </c>
      <c r="F171" s="157" t="s">
        <v>1664</v>
      </c>
      <c r="G171" s="157" t="s">
        <v>1707</v>
      </c>
      <c r="H171" s="157" t="s">
        <v>1816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5">
        <v>0.6</v>
      </c>
      <c r="U171" s="301">
        <v>11.27</v>
      </c>
      <c r="V171" s="120">
        <f t="shared" si="410"/>
        <v>12.397</v>
      </c>
      <c r="W171" s="112">
        <v>12.930071</v>
      </c>
      <c r="Y171" s="145">
        <f t="shared" si="400"/>
        <v>14.2230781</v>
      </c>
      <c r="Z171" s="145">
        <f t="shared" ref="Z171:AB171" si="501">(Y171*5%)+Y171</f>
        <v>14.934232005</v>
      </c>
      <c r="AA171" s="221">
        <f t="shared" si="501"/>
        <v>15.68094360525</v>
      </c>
      <c r="AB171" s="145">
        <f t="shared" si="501"/>
        <v>16.464990785512502</v>
      </c>
      <c r="AC171" s="223">
        <f t="shared" si="402"/>
        <v>16.958940509077877</v>
      </c>
      <c r="AD171" s="145">
        <f t="shared" si="403"/>
        <v>17.289886823866677</v>
      </c>
      <c r="AE171" s="360">
        <f t="shared" si="404"/>
        <v>17.649516469803103</v>
      </c>
      <c r="AF171" s="145">
        <f t="shared" ref="AF171:AG171" si="502">(AE171*5%)+AE171</f>
        <v>18.531992293293257</v>
      </c>
      <c r="AG171" s="145">
        <f t="shared" si="502"/>
        <v>19.458591907957921</v>
      </c>
      <c r="AH171" s="343">
        <f t="shared" si="406"/>
        <v>20.801234749607016</v>
      </c>
      <c r="AI171" s="145">
        <f t="shared" si="407"/>
        <v>21.839216363612405</v>
      </c>
      <c r="AJ171" s="145">
        <f t="shared" ref="AJ171:AL171" si="503">(AI171*5%)+AI171</f>
        <v>22.931177181793025</v>
      </c>
      <c r="AK171" s="145">
        <f t="shared" si="503"/>
        <v>24.077736040882677</v>
      </c>
      <c r="AL171" s="145">
        <f t="shared" si="503"/>
        <v>25.281622842926812</v>
      </c>
      <c r="AM171" s="145">
        <f t="shared" si="409"/>
        <v>27.152462933303397</v>
      </c>
    </row>
    <row r="172" spans="1:40" ht="15.75" thickBot="1" x14ac:dyDescent="0.3">
      <c r="A172" s="30"/>
      <c r="B172" s="31" t="s">
        <v>500</v>
      </c>
      <c r="C172" s="32"/>
      <c r="D172" s="33"/>
      <c r="E172" s="157" t="s">
        <v>1667</v>
      </c>
      <c r="F172" s="157" t="s">
        <v>1664</v>
      </c>
      <c r="G172" s="157" t="s">
        <v>1707</v>
      </c>
      <c r="H172" s="157" t="s">
        <v>1816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5">
        <v>0.32</v>
      </c>
      <c r="U172" s="301">
        <v>6.34</v>
      </c>
      <c r="V172" s="120">
        <f t="shared" si="410"/>
        <v>6.9740000000000002</v>
      </c>
      <c r="W172" s="112">
        <v>7.2738819999999995</v>
      </c>
      <c r="Y172" s="145">
        <f t="shared" si="400"/>
        <v>8.0012702000000004</v>
      </c>
      <c r="Z172" s="145">
        <f t="shared" ref="Z172:AB172" si="504">(Y172*5%)+Y172</f>
        <v>8.4013337100000012</v>
      </c>
      <c r="AA172" s="221">
        <f t="shared" si="504"/>
        <v>8.8214003955000013</v>
      </c>
      <c r="AB172" s="145">
        <f t="shared" si="504"/>
        <v>9.2624704152750006</v>
      </c>
      <c r="AC172" s="223">
        <f t="shared" si="402"/>
        <v>9.5403445277332501</v>
      </c>
      <c r="AD172" s="145">
        <f t="shared" si="403"/>
        <v>9.7265201830802788</v>
      </c>
      <c r="AE172" s="360">
        <f t="shared" si="404"/>
        <v>9.9288318028883484</v>
      </c>
      <c r="AF172" s="145">
        <f t="shared" ref="AF172:AG172" si="505">(AE172*5%)+AE172</f>
        <v>10.425273393032766</v>
      </c>
      <c r="AG172" s="145">
        <f t="shared" si="505"/>
        <v>10.946537062684405</v>
      </c>
      <c r="AH172" s="343">
        <f t="shared" si="406"/>
        <v>11.701848120009629</v>
      </c>
      <c r="AI172" s="145">
        <f t="shared" si="407"/>
        <v>12.285770341198109</v>
      </c>
      <c r="AJ172" s="145">
        <f t="shared" ref="AJ172:AL172" si="506">(AI172*5%)+AI172</f>
        <v>12.900058858258015</v>
      </c>
      <c r="AK172" s="145">
        <f t="shared" si="506"/>
        <v>13.545061801170917</v>
      </c>
      <c r="AL172" s="145">
        <f t="shared" si="506"/>
        <v>14.222314891229463</v>
      </c>
      <c r="AM172" s="145">
        <f t="shared" si="409"/>
        <v>15.274766193180444</v>
      </c>
    </row>
    <row r="173" spans="1:40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2"/>
      <c r="P173" s="72"/>
      <c r="Q173" s="72"/>
      <c r="R173" s="28"/>
      <c r="S173" s="28"/>
      <c r="T173" s="29"/>
      <c r="U173" s="301"/>
      <c r="V173" s="120">
        <f t="shared" si="410"/>
        <v>0</v>
      </c>
      <c r="W173" s="112"/>
      <c r="Y173" s="145">
        <f t="shared" si="400"/>
        <v>0</v>
      </c>
      <c r="Z173" s="145">
        <f t="shared" ref="Z173:AB173" si="507">(Y173*5%)+Y173</f>
        <v>0</v>
      </c>
      <c r="AA173" s="221">
        <f t="shared" si="507"/>
        <v>0</v>
      </c>
      <c r="AB173" s="145">
        <f t="shared" si="507"/>
        <v>0</v>
      </c>
      <c r="AC173" s="223">
        <f t="shared" si="402"/>
        <v>0</v>
      </c>
      <c r="AD173" s="145">
        <f t="shared" si="403"/>
        <v>0</v>
      </c>
      <c r="AE173" s="360">
        <f t="shared" si="404"/>
        <v>0</v>
      </c>
      <c r="AF173" s="145">
        <f t="shared" ref="AF173:AG173" si="508">(AE173*5%)+AE173</f>
        <v>0</v>
      </c>
      <c r="AG173" s="145">
        <f t="shared" si="508"/>
        <v>0</v>
      </c>
      <c r="AH173" s="343">
        <f t="shared" si="406"/>
        <v>0</v>
      </c>
      <c r="AI173" s="145">
        <f t="shared" si="407"/>
        <v>0</v>
      </c>
      <c r="AJ173" s="145">
        <f t="shared" ref="AJ173:AL173" si="509">(AI173*5%)+AI173</f>
        <v>0</v>
      </c>
      <c r="AK173" s="145">
        <f t="shared" si="509"/>
        <v>0</v>
      </c>
      <c r="AL173" s="145">
        <f t="shared" si="509"/>
        <v>0</v>
      </c>
      <c r="AM173" s="145">
        <f t="shared" si="409"/>
        <v>0</v>
      </c>
    </row>
    <row r="174" spans="1:40" x14ac:dyDescent="0.25">
      <c r="A174" s="30"/>
      <c r="B174" s="31" t="s">
        <v>505</v>
      </c>
      <c r="C174" s="32"/>
      <c r="D174" s="33"/>
      <c r="E174" s="157" t="s">
        <v>1667</v>
      </c>
      <c r="F174" s="157" t="s">
        <v>504</v>
      </c>
      <c r="G174" s="157" t="s">
        <v>1708</v>
      </c>
      <c r="H174" s="157" t="s">
        <v>1817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5">
        <v>3.4</v>
      </c>
      <c r="U174" s="301">
        <v>41.13</v>
      </c>
      <c r="V174" s="120">
        <f t="shared" si="410"/>
        <v>45.243000000000002</v>
      </c>
      <c r="W174" s="112">
        <v>47.188449000000013</v>
      </c>
      <c r="Y174" s="145">
        <f t="shared" si="400"/>
        <v>51.907293900000013</v>
      </c>
      <c r="Z174" s="145">
        <f t="shared" ref="Z174:AB174" si="510">(Y174*5%)+Y174</f>
        <v>54.502658595000014</v>
      </c>
      <c r="AA174" s="221">
        <f t="shared" si="510"/>
        <v>57.227791524750018</v>
      </c>
      <c r="AB174" s="145">
        <f t="shared" si="510"/>
        <v>60.089181100987517</v>
      </c>
      <c r="AC174" s="223">
        <f t="shared" si="402"/>
        <v>61.891856534017144</v>
      </c>
      <c r="AD174" s="145">
        <f t="shared" si="403"/>
        <v>63.099649074146988</v>
      </c>
      <c r="AE174" s="360">
        <f t="shared" si="404"/>
        <v>64.412121774889243</v>
      </c>
      <c r="AF174" s="145">
        <f t="shared" ref="AF174:AG174" si="511">(AE174*5%)+AE174</f>
        <v>67.632727863633704</v>
      </c>
      <c r="AG174" s="145">
        <f t="shared" si="511"/>
        <v>71.014364256815384</v>
      </c>
      <c r="AH174" s="343">
        <f t="shared" si="406"/>
        <v>75.914355390535647</v>
      </c>
      <c r="AI174" s="145">
        <f t="shared" si="407"/>
        <v>79.702481724523381</v>
      </c>
      <c r="AJ174" s="145">
        <f t="shared" ref="AJ174:AL174" si="512">(AI174*5%)+AI174</f>
        <v>83.687605810749545</v>
      </c>
      <c r="AK174" s="145">
        <f t="shared" si="512"/>
        <v>87.871986101287021</v>
      </c>
      <c r="AL174" s="145">
        <f t="shared" si="512"/>
        <v>92.265585406351377</v>
      </c>
      <c r="AM174" s="145">
        <f t="shared" si="409"/>
        <v>99.093238726421376</v>
      </c>
    </row>
    <row r="175" spans="1:40" x14ac:dyDescent="0.25">
      <c r="A175" s="30"/>
      <c r="B175" s="31" t="s">
        <v>508</v>
      </c>
      <c r="C175" s="32"/>
      <c r="D175" s="33"/>
      <c r="E175" s="157" t="s">
        <v>1667</v>
      </c>
      <c r="F175" s="157" t="s">
        <v>504</v>
      </c>
      <c r="G175" s="157" t="s">
        <v>1708</v>
      </c>
      <c r="H175" s="157" t="s">
        <v>1817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5">
        <v>1.9040000000000001</v>
      </c>
      <c r="U175" s="301">
        <v>23.12</v>
      </c>
      <c r="V175" s="120">
        <f t="shared" si="410"/>
        <v>25.432000000000002</v>
      </c>
      <c r="W175" s="112">
        <v>26.525576000000001</v>
      </c>
      <c r="Y175" s="145">
        <f t="shared" si="400"/>
        <v>29.178133600000002</v>
      </c>
      <c r="Z175" s="145">
        <f t="shared" ref="Z175:AB175" si="513">(Y175*5%)+Y175</f>
        <v>30.637040280000001</v>
      </c>
      <c r="AA175" s="221">
        <f t="shared" si="513"/>
        <v>32.168892294000003</v>
      </c>
      <c r="AB175" s="145">
        <f t="shared" si="513"/>
        <v>33.777336908700001</v>
      </c>
      <c r="AC175" s="223">
        <f t="shared" si="402"/>
        <v>34.790657015961003</v>
      </c>
      <c r="AD175" s="145">
        <f t="shared" si="403"/>
        <v>35.46958148782587</v>
      </c>
      <c r="AE175" s="360">
        <f t="shared" si="404"/>
        <v>36.207348782772648</v>
      </c>
      <c r="AF175" s="145">
        <f t="shared" ref="AF175:AG175" si="514">(AE175*5%)+AE175</f>
        <v>38.017716221911279</v>
      </c>
      <c r="AG175" s="145">
        <f t="shared" si="514"/>
        <v>39.918602033006842</v>
      </c>
      <c r="AH175" s="343">
        <f t="shared" si="406"/>
        <v>42.672985573284315</v>
      </c>
      <c r="AI175" s="145">
        <f t="shared" si="407"/>
        <v>44.8023675533912</v>
      </c>
      <c r="AJ175" s="145">
        <f t="shared" ref="AJ175:AL175" si="515">(AI175*5%)+AI175</f>
        <v>47.04248593106076</v>
      </c>
      <c r="AK175" s="145">
        <f t="shared" si="515"/>
        <v>49.394610227613796</v>
      </c>
      <c r="AL175" s="145">
        <f t="shared" si="515"/>
        <v>51.864340738994485</v>
      </c>
      <c r="AM175" s="145">
        <f t="shared" si="409"/>
        <v>55.702301953680077</v>
      </c>
    </row>
    <row r="176" spans="1:40" x14ac:dyDescent="0.25">
      <c r="A176" s="17"/>
      <c r="B176" s="31" t="s">
        <v>511</v>
      </c>
      <c r="C176" s="32"/>
      <c r="D176" s="33"/>
      <c r="E176" s="157" t="s">
        <v>1667</v>
      </c>
      <c r="F176" s="157" t="s">
        <v>504</v>
      </c>
      <c r="G176" s="157" t="s">
        <v>1708</v>
      </c>
      <c r="H176" s="157" t="s">
        <v>1817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5">
        <v>1.3552000000000002</v>
      </c>
      <c r="U176" s="301">
        <v>16.45</v>
      </c>
      <c r="V176" s="120">
        <f t="shared" si="410"/>
        <v>18.094999999999999</v>
      </c>
      <c r="W176" s="112">
        <v>18.873085</v>
      </c>
      <c r="Y176" s="145">
        <f t="shared" si="400"/>
        <v>20.760393499999999</v>
      </c>
      <c r="Z176" s="145">
        <f t="shared" ref="Z176:AB176" si="516">(Y176*5%)+Y176</f>
        <v>21.798413175</v>
      </c>
      <c r="AA176" s="221">
        <f t="shared" si="516"/>
        <v>22.88833383375</v>
      </c>
      <c r="AB176" s="145">
        <f t="shared" si="516"/>
        <v>24.0327505254375</v>
      </c>
      <c r="AC176" s="223">
        <f t="shared" si="402"/>
        <v>24.753733041200626</v>
      </c>
      <c r="AD176" s="145">
        <f t="shared" si="403"/>
        <v>25.236791326761917</v>
      </c>
      <c r="AE176" s="360">
        <f t="shared" si="404"/>
        <v>25.761716586358567</v>
      </c>
      <c r="AF176" s="145">
        <f t="shared" ref="AF176:AG176" si="517">(AE176*5%)+AE176</f>
        <v>27.049802415676496</v>
      </c>
      <c r="AG176" s="145">
        <f t="shared" si="517"/>
        <v>28.402292536460319</v>
      </c>
      <c r="AH176" s="343">
        <f t="shared" si="406"/>
        <v>30.362050721476081</v>
      </c>
      <c r="AI176" s="145">
        <f t="shared" si="407"/>
        <v>31.877117052477736</v>
      </c>
      <c r="AJ176" s="145">
        <f t="shared" ref="AJ176:AL176" si="518">(AI176*5%)+AI176</f>
        <v>33.470972905101625</v>
      </c>
      <c r="AK176" s="145">
        <f t="shared" si="518"/>
        <v>35.144521550356707</v>
      </c>
      <c r="AL176" s="145">
        <f t="shared" si="518"/>
        <v>36.901747627874542</v>
      </c>
      <c r="AM176" s="145">
        <f t="shared" si="409"/>
        <v>39.632476952337257</v>
      </c>
    </row>
    <row r="177" spans="1:39" x14ac:dyDescent="0.25">
      <c r="A177" s="30"/>
      <c r="B177" s="31" t="s">
        <v>514</v>
      </c>
      <c r="C177" s="32"/>
      <c r="D177" s="33"/>
      <c r="E177" s="157" t="s">
        <v>1667</v>
      </c>
      <c r="F177" s="157" t="s">
        <v>504</v>
      </c>
      <c r="G177" s="157" t="s">
        <v>1708</v>
      </c>
      <c r="H177" s="157" t="s">
        <v>1817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5">
        <v>0.76160000000000017</v>
      </c>
      <c r="U177" s="301">
        <v>9.9</v>
      </c>
      <c r="V177" s="120">
        <f t="shared" si="410"/>
        <v>10.89</v>
      </c>
      <c r="W177" s="112">
        <v>11.358269999999999</v>
      </c>
      <c r="Y177" s="145">
        <f t="shared" si="400"/>
        <v>12.494097</v>
      </c>
      <c r="Z177" s="145">
        <f t="shared" ref="Z177:AB177" si="519">(Y177*5%)+Y177</f>
        <v>13.118801850000001</v>
      </c>
      <c r="AA177" s="221">
        <f t="shared" si="519"/>
        <v>13.7747419425</v>
      </c>
      <c r="AB177" s="145">
        <f t="shared" si="519"/>
        <v>14.463479039625</v>
      </c>
      <c r="AC177" s="223">
        <f t="shared" si="402"/>
        <v>14.897383410813749</v>
      </c>
      <c r="AD177" s="145">
        <f t="shared" si="403"/>
        <v>15.188099339510213</v>
      </c>
      <c r="AE177" s="360">
        <f t="shared" si="404"/>
        <v>15.504011805772025</v>
      </c>
      <c r="AF177" s="145">
        <f t="shared" ref="AF177:AG177" si="520">(AE177*5%)+AE177</f>
        <v>16.279212396060625</v>
      </c>
      <c r="AG177" s="145">
        <f t="shared" si="520"/>
        <v>17.093173015863655</v>
      </c>
      <c r="AH177" s="343">
        <f t="shared" si="406"/>
        <v>18.272601953958247</v>
      </c>
      <c r="AI177" s="145">
        <f t="shared" si="407"/>
        <v>19.184404791460764</v>
      </c>
      <c r="AJ177" s="145">
        <f t="shared" ref="AJ177:AL177" si="521">(AI177*5%)+AI177</f>
        <v>20.143625031033803</v>
      </c>
      <c r="AK177" s="145">
        <f t="shared" si="521"/>
        <v>21.150806282585492</v>
      </c>
      <c r="AL177" s="145">
        <f t="shared" si="521"/>
        <v>22.208346596714765</v>
      </c>
      <c r="AM177" s="145">
        <f t="shared" si="409"/>
        <v>23.85176424487166</v>
      </c>
    </row>
    <row r="178" spans="1:39" x14ac:dyDescent="0.25">
      <c r="A178" s="43"/>
      <c r="B178" s="31" t="s">
        <v>517</v>
      </c>
      <c r="C178" s="32"/>
      <c r="D178" s="33"/>
      <c r="E178" s="157" t="s">
        <v>1667</v>
      </c>
      <c r="F178" s="157" t="s">
        <v>504</v>
      </c>
      <c r="G178" s="157" t="s">
        <v>1709</v>
      </c>
      <c r="H178" s="157" t="s">
        <v>1818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5">
        <v>2.2400000000000002</v>
      </c>
      <c r="U178" s="301">
        <v>27.33</v>
      </c>
      <c r="V178" s="120">
        <f t="shared" si="410"/>
        <v>30.062999999999999</v>
      </c>
      <c r="W178" s="112">
        <v>31.355708999999997</v>
      </c>
      <c r="Y178" s="145">
        <f t="shared" si="400"/>
        <v>34.491279899999995</v>
      </c>
      <c r="Z178" s="145">
        <f t="shared" ref="Z178:AB178" si="522">(Y178*5%)+Y178</f>
        <v>36.215843894999992</v>
      </c>
      <c r="AA178" s="221">
        <f t="shared" si="522"/>
        <v>38.026636089749992</v>
      </c>
      <c r="AB178" s="145">
        <f t="shared" si="522"/>
        <v>39.92796789423749</v>
      </c>
      <c r="AC178" s="223">
        <f t="shared" si="402"/>
        <v>41.125806931064616</v>
      </c>
      <c r="AD178" s="145">
        <f t="shared" si="403"/>
        <v>41.928359085738791</v>
      </c>
      <c r="AE178" s="360">
        <f t="shared" si="404"/>
        <v>42.800468954722156</v>
      </c>
      <c r="AF178" s="145">
        <f t="shared" ref="AF178:AG178" si="523">(AE178*5%)+AE178</f>
        <v>44.940492402458261</v>
      </c>
      <c r="AG178" s="145">
        <f t="shared" si="523"/>
        <v>47.187517022581176</v>
      </c>
      <c r="AH178" s="343">
        <f t="shared" si="406"/>
        <v>50.443455697139278</v>
      </c>
      <c r="AI178" s="145">
        <f t="shared" si="407"/>
        <v>52.960584136426526</v>
      </c>
      <c r="AJ178" s="145">
        <f t="shared" ref="AJ178:AL178" si="524">(AI178*5%)+AI178</f>
        <v>55.608613343247853</v>
      </c>
      <c r="AK178" s="145">
        <f t="shared" si="524"/>
        <v>58.389044010410245</v>
      </c>
      <c r="AL178" s="145">
        <f t="shared" si="524"/>
        <v>61.308496210930755</v>
      </c>
      <c r="AM178" s="145">
        <f t="shared" si="409"/>
        <v>65.845324930539633</v>
      </c>
    </row>
    <row r="179" spans="1:39" x14ac:dyDescent="0.25">
      <c r="A179" s="30"/>
      <c r="B179" s="31" t="s">
        <v>520</v>
      </c>
      <c r="C179" s="32"/>
      <c r="D179" s="33"/>
      <c r="E179" s="157" t="s">
        <v>1667</v>
      </c>
      <c r="F179" s="157" t="s">
        <v>504</v>
      </c>
      <c r="G179" s="157" t="s">
        <v>1709</v>
      </c>
      <c r="H179" s="157" t="s">
        <v>1818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5">
        <v>1.9</v>
      </c>
      <c r="U179" s="301">
        <v>17.010000000000002</v>
      </c>
      <c r="V179" s="120">
        <f t="shared" si="410"/>
        <v>18.711000000000002</v>
      </c>
      <c r="W179" s="112">
        <v>19.515573000000003</v>
      </c>
      <c r="Y179" s="145">
        <f t="shared" si="400"/>
        <v>21.467130300000004</v>
      </c>
      <c r="Z179" s="145">
        <f t="shared" ref="Z179:AB179" si="525">(Y179*5%)+Y179</f>
        <v>22.540486815000005</v>
      </c>
      <c r="AA179" s="221">
        <f t="shared" si="525"/>
        <v>23.667511155750006</v>
      </c>
      <c r="AB179" s="145">
        <f t="shared" si="525"/>
        <v>24.850886713537506</v>
      </c>
      <c r="AC179" s="223">
        <f t="shared" si="402"/>
        <v>25.596413314943632</v>
      </c>
      <c r="AD179" s="145">
        <f t="shared" si="403"/>
        <v>26.095916137885734</v>
      </c>
      <c r="AE179" s="360">
        <f t="shared" si="404"/>
        <v>26.638711193553757</v>
      </c>
      <c r="AF179" s="145">
        <f t="shared" ref="AF179:AG179" si="526">(AE179*5%)+AE179</f>
        <v>27.970646753231446</v>
      </c>
      <c r="AG179" s="145">
        <f t="shared" si="526"/>
        <v>29.369179090893017</v>
      </c>
      <c r="AH179" s="343">
        <f t="shared" si="406"/>
        <v>31.395652448164636</v>
      </c>
      <c r="AI179" s="145">
        <f t="shared" si="407"/>
        <v>32.962295505328051</v>
      </c>
      <c r="AJ179" s="145">
        <f t="shared" ref="AJ179:AL179" si="527">(AI179*5%)+AI179</f>
        <v>34.610410280594451</v>
      </c>
      <c r="AK179" s="145">
        <f t="shared" si="527"/>
        <v>36.340930794624171</v>
      </c>
      <c r="AL179" s="145">
        <f t="shared" si="527"/>
        <v>38.15797733435538</v>
      </c>
      <c r="AM179" s="145">
        <f t="shared" si="409"/>
        <v>40.981667657097681</v>
      </c>
    </row>
    <row r="180" spans="1:39" x14ac:dyDescent="0.25">
      <c r="A180" s="43"/>
      <c r="B180" s="31" t="s">
        <v>523</v>
      </c>
      <c r="C180" s="32"/>
      <c r="D180" s="33" t="s">
        <v>524</v>
      </c>
      <c r="E180" s="157" t="s">
        <v>1667</v>
      </c>
      <c r="F180" s="157" t="s">
        <v>504</v>
      </c>
      <c r="G180" s="157" t="s">
        <v>1709</v>
      </c>
      <c r="H180" s="157" t="s">
        <v>1818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5">
        <v>2.2400000000000002</v>
      </c>
      <c r="U180" s="301">
        <v>27.33</v>
      </c>
      <c r="V180" s="120">
        <f t="shared" si="410"/>
        <v>30.062999999999999</v>
      </c>
      <c r="W180" s="112">
        <v>31.355708999999997</v>
      </c>
      <c r="Y180" s="145">
        <f t="shared" si="400"/>
        <v>34.491279899999995</v>
      </c>
      <c r="Z180" s="145">
        <f t="shared" ref="Z180:AB180" si="528">(Y180*5%)+Y180</f>
        <v>36.215843894999992</v>
      </c>
      <c r="AA180" s="221">
        <f t="shared" si="528"/>
        <v>38.026636089749992</v>
      </c>
      <c r="AB180" s="145">
        <f t="shared" si="528"/>
        <v>39.92796789423749</v>
      </c>
      <c r="AC180" s="223">
        <f t="shared" si="402"/>
        <v>41.125806931064616</v>
      </c>
      <c r="AD180" s="145">
        <f t="shared" si="403"/>
        <v>41.928359085738791</v>
      </c>
      <c r="AE180" s="360">
        <f t="shared" si="404"/>
        <v>42.800468954722156</v>
      </c>
      <c r="AF180" s="145">
        <f t="shared" ref="AF180:AG180" si="529">(AE180*5%)+AE180</f>
        <v>44.940492402458261</v>
      </c>
      <c r="AG180" s="145">
        <f t="shared" si="529"/>
        <v>47.187517022581176</v>
      </c>
      <c r="AH180" s="343">
        <f t="shared" si="406"/>
        <v>50.443455697139278</v>
      </c>
      <c r="AI180" s="145">
        <f t="shared" si="407"/>
        <v>52.960584136426526</v>
      </c>
      <c r="AJ180" s="145">
        <f t="shared" ref="AJ180:AL180" si="530">(AI180*5%)+AI180</f>
        <v>55.608613343247853</v>
      </c>
      <c r="AK180" s="145">
        <f t="shared" si="530"/>
        <v>58.389044010410245</v>
      </c>
      <c r="AL180" s="145">
        <f t="shared" si="530"/>
        <v>61.308496210930755</v>
      </c>
      <c r="AM180" s="145">
        <f t="shared" si="409"/>
        <v>65.845324930539633</v>
      </c>
    </row>
    <row r="181" spans="1:39" x14ac:dyDescent="0.25">
      <c r="A181" s="30"/>
      <c r="B181" s="31" t="s">
        <v>527</v>
      </c>
      <c r="C181" s="32"/>
      <c r="D181" s="33"/>
      <c r="E181" s="157" t="s">
        <v>1667</v>
      </c>
      <c r="F181" s="157" t="s">
        <v>504</v>
      </c>
      <c r="G181" s="157" t="s">
        <v>1710</v>
      </c>
      <c r="H181" s="157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5">
        <v>3.36</v>
      </c>
      <c r="U181" s="301">
        <v>43.84</v>
      </c>
      <c r="V181" s="120">
        <f t="shared" si="410"/>
        <v>48.224000000000004</v>
      </c>
      <c r="W181" s="112">
        <v>50.297632000000014</v>
      </c>
      <c r="Y181" s="145">
        <f t="shared" si="400"/>
        <v>55.327395200000012</v>
      </c>
      <c r="Z181" s="145">
        <f t="shared" ref="Z181:AB181" si="531">(Y181*5%)+Y181</f>
        <v>58.093764960000016</v>
      </c>
      <c r="AA181" s="221">
        <f t="shared" si="531"/>
        <v>60.998453208000015</v>
      </c>
      <c r="AB181" s="145">
        <f t="shared" si="531"/>
        <v>64.048375868400015</v>
      </c>
      <c r="AC181" s="223">
        <f t="shared" si="402"/>
        <v>65.969827144452012</v>
      </c>
      <c r="AD181" s="145">
        <f t="shared" si="403"/>
        <v>67.257199499406852</v>
      </c>
      <c r="AE181" s="360">
        <f t="shared" si="404"/>
        <v>68.65614924899451</v>
      </c>
      <c r="AF181" s="145">
        <f t="shared" ref="AF181:AG181" si="532">(AE181*5%)+AE181</f>
        <v>72.08895671144424</v>
      </c>
      <c r="AG181" s="145">
        <f t="shared" si="532"/>
        <v>75.693404547016456</v>
      </c>
      <c r="AH181" s="343">
        <f t="shared" si="406"/>
        <v>80.916249460760596</v>
      </c>
      <c r="AI181" s="145">
        <f t="shared" si="407"/>
        <v>84.953970308852547</v>
      </c>
      <c r="AJ181" s="145">
        <f t="shared" ref="AJ181:AL181" si="533">(AI181*5%)+AI181</f>
        <v>89.201668824295169</v>
      </c>
      <c r="AK181" s="145">
        <f t="shared" si="533"/>
        <v>93.661752265509932</v>
      </c>
      <c r="AL181" s="145">
        <f t="shared" si="533"/>
        <v>98.344839878785422</v>
      </c>
      <c r="AM181" s="145">
        <f t="shared" si="409"/>
        <v>105.62235802981554</v>
      </c>
    </row>
    <row r="182" spans="1:39" x14ac:dyDescent="0.25">
      <c r="A182" s="43"/>
      <c r="B182" s="31" t="s">
        <v>530</v>
      </c>
      <c r="C182" s="32"/>
      <c r="D182" s="33"/>
      <c r="E182" s="157" t="s">
        <v>1667</v>
      </c>
      <c r="F182" s="157" t="s">
        <v>504</v>
      </c>
      <c r="G182" s="157" t="s">
        <v>1710</v>
      </c>
      <c r="H182" s="157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5">
        <v>2.52</v>
      </c>
      <c r="U182" s="301">
        <v>32.83</v>
      </c>
      <c r="V182" s="120">
        <f t="shared" si="410"/>
        <v>36.113</v>
      </c>
      <c r="W182" s="112">
        <v>37.665858999999998</v>
      </c>
      <c r="Y182" s="145">
        <f t="shared" si="400"/>
        <v>41.4324449</v>
      </c>
      <c r="Z182" s="145">
        <f t="shared" ref="Z182:AB182" si="534">(Y182*5%)+Y182</f>
        <v>43.504067145</v>
      </c>
      <c r="AA182" s="221">
        <f t="shared" si="534"/>
        <v>45.679270502249999</v>
      </c>
      <c r="AB182" s="145">
        <f t="shared" si="534"/>
        <v>47.963234027362496</v>
      </c>
      <c r="AC182" s="223">
        <f t="shared" si="402"/>
        <v>49.402131048183371</v>
      </c>
      <c r="AD182" s="145">
        <f t="shared" si="403"/>
        <v>50.366192052133357</v>
      </c>
      <c r="AE182" s="360">
        <f t="shared" si="404"/>
        <v>51.41380884681773</v>
      </c>
      <c r="AF182" s="145">
        <f t="shared" ref="AF182:AG182" si="535">(AE182*5%)+AE182</f>
        <v>53.98449928915862</v>
      </c>
      <c r="AG182" s="145">
        <f t="shared" si="535"/>
        <v>56.683724253616553</v>
      </c>
      <c r="AH182" s="343">
        <f t="shared" si="406"/>
        <v>60.594901227116097</v>
      </c>
      <c r="AI182" s="145">
        <f t="shared" si="407"/>
        <v>63.618586798349192</v>
      </c>
      <c r="AJ182" s="145">
        <f t="shared" ref="AJ182:AL182" si="536">(AI182*5%)+AI182</f>
        <v>66.799516138266654</v>
      </c>
      <c r="AK182" s="145">
        <f t="shared" si="536"/>
        <v>70.139491945179984</v>
      </c>
      <c r="AL182" s="145">
        <f t="shared" si="536"/>
        <v>73.646466542438986</v>
      </c>
      <c r="AM182" s="145">
        <f t="shared" si="409"/>
        <v>79.096305066579475</v>
      </c>
    </row>
    <row r="183" spans="1:39" x14ac:dyDescent="0.25">
      <c r="A183" s="30"/>
      <c r="B183" s="31" t="s">
        <v>533</v>
      </c>
      <c r="C183" s="32"/>
      <c r="D183" s="33"/>
      <c r="E183" s="157" t="s">
        <v>1667</v>
      </c>
      <c r="F183" s="157" t="s">
        <v>504</v>
      </c>
      <c r="G183" s="157" t="s">
        <v>1710</v>
      </c>
      <c r="H183" s="157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5">
        <v>0.89600000000000013</v>
      </c>
      <c r="U183" s="301">
        <v>12.95</v>
      </c>
      <c r="V183" s="120">
        <f t="shared" si="410"/>
        <v>14.244999999999999</v>
      </c>
      <c r="W183" s="112">
        <v>14.857535</v>
      </c>
      <c r="Y183" s="145">
        <f t="shared" si="400"/>
        <v>16.3432885</v>
      </c>
      <c r="Z183" s="145">
        <f t="shared" ref="Z183:AB183" si="537">(Y183*5%)+Y183</f>
        <v>17.160452925000001</v>
      </c>
      <c r="AA183" s="221">
        <f t="shared" si="537"/>
        <v>18.018475571250001</v>
      </c>
      <c r="AB183" s="145">
        <f t="shared" si="537"/>
        <v>18.919399349812501</v>
      </c>
      <c r="AC183" s="223">
        <f t="shared" si="402"/>
        <v>19.486981330306875</v>
      </c>
      <c r="AD183" s="145">
        <f t="shared" si="403"/>
        <v>19.867261257238106</v>
      </c>
      <c r="AE183" s="360">
        <f t="shared" si="404"/>
        <v>20.280500291388659</v>
      </c>
      <c r="AF183" s="145">
        <f t="shared" ref="AF183:AG183" si="538">(AE183*5%)+AE183</f>
        <v>21.294525305958093</v>
      </c>
      <c r="AG183" s="145">
        <f t="shared" si="538"/>
        <v>22.359251571255996</v>
      </c>
      <c r="AH183" s="343">
        <f t="shared" si="406"/>
        <v>23.902039929672661</v>
      </c>
      <c r="AI183" s="145">
        <f t="shared" si="407"/>
        <v>25.094751722163327</v>
      </c>
      <c r="AJ183" s="145">
        <f t="shared" ref="AJ183:AL183" si="539">(AI183*5%)+AI183</f>
        <v>26.349489308271494</v>
      </c>
      <c r="AK183" s="145">
        <f t="shared" si="539"/>
        <v>27.666963773685069</v>
      </c>
      <c r="AL183" s="145">
        <f t="shared" si="539"/>
        <v>29.050311962369321</v>
      </c>
      <c r="AM183" s="145">
        <f t="shared" si="409"/>
        <v>31.200035047584652</v>
      </c>
    </row>
    <row r="184" spans="1:39" x14ac:dyDescent="0.25">
      <c r="A184" s="30"/>
      <c r="B184" s="31" t="s">
        <v>536</v>
      </c>
      <c r="C184" s="32"/>
      <c r="D184" s="33"/>
      <c r="E184" s="157" t="s">
        <v>1667</v>
      </c>
      <c r="F184" s="157" t="s">
        <v>504</v>
      </c>
      <c r="G184" s="157" t="s">
        <v>1713</v>
      </c>
      <c r="H184" s="157" t="s">
        <v>1819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5">
        <v>1.9</v>
      </c>
      <c r="U184" s="301">
        <v>23.86</v>
      </c>
      <c r="V184" s="120">
        <f t="shared" si="410"/>
        <v>26.245999999999999</v>
      </c>
      <c r="W184" s="112">
        <v>27.374578</v>
      </c>
      <c r="Y184" s="145">
        <f t="shared" si="400"/>
        <v>30.112035800000001</v>
      </c>
      <c r="Z184" s="145">
        <f t="shared" ref="Z184:AB184" si="540">(Y184*5%)+Y184</f>
        <v>31.617637590000001</v>
      </c>
      <c r="AA184" s="221">
        <f t="shared" si="540"/>
        <v>33.198519469499999</v>
      </c>
      <c r="AB184" s="145">
        <f t="shared" si="540"/>
        <v>34.858445442974997</v>
      </c>
      <c r="AC184" s="223">
        <f t="shared" si="402"/>
        <v>35.904198806264247</v>
      </c>
      <c r="AD184" s="145">
        <f t="shared" si="403"/>
        <v>36.604853559668044</v>
      </c>
      <c r="AE184" s="360">
        <f t="shared" si="404"/>
        <v>37.366234513709138</v>
      </c>
      <c r="AF184" s="145">
        <f t="shared" ref="AF184:AG184" si="541">(AE184*5%)+AE184</f>
        <v>39.234546239394597</v>
      </c>
      <c r="AG184" s="145">
        <f t="shared" si="541"/>
        <v>41.196273551364328</v>
      </c>
      <c r="AH184" s="343">
        <f t="shared" si="406"/>
        <v>44.038816426408466</v>
      </c>
      <c r="AI184" s="145">
        <f t="shared" si="407"/>
        <v>46.236353366086249</v>
      </c>
      <c r="AJ184" s="145">
        <f t="shared" ref="AJ184:AL184" si="542">(AI184*5%)+AI184</f>
        <v>48.548171034390563</v>
      </c>
      <c r="AK184" s="145">
        <f t="shared" si="542"/>
        <v>50.975579586110094</v>
      </c>
      <c r="AL184" s="145">
        <f t="shared" si="542"/>
        <v>53.524358565415596</v>
      </c>
      <c r="AM184" s="145">
        <f t="shared" si="409"/>
        <v>57.485161099256352</v>
      </c>
    </row>
    <row r="185" spans="1:39" x14ac:dyDescent="0.25">
      <c r="A185" s="30"/>
      <c r="B185" s="31" t="s">
        <v>539</v>
      </c>
      <c r="C185" s="32"/>
      <c r="D185" s="33"/>
      <c r="E185" s="157" t="s">
        <v>1667</v>
      </c>
      <c r="F185" s="157" t="s">
        <v>504</v>
      </c>
      <c r="G185" s="157" t="s">
        <v>1711</v>
      </c>
      <c r="H185" s="157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5">
        <v>2.4500000000000002</v>
      </c>
      <c r="U185" s="301">
        <v>33.39</v>
      </c>
      <c r="V185" s="120">
        <f t="shared" si="410"/>
        <v>36.728999999999999</v>
      </c>
      <c r="W185" s="112">
        <v>38.308347000000005</v>
      </c>
      <c r="Y185" s="145">
        <f t="shared" si="400"/>
        <v>42.139181700000009</v>
      </c>
      <c r="Z185" s="145">
        <f t="shared" ref="Z185:AB185" si="543">(Y185*5%)+Y185</f>
        <v>44.246140785000009</v>
      </c>
      <c r="AA185" s="221">
        <f t="shared" si="543"/>
        <v>46.458447824250008</v>
      </c>
      <c r="AB185" s="145">
        <f t="shared" si="543"/>
        <v>48.781370215462509</v>
      </c>
      <c r="AC185" s="223">
        <f t="shared" si="402"/>
        <v>50.244811321926385</v>
      </c>
      <c r="AD185" s="145">
        <f t="shared" si="403"/>
        <v>51.225316863257177</v>
      </c>
      <c r="AE185" s="360">
        <f t="shared" si="404"/>
        <v>52.290803454012924</v>
      </c>
      <c r="AF185" s="145">
        <f t="shared" ref="AF185:AG185" si="544">(AE185*5%)+AE185</f>
        <v>54.905343626713574</v>
      </c>
      <c r="AG185" s="145">
        <f t="shared" si="544"/>
        <v>57.650610808049251</v>
      </c>
      <c r="AH185" s="343">
        <f t="shared" si="406"/>
        <v>61.628502953804649</v>
      </c>
      <c r="AI185" s="145">
        <f t="shared" si="407"/>
        <v>64.703765251199499</v>
      </c>
      <c r="AJ185" s="145">
        <f t="shared" ref="AJ185:AL185" si="545">(AI185*5%)+AI185</f>
        <v>67.938953513759472</v>
      </c>
      <c r="AK185" s="145">
        <f t="shared" si="545"/>
        <v>71.335901189447441</v>
      </c>
      <c r="AL185" s="145">
        <f t="shared" si="545"/>
        <v>74.90269624891981</v>
      </c>
      <c r="AM185" s="145">
        <f t="shared" si="409"/>
        <v>80.445495771339878</v>
      </c>
    </row>
    <row r="186" spans="1:39" x14ac:dyDescent="0.25">
      <c r="A186" s="30"/>
      <c r="B186" s="31" t="s">
        <v>542</v>
      </c>
      <c r="C186" s="32"/>
      <c r="D186" s="33"/>
      <c r="E186" s="157" t="s">
        <v>1667</v>
      </c>
      <c r="F186" s="157" t="s">
        <v>504</v>
      </c>
      <c r="G186" s="157" t="s">
        <v>1714</v>
      </c>
      <c r="H186" s="157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5">
        <v>1.96</v>
      </c>
      <c r="U186" s="301">
        <v>26.09</v>
      </c>
      <c r="V186" s="120">
        <f t="shared" si="410"/>
        <v>28.698999999999998</v>
      </c>
      <c r="W186" s="112">
        <v>29.933056999999998</v>
      </c>
      <c r="Y186" s="145">
        <f t="shared" si="400"/>
        <v>32.926362699999999</v>
      </c>
      <c r="Z186" s="145">
        <f t="shared" ref="Z186:AB186" si="546">(Y186*5%)+Y186</f>
        <v>34.572680835</v>
      </c>
      <c r="AA186" s="221">
        <f t="shared" si="546"/>
        <v>36.301314876749998</v>
      </c>
      <c r="AB186" s="145">
        <f t="shared" si="546"/>
        <v>38.116380620587499</v>
      </c>
      <c r="AC186" s="223">
        <f t="shared" si="402"/>
        <v>39.259872039205121</v>
      </c>
      <c r="AD186" s="145">
        <f t="shared" si="403"/>
        <v>40.026011289678934</v>
      </c>
      <c r="AE186" s="360">
        <f t="shared" si="404"/>
        <v>40.858552324504252</v>
      </c>
      <c r="AF186" s="145">
        <f t="shared" ref="AF186:AG186" si="547">(AE186*5%)+AE186</f>
        <v>42.901479940729466</v>
      </c>
      <c r="AG186" s="145">
        <f t="shared" si="547"/>
        <v>45.046553937765943</v>
      </c>
      <c r="AH186" s="343">
        <f t="shared" si="406"/>
        <v>48.154766159471791</v>
      </c>
      <c r="AI186" s="145">
        <f t="shared" si="407"/>
        <v>50.557688990829433</v>
      </c>
      <c r="AJ186" s="145">
        <f t="shared" ref="AJ186:AL186" si="548">(AI186*5%)+AI186</f>
        <v>53.085573440370908</v>
      </c>
      <c r="AK186" s="145">
        <f t="shared" si="548"/>
        <v>55.739852112389457</v>
      </c>
      <c r="AL186" s="145">
        <f t="shared" si="548"/>
        <v>58.526844718008931</v>
      </c>
      <c r="AM186" s="145">
        <f t="shared" si="409"/>
        <v>62.857831227141595</v>
      </c>
    </row>
    <row r="187" spans="1:39" x14ac:dyDescent="0.25">
      <c r="A187" s="30"/>
      <c r="B187" s="31" t="s">
        <v>545</v>
      </c>
      <c r="C187" s="32"/>
      <c r="D187" s="33"/>
      <c r="E187" s="157" t="s">
        <v>1667</v>
      </c>
      <c r="F187" s="157" t="s">
        <v>504</v>
      </c>
      <c r="G187" s="157" t="s">
        <v>1714</v>
      </c>
      <c r="H187" s="157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5">
        <v>1.5680000000000001</v>
      </c>
      <c r="U187" s="301">
        <v>20.8</v>
      </c>
      <c r="V187" s="120">
        <f t="shared" si="410"/>
        <v>22.880000000000003</v>
      </c>
      <c r="W187" s="112">
        <v>23.86384</v>
      </c>
      <c r="Y187" s="145">
        <f t="shared" si="400"/>
        <v>26.250223999999999</v>
      </c>
      <c r="Z187" s="145">
        <f t="shared" ref="Z187:AB187" si="549">(Y187*5%)+Y187</f>
        <v>27.562735199999999</v>
      </c>
      <c r="AA187" s="221">
        <f t="shared" si="549"/>
        <v>28.940871959999999</v>
      </c>
      <c r="AB187" s="145">
        <f t="shared" si="549"/>
        <v>30.387915558</v>
      </c>
      <c r="AC187" s="223">
        <f t="shared" si="402"/>
        <v>31.29955302474</v>
      </c>
      <c r="AD187" s="145">
        <f t="shared" si="403"/>
        <v>31.9103501274558</v>
      </c>
      <c r="AE187" s="360">
        <f t="shared" si="404"/>
        <v>32.574085410106882</v>
      </c>
      <c r="AF187" s="145">
        <f t="shared" ref="AF187:AG187" si="550">(AE187*5%)+AE187</f>
        <v>34.202789680612227</v>
      </c>
      <c r="AG187" s="145">
        <f t="shared" si="550"/>
        <v>35.91292916464284</v>
      </c>
      <c r="AH187" s="343">
        <f t="shared" si="406"/>
        <v>38.390921277003194</v>
      </c>
      <c r="AI187" s="145">
        <f t="shared" si="407"/>
        <v>40.306628248725652</v>
      </c>
      <c r="AJ187" s="145">
        <f t="shared" ref="AJ187:AL187" si="551">(AI187*5%)+AI187</f>
        <v>42.321959661161934</v>
      </c>
      <c r="AK187" s="145">
        <f t="shared" si="551"/>
        <v>44.438057644220031</v>
      </c>
      <c r="AL187" s="145">
        <f t="shared" si="551"/>
        <v>46.659960526431036</v>
      </c>
      <c r="AM187" s="145">
        <f t="shared" si="409"/>
        <v>50.11279760538693</v>
      </c>
    </row>
    <row r="188" spans="1:39" x14ac:dyDescent="0.25">
      <c r="A188" s="30"/>
      <c r="B188" s="31" t="s">
        <v>548</v>
      </c>
      <c r="C188" s="32"/>
      <c r="D188" s="33"/>
      <c r="E188" s="157" t="s">
        <v>1667</v>
      </c>
      <c r="F188" s="157" t="s">
        <v>504</v>
      </c>
      <c r="G188" s="157" t="s">
        <v>1712</v>
      </c>
      <c r="H188" s="157" t="s">
        <v>1820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5">
        <v>2.4500000000000002</v>
      </c>
      <c r="U188" s="301">
        <v>35.75</v>
      </c>
      <c r="V188" s="120">
        <f t="shared" si="410"/>
        <v>39.325000000000003</v>
      </c>
      <c r="W188" s="112">
        <v>41.015974999999997</v>
      </c>
      <c r="Y188" s="145">
        <f t="shared" si="400"/>
        <v>45.117572499999994</v>
      </c>
      <c r="Z188" s="145">
        <f t="shared" ref="Z188:AB188" si="552">(Y188*5%)+Y188</f>
        <v>47.373451124999995</v>
      </c>
      <c r="AA188" s="221">
        <f t="shared" si="552"/>
        <v>49.742123681249993</v>
      </c>
      <c r="AB188" s="145">
        <f t="shared" si="552"/>
        <v>52.22922986531249</v>
      </c>
      <c r="AC188" s="223">
        <f t="shared" si="402"/>
        <v>53.796106761271865</v>
      </c>
      <c r="AD188" s="145">
        <f t="shared" si="403"/>
        <v>54.845914281564646</v>
      </c>
      <c r="AE188" s="360">
        <f t="shared" si="404"/>
        <v>55.986709298621193</v>
      </c>
      <c r="AF188" s="145">
        <f t="shared" ref="AF188:AG188" si="553">(AE188*5%)+AE188</f>
        <v>58.786044763552255</v>
      </c>
      <c r="AG188" s="145">
        <f t="shared" si="553"/>
        <v>61.725347001729865</v>
      </c>
      <c r="AH188" s="343">
        <f t="shared" si="406"/>
        <v>65.984395944849226</v>
      </c>
      <c r="AI188" s="145">
        <f t="shared" si="407"/>
        <v>69.2770173024972</v>
      </c>
      <c r="AJ188" s="145">
        <f t="shared" ref="AJ188:AL188" si="554">(AI188*5%)+AI188</f>
        <v>72.740868167622054</v>
      </c>
      <c r="AK188" s="145">
        <f t="shared" si="554"/>
        <v>76.377911576003157</v>
      </c>
      <c r="AL188" s="145">
        <f t="shared" si="554"/>
        <v>80.196807154803309</v>
      </c>
      <c r="AM188" s="145">
        <f t="shared" si="409"/>
        <v>86.131370884258757</v>
      </c>
    </row>
    <row r="189" spans="1:39" x14ac:dyDescent="0.25">
      <c r="A189" s="30"/>
      <c r="B189" s="31" t="s">
        <v>551</v>
      </c>
      <c r="C189" s="32"/>
      <c r="D189" s="33" t="s">
        <v>552</v>
      </c>
      <c r="E189" s="157" t="s">
        <v>1667</v>
      </c>
      <c r="F189" s="157" t="s">
        <v>504</v>
      </c>
      <c r="G189" s="157" t="s">
        <v>1712</v>
      </c>
      <c r="H189" s="157" t="s">
        <v>1820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5">
        <v>1.91</v>
      </c>
      <c r="U189" s="301">
        <v>28.44</v>
      </c>
      <c r="V189" s="120">
        <f t="shared" si="410"/>
        <v>31.284000000000002</v>
      </c>
      <c r="W189" s="112">
        <v>32.629212000000003</v>
      </c>
      <c r="Y189" s="145">
        <f t="shared" si="400"/>
        <v>35.892133200000004</v>
      </c>
      <c r="Z189" s="145">
        <f t="shared" ref="Z189:AB189" si="555">(Y189*5%)+Y189</f>
        <v>37.686739860000003</v>
      </c>
      <c r="AA189" s="221">
        <f t="shared" si="555"/>
        <v>39.571076853000001</v>
      </c>
      <c r="AB189" s="145">
        <f t="shared" si="555"/>
        <v>41.549630695650002</v>
      </c>
      <c r="AC189" s="223">
        <f t="shared" si="402"/>
        <v>42.796119616519505</v>
      </c>
      <c r="AD189" s="145">
        <f t="shared" si="403"/>
        <v>43.631267193502069</v>
      </c>
      <c r="AE189" s="360">
        <f t="shared" si="404"/>
        <v>44.538797551126912</v>
      </c>
      <c r="AF189" s="145">
        <f t="shared" ref="AF189:AG189" si="556">(AE189*5%)+AE189</f>
        <v>46.765737428683259</v>
      </c>
      <c r="AG189" s="145">
        <f t="shared" si="556"/>
        <v>49.104024300117423</v>
      </c>
      <c r="AH189" s="343">
        <f t="shared" si="406"/>
        <v>52.492201976825527</v>
      </c>
      <c r="AI189" s="145">
        <f t="shared" si="407"/>
        <v>55.111562855469117</v>
      </c>
      <c r="AJ189" s="145">
        <f t="shared" ref="AJ189:AL189" si="557">(AI189*5%)+AI189</f>
        <v>57.867140998242576</v>
      </c>
      <c r="AK189" s="145">
        <f t="shared" si="557"/>
        <v>60.760498048154702</v>
      </c>
      <c r="AL189" s="145">
        <f t="shared" si="557"/>
        <v>63.798522950562436</v>
      </c>
      <c r="AM189" s="145">
        <f t="shared" si="409"/>
        <v>68.519613648904055</v>
      </c>
    </row>
    <row r="190" spans="1:39" x14ac:dyDescent="0.25">
      <c r="A190" s="30"/>
      <c r="B190" s="31" t="s">
        <v>555</v>
      </c>
      <c r="C190" s="32"/>
      <c r="D190" s="33"/>
      <c r="E190" s="157" t="s">
        <v>1667</v>
      </c>
      <c r="F190" s="157" t="s">
        <v>504</v>
      </c>
      <c r="G190" s="157" t="s">
        <v>1712</v>
      </c>
      <c r="H190" s="157" t="s">
        <v>1820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5">
        <v>1.43</v>
      </c>
      <c r="U190" s="301">
        <v>21.34</v>
      </c>
      <c r="V190" s="120">
        <f t="shared" si="410"/>
        <v>23.474</v>
      </c>
      <c r="W190" s="112">
        <v>24.483382000000002</v>
      </c>
      <c r="Y190" s="145">
        <f t="shared" si="400"/>
        <v>26.931720200000001</v>
      </c>
      <c r="Z190" s="145">
        <f t="shared" ref="Z190:AB190" si="558">(Y190*5%)+Y190</f>
        <v>28.27830621</v>
      </c>
      <c r="AA190" s="221">
        <f t="shared" si="558"/>
        <v>29.692221520499999</v>
      </c>
      <c r="AB190" s="145">
        <f t="shared" si="558"/>
        <v>31.176832596524999</v>
      </c>
      <c r="AC190" s="223">
        <f t="shared" si="402"/>
        <v>32.11213757442075</v>
      </c>
      <c r="AD190" s="145">
        <f t="shared" si="403"/>
        <v>32.738791909610903</v>
      </c>
      <c r="AE190" s="360">
        <f t="shared" si="404"/>
        <v>33.419758781330813</v>
      </c>
      <c r="AF190" s="145">
        <f t="shared" ref="AF190:AG190" si="559">(AE190*5%)+AE190</f>
        <v>35.090746720397355</v>
      </c>
      <c r="AG190" s="145">
        <f t="shared" si="559"/>
        <v>36.845284056417221</v>
      </c>
      <c r="AH190" s="343">
        <f t="shared" si="406"/>
        <v>39.387608656310007</v>
      </c>
      <c r="AI190" s="145">
        <f t="shared" si="407"/>
        <v>41.353050328259876</v>
      </c>
      <c r="AJ190" s="145">
        <f t="shared" ref="AJ190:AL190" si="560">(AI190*5%)+AI190</f>
        <v>43.420702844672867</v>
      </c>
      <c r="AK190" s="145">
        <f t="shared" si="560"/>
        <v>45.591737986906509</v>
      </c>
      <c r="AL190" s="145">
        <f t="shared" si="560"/>
        <v>47.871324886251834</v>
      </c>
      <c r="AM190" s="145">
        <f t="shared" si="409"/>
        <v>51.413802927834467</v>
      </c>
    </row>
    <row r="191" spans="1:39" x14ac:dyDescent="0.25">
      <c r="A191" s="30"/>
      <c r="B191" s="31" t="s">
        <v>558</v>
      </c>
      <c r="C191" s="32"/>
      <c r="D191" s="33" t="s">
        <v>559</v>
      </c>
      <c r="E191" s="157" t="s">
        <v>1667</v>
      </c>
      <c r="F191" s="157" t="s">
        <v>504</v>
      </c>
      <c r="G191" s="157" t="s">
        <v>1712</v>
      </c>
      <c r="H191" s="157" t="s">
        <v>1820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5">
        <v>1.1000000000000001</v>
      </c>
      <c r="U191" s="301">
        <v>16.43</v>
      </c>
      <c r="V191" s="120">
        <f t="shared" si="410"/>
        <v>18.073</v>
      </c>
      <c r="W191" s="112">
        <v>18.850138999999999</v>
      </c>
      <c r="Y191" s="145">
        <f t="shared" si="400"/>
        <v>20.735152899999999</v>
      </c>
      <c r="Z191" s="145">
        <f t="shared" ref="Z191:AB191" si="561">(Y191*5%)+Y191</f>
        <v>21.771910545000001</v>
      </c>
      <c r="AA191" s="221">
        <f t="shared" si="561"/>
        <v>22.860506072250001</v>
      </c>
      <c r="AB191" s="145">
        <f t="shared" si="561"/>
        <v>24.003531375862501</v>
      </c>
      <c r="AC191" s="223">
        <f t="shared" si="402"/>
        <v>24.723637317138376</v>
      </c>
      <c r="AD191" s="145">
        <f t="shared" si="403"/>
        <v>25.206108297793211</v>
      </c>
      <c r="AE191" s="360">
        <f t="shared" si="404"/>
        <v>25.730395350387308</v>
      </c>
      <c r="AF191" s="145">
        <f t="shared" ref="AF191:AG191" si="562">(AE191*5%)+AE191</f>
        <v>27.016915117906674</v>
      </c>
      <c r="AG191" s="145">
        <f t="shared" si="562"/>
        <v>28.367760873802009</v>
      </c>
      <c r="AH191" s="343">
        <f t="shared" si="406"/>
        <v>30.325136374094349</v>
      </c>
      <c r="AI191" s="145">
        <f t="shared" si="407"/>
        <v>31.838360679161656</v>
      </c>
      <c r="AJ191" s="145">
        <f t="shared" ref="AJ191:AL191" si="563">(AI191*5%)+AI191</f>
        <v>33.430278713119741</v>
      </c>
      <c r="AK191" s="145">
        <f t="shared" si="563"/>
        <v>35.101792648775728</v>
      </c>
      <c r="AL191" s="145">
        <f t="shared" si="563"/>
        <v>36.856882281214517</v>
      </c>
      <c r="AM191" s="145">
        <f t="shared" si="409"/>
        <v>39.584291570024391</v>
      </c>
    </row>
    <row r="192" spans="1:39" x14ac:dyDescent="0.25">
      <c r="A192" s="30"/>
      <c r="B192" s="31" t="s">
        <v>562</v>
      </c>
      <c r="C192" s="32"/>
      <c r="D192" s="33"/>
      <c r="E192" s="157" t="s">
        <v>1667</v>
      </c>
      <c r="F192" s="157" t="s">
        <v>504</v>
      </c>
      <c r="G192" s="157" t="s">
        <v>1712</v>
      </c>
      <c r="H192" s="157" t="s">
        <v>1820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5">
        <v>0.8</v>
      </c>
      <c r="U192" s="301">
        <v>12.98</v>
      </c>
      <c r="V192" s="120">
        <f t="shared" si="410"/>
        <v>14.278</v>
      </c>
      <c r="W192" s="112">
        <v>14.891954000000004</v>
      </c>
      <c r="Y192" s="145">
        <f t="shared" si="400"/>
        <v>16.381149400000005</v>
      </c>
      <c r="Z192" s="145">
        <f t="shared" ref="Z192:AB192" si="564">(Y192*5%)+Y192</f>
        <v>17.200206870000006</v>
      </c>
      <c r="AA192" s="221">
        <f t="shared" si="564"/>
        <v>18.060217213500007</v>
      </c>
      <c r="AB192" s="145">
        <f t="shared" si="564"/>
        <v>18.963228074175007</v>
      </c>
      <c r="AC192" s="223">
        <f t="shared" si="402"/>
        <v>19.532124916400257</v>
      </c>
      <c r="AD192" s="145">
        <f t="shared" si="403"/>
        <v>19.913285800691174</v>
      </c>
      <c r="AE192" s="360">
        <f t="shared" si="404"/>
        <v>20.327482145345549</v>
      </c>
      <c r="AF192" s="145">
        <f t="shared" ref="AF192:AG192" si="565">(AE192*5%)+AE192</f>
        <v>21.343856252612827</v>
      </c>
      <c r="AG192" s="145">
        <f t="shared" si="565"/>
        <v>22.411049065243468</v>
      </c>
      <c r="AH192" s="343">
        <f t="shared" si="406"/>
        <v>23.957411450745266</v>
      </c>
      <c r="AI192" s="145">
        <f t="shared" si="407"/>
        <v>25.152886282137455</v>
      </c>
      <c r="AJ192" s="145">
        <f t="shared" ref="AJ192:AL192" si="566">(AI192*5%)+AI192</f>
        <v>26.410530596244328</v>
      </c>
      <c r="AK192" s="145">
        <f t="shared" si="566"/>
        <v>27.731057126056545</v>
      </c>
      <c r="AL192" s="145">
        <f t="shared" si="566"/>
        <v>29.117609982359372</v>
      </c>
      <c r="AM192" s="145">
        <f t="shared" si="409"/>
        <v>31.272313121053966</v>
      </c>
    </row>
    <row r="193" spans="1:40" x14ac:dyDescent="0.25">
      <c r="A193" s="30"/>
      <c r="B193" s="31" t="s">
        <v>565</v>
      </c>
      <c r="C193" s="32"/>
      <c r="D193" s="33"/>
      <c r="E193" s="157" t="s">
        <v>1667</v>
      </c>
      <c r="F193" s="157" t="s">
        <v>504</v>
      </c>
      <c r="G193" s="157" t="s">
        <v>1715</v>
      </c>
      <c r="H193" s="157" t="s">
        <v>1821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5">
        <v>1.4</v>
      </c>
      <c r="U193" s="301">
        <v>19.46</v>
      </c>
      <c r="V193" s="120">
        <f t="shared" si="410"/>
        <v>21.406000000000002</v>
      </c>
      <c r="W193" s="112">
        <v>22.326458000000002</v>
      </c>
      <c r="Y193" s="145">
        <f t="shared" si="400"/>
        <v>24.559103800000003</v>
      </c>
      <c r="Z193" s="145">
        <f t="shared" ref="Z193:AB193" si="567">(Y193*5%)+Y193</f>
        <v>25.787058990000002</v>
      </c>
      <c r="AA193" s="221">
        <f t="shared" si="567"/>
        <v>27.076411939500002</v>
      </c>
      <c r="AB193" s="145">
        <f t="shared" si="567"/>
        <v>28.430232536475003</v>
      </c>
      <c r="AC193" s="223">
        <f t="shared" si="402"/>
        <v>29.283139512569253</v>
      </c>
      <c r="AD193" s="145">
        <f t="shared" si="403"/>
        <v>29.854587186552401</v>
      </c>
      <c r="AE193" s="360">
        <f t="shared" si="404"/>
        <v>30.475562600032692</v>
      </c>
      <c r="AF193" s="145">
        <f t="shared" ref="AF193:AG193" si="568">(AE193*5%)+AE193</f>
        <v>31.999340730034326</v>
      </c>
      <c r="AG193" s="145">
        <f t="shared" si="568"/>
        <v>33.599307766536043</v>
      </c>
      <c r="AH193" s="343">
        <f t="shared" si="406"/>
        <v>35.917660002427027</v>
      </c>
      <c r="AI193" s="145">
        <f t="shared" si="407"/>
        <v>37.709951236548136</v>
      </c>
      <c r="AJ193" s="145">
        <f t="shared" ref="AJ193:AL193" si="569">(AI193*5%)+AI193</f>
        <v>39.595448798375543</v>
      </c>
      <c r="AK193" s="145">
        <f t="shared" si="569"/>
        <v>41.575221238294318</v>
      </c>
      <c r="AL193" s="145">
        <f t="shared" si="569"/>
        <v>43.653982300209037</v>
      </c>
      <c r="AM193" s="145">
        <f t="shared" si="409"/>
        <v>46.884376990424506</v>
      </c>
    </row>
    <row r="194" spans="1:40" x14ac:dyDescent="0.25">
      <c r="A194" s="30"/>
      <c r="B194" s="31" t="s">
        <v>568</v>
      </c>
      <c r="C194" s="32"/>
      <c r="D194" s="33"/>
      <c r="E194" s="157" t="s">
        <v>1667</v>
      </c>
      <c r="F194" s="157" t="s">
        <v>504</v>
      </c>
      <c r="G194" s="157" t="s">
        <v>1715</v>
      </c>
      <c r="H194" s="157" t="s">
        <v>1821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5">
        <v>1.05</v>
      </c>
      <c r="U194" s="301">
        <v>12.51</v>
      </c>
      <c r="V194" s="120">
        <f t="shared" si="410"/>
        <v>13.760999999999999</v>
      </c>
      <c r="W194" s="112">
        <v>14.352723000000001</v>
      </c>
      <c r="Y194" s="145">
        <f t="shared" si="400"/>
        <v>15.787995300000002</v>
      </c>
      <c r="Z194" s="145">
        <f t="shared" ref="Z194:AB194" si="570">(Y194*5%)+Y194</f>
        <v>16.577395065000001</v>
      </c>
      <c r="AA194" s="221">
        <f t="shared" si="570"/>
        <v>17.406264818250001</v>
      </c>
      <c r="AB194" s="145">
        <f t="shared" si="570"/>
        <v>18.276578059162503</v>
      </c>
      <c r="AC194" s="223">
        <f t="shared" si="402"/>
        <v>18.82487540093738</v>
      </c>
      <c r="AD194" s="145">
        <f t="shared" si="403"/>
        <v>19.192234619926545</v>
      </c>
      <c r="AE194" s="360">
        <f t="shared" si="404"/>
        <v>19.591433100021018</v>
      </c>
      <c r="AF194" s="145">
        <f t="shared" ref="AF194:AG194" si="571">(AE194*5%)+AE194</f>
        <v>20.57100475502207</v>
      </c>
      <c r="AG194" s="145">
        <f t="shared" si="571"/>
        <v>21.599554992773175</v>
      </c>
      <c r="AH194" s="343">
        <f t="shared" si="406"/>
        <v>23.089924287274524</v>
      </c>
      <c r="AI194" s="145">
        <f t="shared" si="407"/>
        <v>24.242111509209522</v>
      </c>
      <c r="AJ194" s="145">
        <f t="shared" ref="AJ194:AL194" si="572">(AI194*5%)+AI194</f>
        <v>25.454217084669999</v>
      </c>
      <c r="AK194" s="145">
        <f t="shared" si="572"/>
        <v>26.726927938903501</v>
      </c>
      <c r="AL194" s="145">
        <f t="shared" si="572"/>
        <v>28.063274335848675</v>
      </c>
      <c r="AM194" s="145">
        <f t="shared" si="409"/>
        <v>30.139956636701477</v>
      </c>
    </row>
    <row r="195" spans="1:40" ht="15.75" thickBot="1" x14ac:dyDescent="0.3">
      <c r="A195" s="30"/>
      <c r="B195" s="31" t="s">
        <v>571</v>
      </c>
      <c r="C195" s="32"/>
      <c r="D195" s="33" t="s">
        <v>572</v>
      </c>
      <c r="E195" s="157" t="s">
        <v>1667</v>
      </c>
      <c r="F195" s="157" t="s">
        <v>504</v>
      </c>
      <c r="G195" s="157" t="s">
        <v>1715</v>
      </c>
      <c r="H195" s="157" t="s">
        <v>1821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5">
        <v>1.4</v>
      </c>
      <c r="U195" s="301">
        <v>22.58</v>
      </c>
      <c r="V195" s="120">
        <f t="shared" si="410"/>
        <v>24.837999999999997</v>
      </c>
      <c r="W195" s="112">
        <v>25.906033999999998</v>
      </c>
      <c r="Y195" s="145">
        <f t="shared" si="400"/>
        <v>28.496637399999997</v>
      </c>
      <c r="Z195" s="145">
        <f t="shared" ref="Z195:AB195" si="573">(Y195*5%)+Y195</f>
        <v>29.921469269999996</v>
      </c>
      <c r="AA195" s="221">
        <f t="shared" si="573"/>
        <v>31.417542733499996</v>
      </c>
      <c r="AB195" s="145">
        <f t="shared" si="573"/>
        <v>32.988419870174994</v>
      </c>
      <c r="AC195" s="223">
        <f t="shared" si="402"/>
        <v>33.978072466280246</v>
      </c>
      <c r="AD195" s="145">
        <f t="shared" si="403"/>
        <v>34.64113970567076</v>
      </c>
      <c r="AE195" s="360">
        <f t="shared" si="404"/>
        <v>35.36167541154871</v>
      </c>
      <c r="AF195" s="145">
        <f t="shared" ref="AF195:AG195" si="574">(AE195*5%)+AE195</f>
        <v>37.129759182126143</v>
      </c>
      <c r="AG195" s="145">
        <f t="shared" si="574"/>
        <v>38.986247141232454</v>
      </c>
      <c r="AH195" s="343">
        <f t="shared" si="406"/>
        <v>41.676298193977495</v>
      </c>
      <c r="AI195" s="145">
        <f t="shared" si="407"/>
        <v>43.755945473856968</v>
      </c>
      <c r="AJ195" s="145">
        <f t="shared" ref="AJ195:AL195" si="575">(AI195*5%)+AI195</f>
        <v>45.94374274754982</v>
      </c>
      <c r="AK195" s="145">
        <f t="shared" si="575"/>
        <v>48.240929884927311</v>
      </c>
      <c r="AL195" s="145">
        <f t="shared" si="575"/>
        <v>50.65297637917368</v>
      </c>
      <c r="AM195" s="145">
        <f t="shared" si="409"/>
        <v>54.401296631232533</v>
      </c>
    </row>
    <row r="196" spans="1:40" ht="15.75" thickBot="1" x14ac:dyDescent="0.3">
      <c r="A196" s="30"/>
      <c r="B196" s="71"/>
      <c r="C196" s="71"/>
      <c r="D196" s="71"/>
      <c r="E196" s="71"/>
      <c r="F196" s="71"/>
      <c r="G196" s="71"/>
      <c r="H196" s="71"/>
      <c r="I196" s="25" t="s">
        <v>574</v>
      </c>
      <c r="J196" s="25" t="s">
        <v>575</v>
      </c>
      <c r="K196" s="26"/>
      <c r="L196" s="26"/>
      <c r="M196" s="26"/>
      <c r="N196" s="26"/>
      <c r="O196" s="72"/>
      <c r="P196" s="72"/>
      <c r="Q196" s="72"/>
      <c r="R196" s="28"/>
      <c r="S196" s="28"/>
      <c r="T196" s="29"/>
      <c r="U196" s="301"/>
      <c r="V196" s="120">
        <f t="shared" si="410"/>
        <v>0</v>
      </c>
      <c r="W196" s="112"/>
      <c r="Y196" s="145">
        <f t="shared" si="400"/>
        <v>0</v>
      </c>
      <c r="Z196" s="145">
        <f t="shared" ref="Z196:AB196" si="576">(Y196*5%)+Y196</f>
        <v>0</v>
      </c>
      <c r="AA196" s="221">
        <f t="shared" si="576"/>
        <v>0</v>
      </c>
      <c r="AB196" s="145">
        <f t="shared" si="576"/>
        <v>0</v>
      </c>
      <c r="AC196" s="223">
        <f t="shared" si="402"/>
        <v>0</v>
      </c>
      <c r="AD196" s="145">
        <f t="shared" si="403"/>
        <v>0</v>
      </c>
      <c r="AE196" s="360">
        <f t="shared" si="404"/>
        <v>0</v>
      </c>
      <c r="AF196" s="145">
        <f t="shared" ref="AF196:AG196" si="577">(AE196*5%)+AE196</f>
        <v>0</v>
      </c>
      <c r="AG196" s="145">
        <f t="shared" si="577"/>
        <v>0</v>
      </c>
      <c r="AH196" s="343">
        <f t="shared" si="406"/>
        <v>0</v>
      </c>
      <c r="AI196" s="145">
        <f t="shared" si="407"/>
        <v>0</v>
      </c>
      <c r="AJ196" s="145">
        <f t="shared" ref="AJ196:AL196" si="578">(AI196*5%)+AI196</f>
        <v>0</v>
      </c>
      <c r="AK196" s="145">
        <f t="shared" si="578"/>
        <v>0</v>
      </c>
      <c r="AL196" s="145">
        <f t="shared" si="578"/>
        <v>0</v>
      </c>
      <c r="AM196" s="145">
        <f t="shared" si="409"/>
        <v>0</v>
      </c>
    </row>
    <row r="197" spans="1:40" x14ac:dyDescent="0.25">
      <c r="A197" s="30"/>
      <c r="B197" s="31" t="s">
        <v>576</v>
      </c>
      <c r="C197" s="32"/>
      <c r="D197" s="33" t="s">
        <v>577</v>
      </c>
      <c r="E197" s="157" t="s">
        <v>1667</v>
      </c>
      <c r="F197" s="157" t="s">
        <v>575</v>
      </c>
      <c r="G197" s="157" t="s">
        <v>1716</v>
      </c>
      <c r="H197" s="157" t="s">
        <v>1822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5">
        <v>1.35</v>
      </c>
      <c r="U197" s="301">
        <v>16.87</v>
      </c>
      <c r="V197" s="120">
        <f t="shared" si="410"/>
        <v>18.557000000000002</v>
      </c>
      <c r="W197" s="112">
        <v>19.354951</v>
      </c>
      <c r="Y197" s="145">
        <f t="shared" si="400"/>
        <v>21.2904461</v>
      </c>
      <c r="Z197" s="145">
        <f t="shared" ref="Z197:AB197" si="579">(Y197*5%)+Y197</f>
        <v>22.354968405000001</v>
      </c>
      <c r="AA197" s="221">
        <f t="shared" si="579"/>
        <v>23.47271682525</v>
      </c>
      <c r="AB197" s="145">
        <f t="shared" si="579"/>
        <v>24.646352666512499</v>
      </c>
      <c r="AC197" s="223">
        <f t="shared" si="402"/>
        <v>25.385743246507875</v>
      </c>
      <c r="AD197" s="145">
        <f t="shared" si="403"/>
        <v>25.881134935104775</v>
      </c>
      <c r="AE197" s="360">
        <f t="shared" si="404"/>
        <v>26.419462541754953</v>
      </c>
      <c r="AF197" s="145">
        <f t="shared" ref="AF197:AG197" si="580">(AE197*5%)+AE197</f>
        <v>27.7404356688427</v>
      </c>
      <c r="AG197" s="145">
        <f t="shared" si="580"/>
        <v>29.127457452284837</v>
      </c>
      <c r="AH197" s="343">
        <f t="shared" si="406"/>
        <v>31.137252016492489</v>
      </c>
      <c r="AI197" s="145">
        <f t="shared" si="407"/>
        <v>32.691000892115461</v>
      </c>
      <c r="AJ197" s="145">
        <f t="shared" ref="AJ197:AL197" si="581">(AI197*5%)+AI197</f>
        <v>34.325550936721235</v>
      </c>
      <c r="AK197" s="145">
        <f t="shared" si="581"/>
        <v>36.041828483557296</v>
      </c>
      <c r="AL197" s="145">
        <f t="shared" si="581"/>
        <v>37.843919907735163</v>
      </c>
      <c r="AM197" s="145">
        <f t="shared" si="409"/>
        <v>40.644369980907562</v>
      </c>
    </row>
    <row r="198" spans="1:40" x14ac:dyDescent="0.25">
      <c r="A198" s="30"/>
      <c r="B198" s="31" t="s">
        <v>580</v>
      </c>
      <c r="C198" s="32"/>
      <c r="D198" s="33" t="s">
        <v>577</v>
      </c>
      <c r="E198" s="157" t="s">
        <v>1667</v>
      </c>
      <c r="F198" s="157" t="s">
        <v>575</v>
      </c>
      <c r="G198" s="157" t="s">
        <v>1716</v>
      </c>
      <c r="H198" s="157" t="s">
        <v>1822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5">
        <v>1.1599999999999999</v>
      </c>
      <c r="U198" s="301">
        <v>13.64</v>
      </c>
      <c r="V198" s="120">
        <f t="shared" si="410"/>
        <v>15.004000000000001</v>
      </c>
      <c r="W198" s="112">
        <v>15.649172</v>
      </c>
      <c r="Y198" s="145">
        <f t="shared" si="400"/>
        <v>17.2140892</v>
      </c>
      <c r="Z198" s="145">
        <f t="shared" ref="Z198:AB198" si="582">(Y198*5%)+Y198</f>
        <v>18.074793660000001</v>
      </c>
      <c r="AA198" s="221">
        <f t="shared" si="582"/>
        <v>18.978533343000002</v>
      </c>
      <c r="AB198" s="145">
        <f t="shared" si="582"/>
        <v>19.927460010150003</v>
      </c>
      <c r="AC198" s="223">
        <f t="shared" si="402"/>
        <v>20.525283810454503</v>
      </c>
      <c r="AD198" s="145">
        <f t="shared" si="403"/>
        <v>20.925825756658519</v>
      </c>
      <c r="AE198" s="360">
        <f t="shared" si="404"/>
        <v>21.361082932397014</v>
      </c>
      <c r="AF198" s="145">
        <f t="shared" ref="AF198:AG198" si="583">(AE198*5%)+AE198</f>
        <v>22.429137079016865</v>
      </c>
      <c r="AG198" s="145">
        <f t="shared" si="583"/>
        <v>23.550593932967708</v>
      </c>
      <c r="AH198" s="343">
        <f t="shared" si="406"/>
        <v>25.17558491434248</v>
      </c>
      <c r="AI198" s="145">
        <f t="shared" si="407"/>
        <v>26.431846601568168</v>
      </c>
      <c r="AJ198" s="145">
        <f t="shared" ref="AJ198:AL198" si="584">(AI198*5%)+AI198</f>
        <v>27.753438931646578</v>
      </c>
      <c r="AK198" s="145">
        <f t="shared" si="584"/>
        <v>29.141110878228908</v>
      </c>
      <c r="AL198" s="145">
        <f t="shared" si="584"/>
        <v>30.598166422140352</v>
      </c>
      <c r="AM198" s="145">
        <f t="shared" si="409"/>
        <v>32.862430737378737</v>
      </c>
    </row>
    <row r="199" spans="1:40" x14ac:dyDescent="0.25">
      <c r="A199" s="30"/>
      <c r="B199" s="31" t="s">
        <v>583</v>
      </c>
      <c r="C199" s="32"/>
      <c r="D199" s="33" t="s">
        <v>584</v>
      </c>
      <c r="E199" s="157" t="s">
        <v>1667</v>
      </c>
      <c r="F199" s="157" t="s">
        <v>575</v>
      </c>
      <c r="G199" s="157" t="s">
        <v>1716</v>
      </c>
      <c r="H199" s="157" t="s">
        <v>1822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5">
        <v>0.75</v>
      </c>
      <c r="U199" s="301">
        <v>12.9</v>
      </c>
      <c r="V199" s="120">
        <f t="shared" si="410"/>
        <v>14.190000000000001</v>
      </c>
      <c r="W199" s="112">
        <v>14.800170000000001</v>
      </c>
      <c r="Y199" s="145">
        <f t="shared" si="400"/>
        <v>16.280187000000002</v>
      </c>
      <c r="Z199" s="145">
        <f t="shared" ref="Z199:AB199" si="585">(Y199*5%)+Y199</f>
        <v>17.094196350000001</v>
      </c>
      <c r="AA199" s="221">
        <f t="shared" si="585"/>
        <v>17.948906167500002</v>
      </c>
      <c r="AB199" s="145">
        <f t="shared" si="585"/>
        <v>18.846351475875004</v>
      </c>
      <c r="AC199" s="223">
        <f t="shared" si="402"/>
        <v>19.411742020151255</v>
      </c>
      <c r="AD199" s="145">
        <f t="shared" si="403"/>
        <v>19.790553684816341</v>
      </c>
      <c r="AE199" s="360">
        <f t="shared" si="404"/>
        <v>20.202197201460521</v>
      </c>
      <c r="AF199" s="145">
        <f t="shared" ref="AF199:AG199" si="586">(AE199*5%)+AE199</f>
        <v>21.212307061533547</v>
      </c>
      <c r="AG199" s="145">
        <f t="shared" si="586"/>
        <v>22.272922414610225</v>
      </c>
      <c r="AH199" s="343">
        <f t="shared" si="406"/>
        <v>23.809754061218332</v>
      </c>
      <c r="AI199" s="145">
        <f t="shared" si="407"/>
        <v>24.997860788873126</v>
      </c>
      <c r="AJ199" s="145">
        <f t="shared" ref="AJ199:AL199" si="587">(AI199*5%)+AI199</f>
        <v>26.247753828316782</v>
      </c>
      <c r="AK199" s="145">
        <f t="shared" si="587"/>
        <v>27.560141519732621</v>
      </c>
      <c r="AL199" s="145">
        <f t="shared" si="587"/>
        <v>28.938148595719252</v>
      </c>
      <c r="AM199" s="145">
        <f t="shared" si="409"/>
        <v>31.079571591802477</v>
      </c>
    </row>
    <row r="200" spans="1:40" x14ac:dyDescent="0.25">
      <c r="A200" s="30"/>
      <c r="B200" s="376" t="s">
        <v>587</v>
      </c>
      <c r="C200" s="32"/>
      <c r="D200" s="33" t="s">
        <v>584</v>
      </c>
      <c r="E200" s="157" t="s">
        <v>1667</v>
      </c>
      <c r="F200" s="157" t="s">
        <v>575</v>
      </c>
      <c r="G200" s="157" t="s">
        <v>1716</v>
      </c>
      <c r="H200" s="157" t="s">
        <v>1822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5">
        <v>0.72</v>
      </c>
      <c r="U200" s="301">
        <v>9.68</v>
      </c>
      <c r="V200" s="120">
        <f t="shared" si="410"/>
        <v>10.648</v>
      </c>
      <c r="W200" s="112">
        <v>11.105863999999999</v>
      </c>
      <c r="Y200" s="145">
        <f t="shared" si="400"/>
        <v>12.216450399999999</v>
      </c>
      <c r="Z200" s="145">
        <f t="shared" ref="Z200:AB200" si="588">(Y200*5%)+Y200</f>
        <v>12.827272919999999</v>
      </c>
      <c r="AA200" s="221">
        <f t="shared" si="588"/>
        <v>13.468636565999999</v>
      </c>
      <c r="AB200" s="145">
        <f t="shared" si="588"/>
        <v>14.142068394299999</v>
      </c>
      <c r="AC200" s="223">
        <f t="shared" si="402"/>
        <v>14.566330446128999</v>
      </c>
      <c r="AD200" s="145">
        <f t="shared" si="403"/>
        <v>14.850586020854429</v>
      </c>
      <c r="AE200" s="360">
        <f t="shared" si="404"/>
        <v>15.159478210088201</v>
      </c>
      <c r="AF200" s="145">
        <f t="shared" ref="AF200:AG200" si="589">(AE200*5%)+AE200</f>
        <v>15.91745212059261</v>
      </c>
      <c r="AG200" s="145">
        <f t="shared" si="589"/>
        <v>16.71332472662224</v>
      </c>
      <c r="AH200" s="343">
        <f t="shared" si="406"/>
        <v>17.866544132759174</v>
      </c>
      <c r="AI200" s="145">
        <f t="shared" si="407"/>
        <v>18.758084684983857</v>
      </c>
      <c r="AJ200" s="145">
        <f t="shared" ref="AJ200:AL200" si="590">(AI200*5%)+AI200</f>
        <v>19.695988919233049</v>
      </c>
      <c r="AK200" s="145">
        <f t="shared" si="590"/>
        <v>20.680788365194701</v>
      </c>
      <c r="AL200" s="145">
        <f t="shared" si="590"/>
        <v>21.714827783454435</v>
      </c>
      <c r="AM200" s="145">
        <f t="shared" si="409"/>
        <v>23.321725039430063</v>
      </c>
      <c r="AN200" s="375">
        <v>20.75</v>
      </c>
    </row>
    <row r="201" spans="1:40" x14ac:dyDescent="0.25">
      <c r="A201" s="30"/>
      <c r="B201" s="31" t="s">
        <v>590</v>
      </c>
      <c r="C201" s="32"/>
      <c r="D201" s="33" t="s">
        <v>591</v>
      </c>
      <c r="E201" s="157" t="s">
        <v>1667</v>
      </c>
      <c r="F201" s="157" t="s">
        <v>575</v>
      </c>
      <c r="G201" s="157" t="s">
        <v>1716</v>
      </c>
      <c r="H201" s="157" t="s">
        <v>1822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5">
        <v>2.4</v>
      </c>
      <c r="U201" s="301">
        <v>28.16</v>
      </c>
      <c r="V201" s="120">
        <f t="shared" si="410"/>
        <v>30.975999999999999</v>
      </c>
      <c r="W201" s="112">
        <v>32.307968000000002</v>
      </c>
      <c r="Y201" s="145">
        <f t="shared" si="400"/>
        <v>35.538764800000003</v>
      </c>
      <c r="Z201" s="145">
        <f t="shared" ref="Z201:AB201" si="591">(Y201*5%)+Y201</f>
        <v>37.315703040000002</v>
      </c>
      <c r="AA201" s="221">
        <f t="shared" si="591"/>
        <v>39.181488192000003</v>
      </c>
      <c r="AB201" s="145">
        <f t="shared" si="591"/>
        <v>41.140562601600003</v>
      </c>
      <c r="AC201" s="223">
        <f t="shared" si="402"/>
        <v>42.374779479648005</v>
      </c>
      <c r="AD201" s="145">
        <f t="shared" si="403"/>
        <v>43.201704787940166</v>
      </c>
      <c r="AE201" s="360">
        <f t="shared" si="404"/>
        <v>44.100300247529319</v>
      </c>
      <c r="AF201" s="145">
        <f t="shared" ref="AF201:AG201" si="592">(AE201*5%)+AE201</f>
        <v>46.305315259905782</v>
      </c>
      <c r="AG201" s="145">
        <f t="shared" si="592"/>
        <v>48.620581022901071</v>
      </c>
      <c r="AH201" s="343">
        <f t="shared" si="406"/>
        <v>51.975401113481247</v>
      </c>
      <c r="AI201" s="145">
        <f t="shared" si="407"/>
        <v>54.56897362904396</v>
      </c>
      <c r="AJ201" s="145">
        <f t="shared" ref="AJ201:AL201" si="593">(AI201*5%)+AI201</f>
        <v>57.29742231049616</v>
      </c>
      <c r="AK201" s="145">
        <f t="shared" si="593"/>
        <v>60.162293426020966</v>
      </c>
      <c r="AL201" s="145">
        <f t="shared" si="593"/>
        <v>63.170408097322017</v>
      </c>
      <c r="AM201" s="145">
        <f t="shared" si="409"/>
        <v>67.845018296523847</v>
      </c>
    </row>
    <row r="202" spans="1:40" x14ac:dyDescent="0.25">
      <c r="A202" s="30"/>
      <c r="B202" s="376" t="s">
        <v>594</v>
      </c>
      <c r="C202" s="32"/>
      <c r="D202" s="33" t="s">
        <v>591</v>
      </c>
      <c r="E202" s="157" t="s">
        <v>1667</v>
      </c>
      <c r="F202" s="157" t="s">
        <v>575</v>
      </c>
      <c r="G202" s="157" t="s">
        <v>1716</v>
      </c>
      <c r="H202" s="157" t="s">
        <v>1822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5">
        <v>1.25</v>
      </c>
      <c r="U202" s="301">
        <v>17.16</v>
      </c>
      <c r="V202" s="120">
        <f t="shared" si="410"/>
        <v>18.876000000000001</v>
      </c>
      <c r="W202" s="112">
        <v>19.687668000000002</v>
      </c>
      <c r="Y202" s="145">
        <f t="shared" si="400"/>
        <v>21.656434800000003</v>
      </c>
      <c r="Z202" s="145">
        <f t="shared" ref="Z202:AB202" si="594">(Y202*5%)+Y202</f>
        <v>22.739256540000003</v>
      </c>
      <c r="AA202" s="221">
        <f t="shared" si="594"/>
        <v>23.876219367000004</v>
      </c>
      <c r="AB202" s="145">
        <f t="shared" si="594"/>
        <v>25.070030335350005</v>
      </c>
      <c r="AC202" s="223">
        <f t="shared" si="402"/>
        <v>25.822131245410503</v>
      </c>
      <c r="AD202" s="145">
        <f t="shared" si="403"/>
        <v>26.32603885515104</v>
      </c>
      <c r="AE202" s="360">
        <f t="shared" si="404"/>
        <v>26.873620463338181</v>
      </c>
      <c r="AF202" s="145">
        <f t="shared" ref="AF202:AG202" si="595">(AE202*5%)+AE202</f>
        <v>28.21730148650509</v>
      </c>
      <c r="AG202" s="145">
        <f t="shared" si="595"/>
        <v>29.628166560830344</v>
      </c>
      <c r="AH202" s="343">
        <f t="shared" si="406"/>
        <v>31.672510053527638</v>
      </c>
      <c r="AI202" s="145">
        <f t="shared" si="407"/>
        <v>33.252968305198664</v>
      </c>
      <c r="AJ202" s="145">
        <f t="shared" ref="AJ202:AL202" si="596">(AI202*5%)+AI202</f>
        <v>34.915616720458594</v>
      </c>
      <c r="AK202" s="145">
        <f t="shared" si="596"/>
        <v>36.661397556481525</v>
      </c>
      <c r="AL202" s="145">
        <f t="shared" si="596"/>
        <v>38.494467434305598</v>
      </c>
      <c r="AM202" s="145">
        <f t="shared" si="409"/>
        <v>41.343058024444211</v>
      </c>
      <c r="AN202" s="375">
        <v>31.65</v>
      </c>
    </row>
    <row r="203" spans="1:40" x14ac:dyDescent="0.25">
      <c r="A203" s="17"/>
      <c r="B203" s="31" t="s">
        <v>596</v>
      </c>
      <c r="C203" s="32"/>
      <c r="D203" s="33"/>
      <c r="E203" s="157" t="s">
        <v>1667</v>
      </c>
      <c r="F203" s="157" t="s">
        <v>575</v>
      </c>
      <c r="G203" s="157" t="s">
        <v>1716</v>
      </c>
      <c r="H203" s="157" t="s">
        <v>1822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5">
        <v>7</v>
      </c>
      <c r="U203" s="301">
        <v>80.709999999999994</v>
      </c>
      <c r="V203" s="120">
        <f t="shared" si="410"/>
        <v>88.780999999999992</v>
      </c>
      <c r="W203" s="112">
        <v>92.598583000000005</v>
      </c>
      <c r="Y203" s="145">
        <f t="shared" si="400"/>
        <v>101.85844130000001</v>
      </c>
      <c r="Z203" s="145">
        <f t="shared" ref="Z203:AB203" si="597">(Y203*5%)+Y203</f>
        <v>106.95136336500001</v>
      </c>
      <c r="AA203" s="221">
        <f t="shared" si="597"/>
        <v>112.29893153325001</v>
      </c>
      <c r="AB203" s="145">
        <f t="shared" si="597"/>
        <v>117.91387810991252</v>
      </c>
      <c r="AC203" s="223">
        <f t="shared" si="402"/>
        <v>121.4512944532099</v>
      </c>
      <c r="AD203" s="145">
        <f t="shared" si="403"/>
        <v>123.82136340321914</v>
      </c>
      <c r="AE203" s="360">
        <f t="shared" si="404"/>
        <v>126.39684776200609</v>
      </c>
      <c r="AF203" s="145">
        <f t="shared" ref="AF203:AG203" si="598">(AE203*5%)+AE203</f>
        <v>132.71669015010639</v>
      </c>
      <c r="AG203" s="145">
        <f t="shared" si="598"/>
        <v>139.3525246576117</v>
      </c>
      <c r="AH203" s="343">
        <f t="shared" si="406"/>
        <v>148.96784885898691</v>
      </c>
      <c r="AI203" s="145">
        <f t="shared" si="407"/>
        <v>156.40134451705035</v>
      </c>
      <c r="AJ203" s="145">
        <f t="shared" ref="AJ203:AL203" si="599">(AI203*5%)+AI203</f>
        <v>164.22141174290286</v>
      </c>
      <c r="AK203" s="145">
        <f t="shared" si="599"/>
        <v>172.432482330048</v>
      </c>
      <c r="AL203" s="145">
        <f t="shared" si="599"/>
        <v>181.05410644655041</v>
      </c>
      <c r="AM203" s="145">
        <f t="shared" si="409"/>
        <v>194.45211032359515</v>
      </c>
    </row>
    <row r="204" spans="1:40" x14ac:dyDescent="0.25">
      <c r="A204" s="30"/>
      <c r="B204" s="31" t="s">
        <v>599</v>
      </c>
      <c r="C204" s="32"/>
      <c r="D204" s="33"/>
      <c r="E204" s="157" t="s">
        <v>1667</v>
      </c>
      <c r="F204" s="157" t="s">
        <v>575</v>
      </c>
      <c r="G204" s="157" t="s">
        <v>1716</v>
      </c>
      <c r="H204" s="157" t="s">
        <v>1822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5"/>
      <c r="U204" s="301">
        <v>69.430000000000007</v>
      </c>
      <c r="V204" s="120">
        <f t="shared" si="410"/>
        <v>76.373000000000005</v>
      </c>
      <c r="W204" s="112">
        <v>79.657039000000012</v>
      </c>
      <c r="Y204" s="145">
        <f t="shared" ref="Y204:Y262" si="600">(W204*10%)+W204</f>
        <v>87.62274290000002</v>
      </c>
      <c r="Z204" s="145">
        <f t="shared" ref="Z204:AB204" si="601">(Y204*5%)+Y204</f>
        <v>92.003880045000017</v>
      </c>
      <c r="AA204" s="221">
        <f t="shared" si="601"/>
        <v>96.604074047250023</v>
      </c>
      <c r="AB204" s="145">
        <f t="shared" si="601"/>
        <v>101.43427774961252</v>
      </c>
      <c r="AC204" s="223">
        <f t="shared" ref="AC204:AC262" si="602">(AB204*3%)+AB204</f>
        <v>104.4773060821009</v>
      </c>
      <c r="AD204" s="145">
        <f t="shared" ref="AD204:AD262" si="603">(AB204*5.01%)+AB204</f>
        <v>106.51613506486811</v>
      </c>
      <c r="AE204" s="360">
        <f t="shared" ref="AE204:AE262" si="604">(AD204*2.08%)+AD204</f>
        <v>108.73167067421737</v>
      </c>
      <c r="AF204" s="145">
        <f t="shared" ref="AF204:AG204" si="605">(AE204*5%)+AE204</f>
        <v>114.16825420792824</v>
      </c>
      <c r="AG204" s="145">
        <f t="shared" si="605"/>
        <v>119.87666691832466</v>
      </c>
      <c r="AH204" s="343">
        <f t="shared" ref="AH204:AH262" si="606">(AG204*6.9%)+AG204</f>
        <v>128.14815693568906</v>
      </c>
      <c r="AI204" s="145">
        <f t="shared" ref="AI204:AI262" si="607">(AH204*4.99%)+AH204</f>
        <v>134.54274996677995</v>
      </c>
      <c r="AJ204" s="145">
        <f t="shared" ref="AJ204:AL204" si="608">(AI204*5%)+AI204</f>
        <v>141.26988746511896</v>
      </c>
      <c r="AK204" s="145">
        <f t="shared" si="608"/>
        <v>148.33338183837489</v>
      </c>
      <c r="AL204" s="145">
        <f t="shared" si="608"/>
        <v>155.75005093029364</v>
      </c>
      <c r="AM204" s="145">
        <f t="shared" ref="AM204:AM262" si="609">(AL204*7.4%)+AL204</f>
        <v>167.27555469913537</v>
      </c>
    </row>
    <row r="205" spans="1:40" x14ac:dyDescent="0.25">
      <c r="A205" s="30"/>
      <c r="B205" s="31" t="s">
        <v>601</v>
      </c>
      <c r="C205" s="32"/>
      <c r="D205" s="33"/>
      <c r="E205" s="157" t="s">
        <v>1667</v>
      </c>
      <c r="F205" s="157" t="s">
        <v>575</v>
      </c>
      <c r="G205" s="157" t="s">
        <v>603</v>
      </c>
      <c r="H205" s="157" t="s">
        <v>1824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5">
        <v>0.9</v>
      </c>
      <c r="U205" s="301">
        <v>14.55</v>
      </c>
      <c r="V205" s="120">
        <f t="shared" ref="V205:V262" si="610">(U205*$V$6)+U205</f>
        <v>16.005000000000003</v>
      </c>
      <c r="W205" s="112">
        <v>16.693215000000002</v>
      </c>
      <c r="Y205" s="145">
        <f t="shared" si="600"/>
        <v>18.362536500000001</v>
      </c>
      <c r="Z205" s="145">
        <f t="shared" ref="Z205:AB205" si="611">(Y205*5%)+Y205</f>
        <v>19.280663325000003</v>
      </c>
      <c r="AA205" s="221">
        <f t="shared" si="611"/>
        <v>20.244696491250004</v>
      </c>
      <c r="AB205" s="145">
        <f t="shared" si="611"/>
        <v>21.256931315812505</v>
      </c>
      <c r="AC205" s="223">
        <f t="shared" si="602"/>
        <v>21.894639255286879</v>
      </c>
      <c r="AD205" s="145">
        <f t="shared" si="603"/>
        <v>22.321903574734712</v>
      </c>
      <c r="AE205" s="360">
        <f t="shared" si="604"/>
        <v>22.786199169089194</v>
      </c>
      <c r="AF205" s="145">
        <f t="shared" ref="AF205:AG205" si="612">(AE205*5%)+AE205</f>
        <v>23.925509127543656</v>
      </c>
      <c r="AG205" s="145">
        <f t="shared" si="612"/>
        <v>25.121784583920839</v>
      </c>
      <c r="AH205" s="343">
        <f t="shared" si="606"/>
        <v>26.855187720211376</v>
      </c>
      <c r="AI205" s="145">
        <f t="shared" si="607"/>
        <v>28.195261587449924</v>
      </c>
      <c r="AJ205" s="145">
        <f t="shared" ref="AJ205:AL205" si="613">(AI205*5%)+AI205</f>
        <v>29.60502466682242</v>
      </c>
      <c r="AK205" s="145">
        <f t="shared" si="613"/>
        <v>31.085275900163541</v>
      </c>
      <c r="AL205" s="145">
        <f t="shared" si="613"/>
        <v>32.63953969517172</v>
      </c>
      <c r="AM205" s="145">
        <f t="shared" si="609"/>
        <v>35.05486563261443</v>
      </c>
    </row>
    <row r="206" spans="1:40" x14ac:dyDescent="0.25">
      <c r="A206" s="43"/>
      <c r="B206" s="31" t="s">
        <v>604</v>
      </c>
      <c r="C206" s="32"/>
      <c r="D206" s="33" t="s">
        <v>605</v>
      </c>
      <c r="E206" s="157" t="s">
        <v>1667</v>
      </c>
      <c r="F206" s="157" t="s">
        <v>575</v>
      </c>
      <c r="G206" s="157" t="s">
        <v>1542</v>
      </c>
      <c r="H206" s="157" t="s">
        <v>1825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5">
        <v>1.25</v>
      </c>
      <c r="U206" s="301">
        <v>18.02</v>
      </c>
      <c r="V206" s="120">
        <f t="shared" si="610"/>
        <v>19.821999999999999</v>
      </c>
      <c r="W206" s="112">
        <v>20.674346</v>
      </c>
      <c r="Y206" s="145">
        <f t="shared" si="600"/>
        <v>22.741780599999998</v>
      </c>
      <c r="Z206" s="145">
        <f t="shared" ref="Z206:AB206" si="614">(Y206*5%)+Y206</f>
        <v>23.878869629999997</v>
      </c>
      <c r="AA206" s="221">
        <f t="shared" si="614"/>
        <v>25.072813111499997</v>
      </c>
      <c r="AB206" s="145">
        <f t="shared" si="614"/>
        <v>26.326453767074998</v>
      </c>
      <c r="AC206" s="223">
        <f t="shared" si="602"/>
        <v>27.116247380087248</v>
      </c>
      <c r="AD206" s="145">
        <f t="shared" si="603"/>
        <v>27.645409100805455</v>
      </c>
      <c r="AE206" s="360">
        <f t="shared" si="604"/>
        <v>28.220433610102209</v>
      </c>
      <c r="AF206" s="145">
        <f t="shared" ref="AF206:AG206" si="615">(AE206*5%)+AE206</f>
        <v>29.63145529060732</v>
      </c>
      <c r="AG206" s="145">
        <f t="shared" si="615"/>
        <v>31.113028055137686</v>
      </c>
      <c r="AH206" s="343">
        <f t="shared" si="606"/>
        <v>33.259826990942187</v>
      </c>
      <c r="AI206" s="145">
        <f t="shared" si="607"/>
        <v>34.919492357790205</v>
      </c>
      <c r="AJ206" s="145">
        <f t="shared" ref="AJ206:AL206" si="616">(AI206*5%)+AI206</f>
        <v>36.665466975679713</v>
      </c>
      <c r="AK206" s="145">
        <f t="shared" si="616"/>
        <v>38.498740324463697</v>
      </c>
      <c r="AL206" s="145">
        <f t="shared" si="616"/>
        <v>40.423677340686879</v>
      </c>
      <c r="AM206" s="145">
        <f t="shared" si="609"/>
        <v>43.41502946389771</v>
      </c>
    </row>
    <row r="207" spans="1:40" x14ac:dyDescent="0.25">
      <c r="A207" s="30"/>
      <c r="B207" s="31" t="s">
        <v>608</v>
      </c>
      <c r="C207" s="32"/>
      <c r="D207" s="33" t="s">
        <v>609</v>
      </c>
      <c r="E207" s="157" t="s">
        <v>1667</v>
      </c>
      <c r="F207" s="157" t="s">
        <v>575</v>
      </c>
      <c r="G207" s="157" t="s">
        <v>1542</v>
      </c>
      <c r="H207" s="157" t="s">
        <v>1825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5">
        <v>1.2</v>
      </c>
      <c r="U207" s="301">
        <v>13.35</v>
      </c>
      <c r="V207" s="120">
        <f t="shared" si="610"/>
        <v>14.684999999999999</v>
      </c>
      <c r="W207" s="112">
        <v>15.316455000000001</v>
      </c>
      <c r="Y207" s="145">
        <f t="shared" si="600"/>
        <v>16.848100500000001</v>
      </c>
      <c r="Z207" s="145">
        <f t="shared" ref="Z207:AB207" si="617">(Y207*5%)+Y207</f>
        <v>17.690505525000003</v>
      </c>
      <c r="AA207" s="221">
        <f t="shared" si="617"/>
        <v>18.575030801250001</v>
      </c>
      <c r="AB207" s="145">
        <f t="shared" si="617"/>
        <v>19.503782341312501</v>
      </c>
      <c r="AC207" s="223">
        <f t="shared" si="602"/>
        <v>20.088895811551875</v>
      </c>
      <c r="AD207" s="145">
        <f t="shared" si="603"/>
        <v>20.480921836612257</v>
      </c>
      <c r="AE207" s="360">
        <f t="shared" si="604"/>
        <v>20.906925010813794</v>
      </c>
      <c r="AF207" s="145">
        <f t="shared" ref="AF207:AG207" si="618">(AE207*5%)+AE207</f>
        <v>21.952271261354483</v>
      </c>
      <c r="AG207" s="145">
        <f t="shared" si="618"/>
        <v>23.049884824422207</v>
      </c>
      <c r="AH207" s="343">
        <f t="shared" si="606"/>
        <v>24.640326877307341</v>
      </c>
      <c r="AI207" s="145">
        <f t="shared" si="607"/>
        <v>25.869879188484976</v>
      </c>
      <c r="AJ207" s="145">
        <f t="shared" ref="AJ207:AL207" si="619">(AI207*5%)+AI207</f>
        <v>27.163373147909226</v>
      </c>
      <c r="AK207" s="145">
        <f t="shared" si="619"/>
        <v>28.521541805304686</v>
      </c>
      <c r="AL207" s="145">
        <f t="shared" si="619"/>
        <v>29.947618895569921</v>
      </c>
      <c r="AM207" s="145">
        <f t="shared" si="609"/>
        <v>32.163742693842096</v>
      </c>
    </row>
    <row r="208" spans="1:40" x14ac:dyDescent="0.25">
      <c r="A208" s="30"/>
      <c r="B208" s="31" t="s">
        <v>612</v>
      </c>
      <c r="C208" s="32"/>
      <c r="D208" s="33" t="s">
        <v>613</v>
      </c>
      <c r="E208" s="157" t="s">
        <v>1667</v>
      </c>
      <c r="F208" s="157" t="s">
        <v>575</v>
      </c>
      <c r="G208" s="157" t="s">
        <v>1542</v>
      </c>
      <c r="H208" s="157" t="s">
        <v>1825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5">
        <v>0.57999999999999996</v>
      </c>
      <c r="U208" s="301">
        <v>10.31</v>
      </c>
      <c r="V208" s="120">
        <f t="shared" si="610"/>
        <v>11.341000000000001</v>
      </c>
      <c r="W208" s="112">
        <v>11.828663000000001</v>
      </c>
      <c r="Y208" s="145">
        <f t="shared" si="600"/>
        <v>13.011529300000001</v>
      </c>
      <c r="Z208" s="145">
        <f t="shared" ref="Z208:AB208" si="620">(Y208*5%)+Y208</f>
        <v>13.662105765000002</v>
      </c>
      <c r="AA208" s="221">
        <f t="shared" si="620"/>
        <v>14.345211053250001</v>
      </c>
      <c r="AB208" s="145">
        <f t="shared" si="620"/>
        <v>15.062471605912501</v>
      </c>
      <c r="AC208" s="223">
        <f t="shared" si="602"/>
        <v>15.514345754089875</v>
      </c>
      <c r="AD208" s="145">
        <f t="shared" si="603"/>
        <v>15.817101433368718</v>
      </c>
      <c r="AE208" s="360">
        <f t="shared" si="604"/>
        <v>16.146097143182786</v>
      </c>
      <c r="AF208" s="145">
        <f t="shared" ref="AF208:AG208" si="621">(AE208*5%)+AE208</f>
        <v>16.953402000341924</v>
      </c>
      <c r="AG208" s="145">
        <f t="shared" si="621"/>
        <v>17.801072100359022</v>
      </c>
      <c r="AH208" s="343">
        <f t="shared" si="606"/>
        <v>19.029346075283794</v>
      </c>
      <c r="AI208" s="145">
        <f t="shared" si="607"/>
        <v>19.978910444440455</v>
      </c>
      <c r="AJ208" s="145">
        <f t="shared" ref="AJ208:AL208" si="622">(AI208*5%)+AI208</f>
        <v>20.977855966662478</v>
      </c>
      <c r="AK208" s="145">
        <f t="shared" si="622"/>
        <v>22.026748764995602</v>
      </c>
      <c r="AL208" s="145">
        <f t="shared" si="622"/>
        <v>23.128086203245381</v>
      </c>
      <c r="AM208" s="145">
        <f t="shared" si="609"/>
        <v>24.83956458228554</v>
      </c>
    </row>
    <row r="209" spans="1:40" x14ac:dyDescent="0.25">
      <c r="A209" s="30"/>
      <c r="B209" s="376" t="s">
        <v>616</v>
      </c>
      <c r="C209" s="32"/>
      <c r="D209" s="33"/>
      <c r="E209" s="157" t="s">
        <v>1667</v>
      </c>
      <c r="F209" s="157" t="s">
        <v>575</v>
      </c>
      <c r="G209" s="157" t="s">
        <v>1717</v>
      </c>
      <c r="H209" s="157" t="s">
        <v>1823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3">K209/0.3937</f>
        <v>25.400050800101599</v>
      </c>
      <c r="Q209" s="36">
        <f t="shared" si="623"/>
        <v>17.78003556007112</v>
      </c>
      <c r="R209" s="36">
        <f t="shared" si="623"/>
        <v>7.6200152400304804</v>
      </c>
      <c r="S209" s="36">
        <v>2.2999999999999998</v>
      </c>
      <c r="T209" s="115">
        <v>1.25</v>
      </c>
      <c r="U209" s="301">
        <v>15.77</v>
      </c>
      <c r="V209" s="120">
        <f t="shared" si="610"/>
        <v>17.347000000000001</v>
      </c>
      <c r="W209" s="112">
        <v>18.092921</v>
      </c>
      <c r="Y209" s="145">
        <f t="shared" si="600"/>
        <v>19.902213100000001</v>
      </c>
      <c r="Z209" s="145">
        <f t="shared" ref="Z209:AB209" si="624">(Y209*5%)+Y209</f>
        <v>20.897323755000002</v>
      </c>
      <c r="AA209" s="221">
        <f t="shared" si="624"/>
        <v>21.942189942750002</v>
      </c>
      <c r="AB209" s="145">
        <f t="shared" si="624"/>
        <v>23.0392994398875</v>
      </c>
      <c r="AC209" s="223">
        <f t="shared" si="602"/>
        <v>23.730478423084126</v>
      </c>
      <c r="AD209" s="145">
        <f t="shared" si="603"/>
        <v>24.193568341825863</v>
      </c>
      <c r="AE209" s="360">
        <f t="shared" si="604"/>
        <v>24.696794563335839</v>
      </c>
      <c r="AF209" s="145">
        <f t="shared" ref="AF209:AG209" si="625">(AE209*5%)+AE209</f>
        <v>25.931634291502633</v>
      </c>
      <c r="AG209" s="145">
        <f t="shared" si="625"/>
        <v>27.228216006077766</v>
      </c>
      <c r="AH209" s="343">
        <f t="shared" si="606"/>
        <v>29.106962910497131</v>
      </c>
      <c r="AI209" s="145">
        <f t="shared" si="607"/>
        <v>30.559400359730937</v>
      </c>
      <c r="AJ209" s="145">
        <f t="shared" ref="AJ209:AL209" si="626">(AI209*5%)+AI209</f>
        <v>32.087370377717484</v>
      </c>
      <c r="AK209" s="145">
        <f t="shared" si="626"/>
        <v>33.691738896603361</v>
      </c>
      <c r="AL209" s="145">
        <f t="shared" si="626"/>
        <v>35.376325841433527</v>
      </c>
      <c r="AM209" s="145">
        <f t="shared" si="609"/>
        <v>37.994173953699608</v>
      </c>
      <c r="AN209" s="375">
        <v>30.56</v>
      </c>
    </row>
    <row r="210" spans="1:40" x14ac:dyDescent="0.25">
      <c r="A210" s="17"/>
      <c r="B210" s="376" t="s">
        <v>619</v>
      </c>
      <c r="C210" s="32"/>
      <c r="D210" s="33"/>
      <c r="E210" s="157" t="s">
        <v>1667</v>
      </c>
      <c r="F210" s="157" t="s">
        <v>575</v>
      </c>
      <c r="G210" s="157" t="s">
        <v>1717</v>
      </c>
      <c r="H210" s="157" t="s">
        <v>1823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3"/>
        <v>17.46253492506985</v>
      </c>
      <c r="Q210" s="36">
        <f t="shared" si="623"/>
        <v>49.847599695199392</v>
      </c>
      <c r="R210" s="36">
        <f t="shared" si="623"/>
        <v>7.6200152400304804</v>
      </c>
      <c r="S210" s="36">
        <v>5</v>
      </c>
      <c r="T210" s="115">
        <v>1.86</v>
      </c>
      <c r="U210" s="301">
        <v>24.43</v>
      </c>
      <c r="V210" s="120">
        <f t="shared" si="610"/>
        <v>26.873000000000001</v>
      </c>
      <c r="W210" s="112">
        <v>28.028539000000002</v>
      </c>
      <c r="Y210" s="145">
        <f t="shared" si="600"/>
        <v>30.831392900000004</v>
      </c>
      <c r="Z210" s="145">
        <f t="shared" ref="Z210:AB210" si="627">(Y210*5%)+Y210</f>
        <v>32.372962545000007</v>
      </c>
      <c r="AA210" s="221">
        <f t="shared" si="627"/>
        <v>33.991610672250005</v>
      </c>
      <c r="AB210" s="145">
        <f t="shared" si="627"/>
        <v>35.691191205862502</v>
      </c>
      <c r="AC210" s="223">
        <f t="shared" si="602"/>
        <v>36.761926942038379</v>
      </c>
      <c r="AD210" s="145">
        <f t="shared" si="603"/>
        <v>37.479319885276212</v>
      </c>
      <c r="AE210" s="360">
        <f t="shared" si="604"/>
        <v>38.258889738889955</v>
      </c>
      <c r="AF210" s="145">
        <f t="shared" ref="AF210:AG210" si="628">(AE210*5%)+AE210</f>
        <v>40.171834225834452</v>
      </c>
      <c r="AG210" s="145">
        <f t="shared" si="628"/>
        <v>42.180425937126174</v>
      </c>
      <c r="AH210" s="343">
        <f t="shared" si="606"/>
        <v>45.090875326787881</v>
      </c>
      <c r="AI210" s="145">
        <f t="shared" si="607"/>
        <v>47.340910005594594</v>
      </c>
      <c r="AJ210" s="145">
        <f t="shared" ref="AJ210:AL210" si="629">(AI210*5%)+AI210</f>
        <v>49.707955505874324</v>
      </c>
      <c r="AK210" s="145">
        <f t="shared" si="629"/>
        <v>52.193353281168044</v>
      </c>
      <c r="AL210" s="145">
        <f t="shared" si="629"/>
        <v>54.803020945226443</v>
      </c>
      <c r="AM210" s="145">
        <f t="shared" si="609"/>
        <v>58.858444495173202</v>
      </c>
      <c r="AN210" s="375">
        <v>47.34</v>
      </c>
    </row>
    <row r="211" spans="1:40" x14ac:dyDescent="0.25">
      <c r="A211" s="30"/>
      <c r="B211" s="376" t="s">
        <v>621</v>
      </c>
      <c r="C211" s="32"/>
      <c r="D211" s="33"/>
      <c r="E211" s="157" t="s">
        <v>1667</v>
      </c>
      <c r="F211" s="157" t="s">
        <v>575</v>
      </c>
      <c r="G211" s="157" t="s">
        <v>1717</v>
      </c>
      <c r="H211" s="157" t="s">
        <v>1823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3"/>
        <v>12.7000254000508</v>
      </c>
      <c r="Q211" s="36">
        <f t="shared" si="623"/>
        <v>38.100076200152401</v>
      </c>
      <c r="R211" s="36">
        <f t="shared" si="623"/>
        <v>7.6200152400304804</v>
      </c>
      <c r="S211" s="36">
        <v>2.5</v>
      </c>
      <c r="T211" s="115">
        <v>1.36</v>
      </c>
      <c r="U211" s="301">
        <v>16.55</v>
      </c>
      <c r="V211" s="120">
        <f t="shared" si="610"/>
        <v>18.205000000000002</v>
      </c>
      <c r="W211" s="112">
        <v>18.987815000000001</v>
      </c>
      <c r="Y211" s="145">
        <f t="shared" si="600"/>
        <v>20.886596500000003</v>
      </c>
      <c r="Z211" s="145">
        <f t="shared" ref="Z211:AB211" si="630">(Y211*5%)+Y211</f>
        <v>21.930926325000001</v>
      </c>
      <c r="AA211" s="221">
        <f t="shared" si="630"/>
        <v>23.02747264125</v>
      </c>
      <c r="AB211" s="145">
        <f t="shared" si="630"/>
        <v>24.178846273312502</v>
      </c>
      <c r="AC211" s="223">
        <f t="shared" si="602"/>
        <v>24.904211661511876</v>
      </c>
      <c r="AD211" s="145">
        <f t="shared" si="603"/>
        <v>25.39020647160546</v>
      </c>
      <c r="AE211" s="360">
        <f t="shared" si="604"/>
        <v>25.918322766214853</v>
      </c>
      <c r="AF211" s="145">
        <f t="shared" ref="AF211:AG211" si="631">(AE211*5%)+AE211</f>
        <v>27.214238904525597</v>
      </c>
      <c r="AG211" s="145">
        <f t="shared" si="631"/>
        <v>28.574950849751879</v>
      </c>
      <c r="AH211" s="343">
        <f t="shared" si="606"/>
        <v>30.546622458384761</v>
      </c>
      <c r="AI211" s="145">
        <f t="shared" si="607"/>
        <v>32.070898919058159</v>
      </c>
      <c r="AJ211" s="145">
        <f t="shared" ref="AJ211:AL211" si="632">(AI211*5%)+AI211</f>
        <v>33.674443865011064</v>
      </c>
      <c r="AK211" s="145">
        <f t="shared" si="632"/>
        <v>35.358166058261617</v>
      </c>
      <c r="AL211" s="145">
        <f t="shared" si="632"/>
        <v>37.126074361174695</v>
      </c>
      <c r="AM211" s="145">
        <f t="shared" si="609"/>
        <v>39.873403863901622</v>
      </c>
      <c r="AN211" s="375">
        <v>32.08</v>
      </c>
    </row>
    <row r="212" spans="1:40" x14ac:dyDescent="0.25">
      <c r="A212" s="30"/>
      <c r="B212" s="31" t="s">
        <v>623</v>
      </c>
      <c r="C212" s="32"/>
      <c r="D212" s="33"/>
      <c r="E212" s="157" t="s">
        <v>1667</v>
      </c>
      <c r="F212" s="157" t="s">
        <v>575</v>
      </c>
      <c r="G212" s="157" t="s">
        <v>1717</v>
      </c>
      <c r="H212" s="157" t="s">
        <v>1823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3"/>
        <v>24.765049530099059</v>
      </c>
      <c r="Q212" s="36">
        <f t="shared" si="623"/>
        <v>12.065024130048259</v>
      </c>
      <c r="R212" s="36">
        <f t="shared" si="623"/>
        <v>7.6200152400304804</v>
      </c>
      <c r="S212" s="36">
        <v>1.75</v>
      </c>
      <c r="T212" s="115">
        <v>1.1000000000000001</v>
      </c>
      <c r="U212" s="301">
        <v>14.7</v>
      </c>
      <c r="V212" s="120">
        <f t="shared" si="610"/>
        <v>16.169999999999998</v>
      </c>
      <c r="W212" s="112">
        <v>16.865310000000001</v>
      </c>
      <c r="Y212" s="145">
        <f t="shared" si="600"/>
        <v>18.551841</v>
      </c>
      <c r="Z212" s="145">
        <f t="shared" ref="Z212:AB212" si="633">(Y212*5%)+Y212</f>
        <v>19.479433050000001</v>
      </c>
      <c r="AA212" s="221">
        <f t="shared" si="633"/>
        <v>20.453404702500002</v>
      </c>
      <c r="AB212" s="145">
        <f t="shared" si="633"/>
        <v>21.476074937625</v>
      </c>
      <c r="AC212" s="223">
        <f t="shared" si="602"/>
        <v>22.12035718575375</v>
      </c>
      <c r="AD212" s="145">
        <f t="shared" si="603"/>
        <v>22.552026292000011</v>
      </c>
      <c r="AE212" s="360">
        <f t="shared" si="604"/>
        <v>23.021108438873611</v>
      </c>
      <c r="AF212" s="145">
        <f t="shared" ref="AF212:AG212" si="634">(AE212*5%)+AE212</f>
        <v>24.172163860817292</v>
      </c>
      <c r="AG212" s="145">
        <f t="shared" si="634"/>
        <v>25.380772053858156</v>
      </c>
      <c r="AH212" s="343">
        <f t="shared" si="606"/>
        <v>27.132045325574367</v>
      </c>
      <c r="AI212" s="145">
        <f t="shared" si="607"/>
        <v>28.48593438732053</v>
      </c>
      <c r="AJ212" s="145">
        <f t="shared" ref="AJ212:AL212" si="635">(AI212*5%)+AI212</f>
        <v>29.910231106686556</v>
      </c>
      <c r="AK212" s="145">
        <f t="shared" si="635"/>
        <v>31.405742662020884</v>
      </c>
      <c r="AL212" s="145">
        <f t="shared" si="635"/>
        <v>32.976029795121931</v>
      </c>
      <c r="AM212" s="145">
        <f t="shared" si="609"/>
        <v>35.416255999960953</v>
      </c>
    </row>
    <row r="213" spans="1:40" x14ac:dyDescent="0.25">
      <c r="A213" s="30"/>
      <c r="B213" s="31" t="s">
        <v>625</v>
      </c>
      <c r="C213" s="32"/>
      <c r="D213" s="33"/>
      <c r="E213" s="157" t="s">
        <v>1667</v>
      </c>
      <c r="F213" s="157" t="s">
        <v>575</v>
      </c>
      <c r="G213" s="157" t="s">
        <v>1717</v>
      </c>
      <c r="H213" s="157" t="s">
        <v>1823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3"/>
        <v>17.46253492506985</v>
      </c>
      <c r="Q213" s="36">
        <f t="shared" si="623"/>
        <v>49.847599695199392</v>
      </c>
      <c r="R213" s="36">
        <f t="shared" si="623"/>
        <v>3.8100076200152402</v>
      </c>
      <c r="S213" s="36">
        <v>2</v>
      </c>
      <c r="T213" s="115">
        <v>1.3</v>
      </c>
      <c r="U213" s="301">
        <v>15.08</v>
      </c>
      <c r="V213" s="120">
        <f t="shared" si="610"/>
        <v>16.588000000000001</v>
      </c>
      <c r="W213" s="112">
        <v>17.301283999999999</v>
      </c>
      <c r="Y213" s="145">
        <f t="shared" si="600"/>
        <v>19.031412400000001</v>
      </c>
      <c r="Z213" s="145">
        <f t="shared" ref="Z213:AB213" si="636">(Y213*5%)+Y213</f>
        <v>19.982983019999999</v>
      </c>
      <c r="AA213" s="221">
        <f t="shared" si="636"/>
        <v>20.982132171</v>
      </c>
      <c r="AB213" s="145">
        <f t="shared" si="636"/>
        <v>22.031238779550002</v>
      </c>
      <c r="AC213" s="223">
        <f t="shared" si="602"/>
        <v>22.692175942936501</v>
      </c>
      <c r="AD213" s="145">
        <f t="shared" si="603"/>
        <v>23.135003842405457</v>
      </c>
      <c r="AE213" s="360">
        <f t="shared" si="604"/>
        <v>23.616211922327491</v>
      </c>
      <c r="AF213" s="145">
        <f t="shared" ref="AF213:AG213" si="637">(AE213*5%)+AE213</f>
        <v>24.797022518443864</v>
      </c>
      <c r="AG213" s="145">
        <f t="shared" si="637"/>
        <v>26.036873644366057</v>
      </c>
      <c r="AH213" s="343">
        <f t="shared" si="606"/>
        <v>27.833417925827316</v>
      </c>
      <c r="AI213" s="145">
        <f t="shared" si="607"/>
        <v>29.222305480326099</v>
      </c>
      <c r="AJ213" s="145">
        <f t="shared" ref="AJ213:AL213" si="638">(AI213*5%)+AI213</f>
        <v>30.683420754342404</v>
      </c>
      <c r="AK213" s="145">
        <f t="shared" si="638"/>
        <v>32.217591792059523</v>
      </c>
      <c r="AL213" s="145">
        <f t="shared" si="638"/>
        <v>33.828471381662496</v>
      </c>
      <c r="AM213" s="145">
        <f t="shared" si="609"/>
        <v>36.33177826390552</v>
      </c>
    </row>
    <row r="214" spans="1:40" x14ac:dyDescent="0.25">
      <c r="A214" s="30"/>
      <c r="B214" s="73" t="s">
        <v>627</v>
      </c>
      <c r="C214" s="74"/>
      <c r="D214" s="75"/>
      <c r="E214" s="157" t="s">
        <v>1667</v>
      </c>
      <c r="F214" s="157" t="s">
        <v>575</v>
      </c>
      <c r="G214" s="157" t="s">
        <v>1717</v>
      </c>
      <c r="H214" s="157" t="s">
        <v>1823</v>
      </c>
      <c r="I214" s="75" t="s">
        <v>628</v>
      </c>
      <c r="J214" s="75" t="s">
        <v>618</v>
      </c>
      <c r="K214" s="76">
        <v>12.8</v>
      </c>
      <c r="L214" s="76">
        <v>10.43</v>
      </c>
      <c r="M214" s="76">
        <v>1.57</v>
      </c>
      <c r="N214" s="76">
        <v>64.25</v>
      </c>
      <c r="O214" s="76"/>
      <c r="P214" s="77">
        <v>32.5</v>
      </c>
      <c r="Q214" s="77">
        <v>26.5</v>
      </c>
      <c r="R214" s="77">
        <v>4</v>
      </c>
      <c r="S214" s="77">
        <v>1.9</v>
      </c>
      <c r="T214" s="119"/>
      <c r="U214" s="301">
        <v>16.62</v>
      </c>
      <c r="V214" s="120">
        <f t="shared" si="610"/>
        <v>18.282</v>
      </c>
      <c r="W214" s="112">
        <v>19.068126000000003</v>
      </c>
      <c r="Y214" s="145">
        <f t="shared" si="600"/>
        <v>20.974938600000002</v>
      </c>
      <c r="Z214" s="145">
        <f t="shared" ref="Z214:AB214" si="639">(Y214*5%)+Y214</f>
        <v>22.023685530000002</v>
      </c>
      <c r="AA214" s="221">
        <f t="shared" si="639"/>
        <v>23.124869806500001</v>
      </c>
      <c r="AB214" s="145">
        <f t="shared" si="639"/>
        <v>24.281113296825001</v>
      </c>
      <c r="AC214" s="223">
        <f t="shared" si="602"/>
        <v>25.009546695729753</v>
      </c>
      <c r="AD214" s="145">
        <f t="shared" si="603"/>
        <v>25.497597072995934</v>
      </c>
      <c r="AE214" s="360">
        <f t="shared" si="604"/>
        <v>26.02794709211425</v>
      </c>
      <c r="AF214" s="145">
        <f t="shared" ref="AF214:AG214" si="640">(AE214*5%)+AE214</f>
        <v>27.329344446719961</v>
      </c>
      <c r="AG214" s="145">
        <f t="shared" si="640"/>
        <v>28.69581166905596</v>
      </c>
      <c r="AH214" s="343">
        <f t="shared" si="606"/>
        <v>30.675822674220822</v>
      </c>
      <c r="AI214" s="145">
        <f t="shared" si="607"/>
        <v>32.206546225664439</v>
      </c>
      <c r="AJ214" s="145">
        <f t="shared" ref="AJ214:AL214" si="641">(AI214*5%)+AI214</f>
        <v>33.816873536947661</v>
      </c>
      <c r="AK214" s="145">
        <f t="shared" si="641"/>
        <v>35.507717213795047</v>
      </c>
      <c r="AL214" s="145">
        <f t="shared" si="641"/>
        <v>37.283103074484799</v>
      </c>
      <c r="AM214" s="145">
        <f t="shared" si="609"/>
        <v>40.042052701996674</v>
      </c>
    </row>
    <row r="215" spans="1:40" x14ac:dyDescent="0.25">
      <c r="A215" s="17"/>
      <c r="B215" s="376" t="s">
        <v>629</v>
      </c>
      <c r="C215" s="32"/>
      <c r="D215" s="33"/>
      <c r="E215" s="157" t="s">
        <v>1667</v>
      </c>
      <c r="F215" s="157" t="s">
        <v>575</v>
      </c>
      <c r="G215" s="157" t="s">
        <v>631</v>
      </c>
      <c r="H215" s="157" t="s">
        <v>1823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2">K215/0.3937</f>
        <v>12.7000254000508</v>
      </c>
      <c r="Q215" s="36">
        <f t="shared" si="642"/>
        <v>12.7000254000508</v>
      </c>
      <c r="R215" s="36">
        <f t="shared" si="642"/>
        <v>7.6200152400304804</v>
      </c>
      <c r="S215" s="36">
        <v>0.75</v>
      </c>
      <c r="T215" s="115">
        <v>0.57999999999999996</v>
      </c>
      <c r="U215" s="301">
        <v>9.06</v>
      </c>
      <c r="V215" s="120">
        <f t="shared" si="610"/>
        <v>9.9660000000000011</v>
      </c>
      <c r="W215" s="112">
        <v>10.394538000000001</v>
      </c>
      <c r="Y215" s="145">
        <f t="shared" si="600"/>
        <v>11.433991800000001</v>
      </c>
      <c r="Z215" s="145">
        <f t="shared" ref="Z215:AB215" si="643">(Y215*5%)+Y215</f>
        <v>12.005691390000001</v>
      </c>
      <c r="AA215" s="221">
        <f t="shared" si="643"/>
        <v>12.6059759595</v>
      </c>
      <c r="AB215" s="145">
        <f t="shared" si="643"/>
        <v>13.236274757475</v>
      </c>
      <c r="AC215" s="223">
        <f t="shared" si="602"/>
        <v>13.63336300019925</v>
      </c>
      <c r="AD215" s="145">
        <f t="shared" si="603"/>
        <v>13.899412122824497</v>
      </c>
      <c r="AE215" s="360">
        <f t="shared" si="604"/>
        <v>14.188519894979247</v>
      </c>
      <c r="AF215" s="145">
        <f t="shared" ref="AF215:AG215" si="644">(AE215*5%)+AE215</f>
        <v>14.897945889728209</v>
      </c>
      <c r="AG215" s="145">
        <f t="shared" si="644"/>
        <v>15.64284318421462</v>
      </c>
      <c r="AH215" s="343">
        <f t="shared" si="606"/>
        <v>16.72219936392543</v>
      </c>
      <c r="AI215" s="145">
        <f t="shared" si="607"/>
        <v>17.55663711218531</v>
      </c>
      <c r="AJ215" s="145">
        <f t="shared" ref="AJ215:AL215" si="645">(AI215*5%)+AI215</f>
        <v>18.434468967794576</v>
      </c>
      <c r="AK215" s="145">
        <f t="shared" si="645"/>
        <v>19.356192416184303</v>
      </c>
      <c r="AL215" s="145">
        <f t="shared" si="645"/>
        <v>20.324002036993519</v>
      </c>
      <c r="AM215" s="145">
        <f t="shared" si="609"/>
        <v>21.827978187731041</v>
      </c>
      <c r="AN215" s="375">
        <v>17.559999999999999</v>
      </c>
    </row>
    <row r="216" spans="1:40" x14ac:dyDescent="0.25">
      <c r="A216" s="17"/>
      <c r="B216" s="31" t="s">
        <v>632</v>
      </c>
      <c r="C216" s="32"/>
      <c r="D216" s="33"/>
      <c r="E216" s="157" t="s">
        <v>1667</v>
      </c>
      <c r="F216" s="157" t="s">
        <v>575</v>
      </c>
      <c r="G216" s="157" t="s">
        <v>631</v>
      </c>
      <c r="H216" s="157" t="s">
        <v>1823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2"/>
        <v>25.400050800101599</v>
      </c>
      <c r="Q216" s="36">
        <f t="shared" si="642"/>
        <v>25.400050800101599</v>
      </c>
      <c r="R216" s="36">
        <f t="shared" si="642"/>
        <v>7.6200152400304804</v>
      </c>
      <c r="S216" s="36">
        <v>3.7</v>
      </c>
      <c r="T216" s="115">
        <v>1.68</v>
      </c>
      <c r="U216" s="301">
        <v>22.25</v>
      </c>
      <c r="V216" s="120">
        <f t="shared" si="610"/>
        <v>24.475000000000001</v>
      </c>
      <c r="W216" s="112">
        <v>25.527425000000004</v>
      </c>
      <c r="Y216" s="145">
        <f t="shared" si="600"/>
        <v>28.080167500000005</v>
      </c>
      <c r="Z216" s="145">
        <f t="shared" ref="Z216:AB216" si="646">(Y216*5%)+Y216</f>
        <v>29.484175875000005</v>
      </c>
      <c r="AA216" s="221">
        <f t="shared" si="646"/>
        <v>30.958384668750007</v>
      </c>
      <c r="AB216" s="145">
        <f t="shared" si="646"/>
        <v>32.506303902187504</v>
      </c>
      <c r="AC216" s="223">
        <f t="shared" si="602"/>
        <v>33.481493019253129</v>
      </c>
      <c r="AD216" s="145">
        <f t="shared" si="603"/>
        <v>34.134869727687096</v>
      </c>
      <c r="AE216" s="360">
        <f t="shared" si="604"/>
        <v>34.844875018022989</v>
      </c>
      <c r="AF216" s="145">
        <f t="shared" ref="AF216:AG216" si="647">(AE216*5%)+AE216</f>
        <v>36.587118768924142</v>
      </c>
      <c r="AG216" s="145">
        <f t="shared" si="647"/>
        <v>38.416474707370348</v>
      </c>
      <c r="AH216" s="343">
        <f t="shared" si="606"/>
        <v>41.067211462178904</v>
      </c>
      <c r="AI216" s="145">
        <f t="shared" si="607"/>
        <v>43.116465314141628</v>
      </c>
      <c r="AJ216" s="145">
        <f t="shared" ref="AJ216:AL216" si="648">(AI216*5%)+AI216</f>
        <v>45.272288579848713</v>
      </c>
      <c r="AK216" s="145">
        <f t="shared" si="648"/>
        <v>47.535903008841146</v>
      </c>
      <c r="AL216" s="145">
        <f t="shared" si="648"/>
        <v>49.912698159283202</v>
      </c>
      <c r="AM216" s="145">
        <f t="shared" si="609"/>
        <v>53.60623782307016</v>
      </c>
    </row>
    <row r="217" spans="1:40" x14ac:dyDescent="0.25">
      <c r="A217" s="17"/>
      <c r="B217" s="376" t="s">
        <v>634</v>
      </c>
      <c r="C217" s="32"/>
      <c r="D217" s="33"/>
      <c r="E217" s="157" t="s">
        <v>1667</v>
      </c>
      <c r="F217" s="157" t="s">
        <v>575</v>
      </c>
      <c r="G217" s="157" t="s">
        <v>631</v>
      </c>
      <c r="H217" s="157" t="s">
        <v>1823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2"/>
        <v>12.065024130048259</v>
      </c>
      <c r="Q217" s="36">
        <f t="shared" si="642"/>
        <v>12.065024130048259</v>
      </c>
      <c r="R217" s="36">
        <f t="shared" si="642"/>
        <v>15.240030480060961</v>
      </c>
      <c r="S217" s="36">
        <v>1.8</v>
      </c>
      <c r="T217" s="115">
        <v>1.2</v>
      </c>
      <c r="U217" s="301">
        <v>14.36</v>
      </c>
      <c r="V217" s="120">
        <f t="shared" si="610"/>
        <v>15.795999999999999</v>
      </c>
      <c r="W217" s="112">
        <v>16.475228000000001</v>
      </c>
      <c r="Y217" s="145">
        <f t="shared" si="600"/>
        <v>18.122750800000002</v>
      </c>
      <c r="Z217" s="145">
        <f t="shared" ref="Z217:AB217" si="649">(Y217*5%)+Y217</f>
        <v>19.028888340000002</v>
      </c>
      <c r="AA217" s="221">
        <f t="shared" si="649"/>
        <v>19.980332757000003</v>
      </c>
      <c r="AB217" s="145">
        <f t="shared" si="649"/>
        <v>20.979349394850004</v>
      </c>
      <c r="AC217" s="223">
        <f t="shared" si="602"/>
        <v>21.608729876695506</v>
      </c>
      <c r="AD217" s="145">
        <f t="shared" si="603"/>
        <v>22.030414799531989</v>
      </c>
      <c r="AE217" s="360">
        <f t="shared" si="604"/>
        <v>22.488647427362256</v>
      </c>
      <c r="AF217" s="145">
        <f t="shared" ref="AF217:AG217" si="650">(AE217*5%)+AE217</f>
        <v>23.613079798730368</v>
      </c>
      <c r="AG217" s="145">
        <f t="shared" si="650"/>
        <v>24.793733788666888</v>
      </c>
      <c r="AH217" s="343">
        <f t="shared" si="606"/>
        <v>26.504501420084903</v>
      </c>
      <c r="AI217" s="145">
        <f t="shared" si="607"/>
        <v>27.827076040947141</v>
      </c>
      <c r="AJ217" s="145">
        <f t="shared" ref="AJ217:AL217" si="651">(AI217*5%)+AI217</f>
        <v>29.218429842994496</v>
      </c>
      <c r="AK217" s="145">
        <f t="shared" si="651"/>
        <v>30.679351335144222</v>
      </c>
      <c r="AL217" s="145">
        <f t="shared" si="651"/>
        <v>32.213318901901431</v>
      </c>
      <c r="AM217" s="145">
        <f t="shared" si="609"/>
        <v>34.597104500642139</v>
      </c>
      <c r="AN217" s="375">
        <v>27.84</v>
      </c>
    </row>
    <row r="218" spans="1:40" x14ac:dyDescent="0.25">
      <c r="A218" s="17"/>
      <c r="B218" s="31" t="s">
        <v>636</v>
      </c>
      <c r="C218" s="32"/>
      <c r="D218" s="33"/>
      <c r="E218" s="157" t="s">
        <v>1667</v>
      </c>
      <c r="F218" s="157" t="s">
        <v>575</v>
      </c>
      <c r="G218" s="157" t="s">
        <v>631</v>
      </c>
      <c r="H218" s="157" t="s">
        <v>1823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2"/>
        <v>25.400050800101599</v>
      </c>
      <c r="Q218" s="36">
        <f t="shared" si="642"/>
        <v>25.400050800101599</v>
      </c>
      <c r="R218" s="36">
        <f t="shared" si="642"/>
        <v>3.8100076200152402</v>
      </c>
      <c r="S218" s="36">
        <v>1.2</v>
      </c>
      <c r="T218" s="115">
        <v>0.9</v>
      </c>
      <c r="U218" s="301">
        <v>10.89</v>
      </c>
      <c r="V218" s="120">
        <f t="shared" si="610"/>
        <v>11.979000000000001</v>
      </c>
      <c r="W218" s="112">
        <v>12.494097000000002</v>
      </c>
      <c r="Y218" s="145">
        <f t="shared" si="600"/>
        <v>13.743506700000001</v>
      </c>
      <c r="Z218" s="145">
        <f t="shared" ref="Z218:AB218" si="652">(Y218*5%)+Y218</f>
        <v>14.430682035</v>
      </c>
      <c r="AA218" s="221">
        <f t="shared" si="652"/>
        <v>15.152216136750001</v>
      </c>
      <c r="AB218" s="145">
        <f t="shared" si="652"/>
        <v>15.9098269435875</v>
      </c>
      <c r="AC218" s="223">
        <f t="shared" si="602"/>
        <v>16.387121751895126</v>
      </c>
      <c r="AD218" s="145">
        <f t="shared" si="603"/>
        <v>16.706909273461235</v>
      </c>
      <c r="AE218" s="360">
        <f t="shared" si="604"/>
        <v>17.054412986349231</v>
      </c>
      <c r="AF218" s="145">
        <f t="shared" ref="AF218:AG218" si="653">(AE218*5%)+AE218</f>
        <v>17.907133635666693</v>
      </c>
      <c r="AG218" s="145">
        <f t="shared" si="653"/>
        <v>18.802490317450026</v>
      </c>
      <c r="AH218" s="343">
        <f t="shared" si="606"/>
        <v>20.099862149354077</v>
      </c>
      <c r="AI218" s="145">
        <f t="shared" si="607"/>
        <v>21.102845270606846</v>
      </c>
      <c r="AJ218" s="145">
        <f t="shared" ref="AJ218:AL218" si="654">(AI218*5%)+AI218</f>
        <v>22.157987534137188</v>
      </c>
      <c r="AK218" s="145">
        <f t="shared" si="654"/>
        <v>23.265886910844049</v>
      </c>
      <c r="AL218" s="145">
        <f t="shared" si="654"/>
        <v>24.429181256386251</v>
      </c>
      <c r="AM218" s="145">
        <f t="shared" si="609"/>
        <v>26.236940669358834</v>
      </c>
    </row>
    <row r="219" spans="1:40" x14ac:dyDescent="0.25">
      <c r="A219" s="17"/>
      <c r="B219" s="31" t="s">
        <v>638</v>
      </c>
      <c r="C219" s="32"/>
      <c r="D219" s="33"/>
      <c r="E219" s="157" t="s">
        <v>1667</v>
      </c>
      <c r="F219" s="157" t="s">
        <v>575</v>
      </c>
      <c r="G219" s="157" t="s">
        <v>640</v>
      </c>
      <c r="H219" s="157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 t="s">
        <v>642</v>
      </c>
      <c r="S219" s="36">
        <v>3</v>
      </c>
      <c r="T219" s="115">
        <v>2.2999999999999998</v>
      </c>
      <c r="U219" s="301">
        <v>25.22</v>
      </c>
      <c r="V219" s="120">
        <f t="shared" si="610"/>
        <v>27.741999999999997</v>
      </c>
      <c r="W219" s="112">
        <v>28.934906000000002</v>
      </c>
      <c r="Y219" s="145">
        <f t="shared" si="600"/>
        <v>31.828396600000001</v>
      </c>
      <c r="Z219" s="145">
        <f t="shared" ref="Z219:AB219" si="655">(Y219*5%)+Y219</f>
        <v>33.419816430000004</v>
      </c>
      <c r="AA219" s="221">
        <f t="shared" si="655"/>
        <v>35.090807251500003</v>
      </c>
      <c r="AB219" s="145">
        <f t="shared" si="655"/>
        <v>36.845347614075003</v>
      </c>
      <c r="AC219" s="223">
        <f t="shared" si="602"/>
        <v>37.950708042497254</v>
      </c>
      <c r="AD219" s="145">
        <f t="shared" si="603"/>
        <v>38.69129952954016</v>
      </c>
      <c r="AE219" s="360">
        <f t="shared" si="604"/>
        <v>39.496078559754594</v>
      </c>
      <c r="AF219" s="145">
        <f t="shared" ref="AF219:AG219" si="656">(AE219*5%)+AE219</f>
        <v>41.470882487742323</v>
      </c>
      <c r="AG219" s="145">
        <f t="shared" si="656"/>
        <v>43.544426612129442</v>
      </c>
      <c r="AH219" s="343">
        <f t="shared" si="606"/>
        <v>46.548992048366372</v>
      </c>
      <c r="AI219" s="145">
        <f t="shared" si="607"/>
        <v>48.871786751579855</v>
      </c>
      <c r="AJ219" s="145">
        <f t="shared" ref="AJ219:AL219" si="657">(AI219*5%)+AI219</f>
        <v>51.315376089158846</v>
      </c>
      <c r="AK219" s="145">
        <f t="shared" si="657"/>
        <v>53.881144893616792</v>
      </c>
      <c r="AL219" s="145">
        <f t="shared" si="657"/>
        <v>56.575202138297634</v>
      </c>
      <c r="AM219" s="145">
        <f t="shared" si="609"/>
        <v>60.761767096531656</v>
      </c>
    </row>
    <row r="220" spans="1:40" x14ac:dyDescent="0.25">
      <c r="A220" s="17"/>
      <c r="B220" s="31" t="s">
        <v>643</v>
      </c>
      <c r="C220" s="32"/>
      <c r="D220" s="33"/>
      <c r="E220" s="157" t="s">
        <v>1667</v>
      </c>
      <c r="F220" s="157" t="s">
        <v>575</v>
      </c>
      <c r="G220" s="157" t="s">
        <v>644</v>
      </c>
      <c r="H220" s="157"/>
      <c r="I220" s="33" t="s">
        <v>639</v>
      </c>
      <c r="J220" s="33" t="s">
        <v>644</v>
      </c>
      <c r="K220" s="35" t="s">
        <v>645</v>
      </c>
      <c r="L220" s="35" t="s">
        <v>645</v>
      </c>
      <c r="M220" s="35" t="s">
        <v>646</v>
      </c>
      <c r="N220" s="35" t="s">
        <v>647</v>
      </c>
      <c r="O220" s="35">
        <v>8.3800000000000008</v>
      </c>
      <c r="P220" s="36" t="s">
        <v>648</v>
      </c>
      <c r="Q220" s="36" t="s">
        <v>648</v>
      </c>
      <c r="R220" s="36" t="s">
        <v>649</v>
      </c>
      <c r="S220" s="36">
        <v>13.3</v>
      </c>
      <c r="T220" s="115">
        <v>3.8</v>
      </c>
      <c r="U220" s="301">
        <v>73.5</v>
      </c>
      <c r="V220" s="120">
        <f t="shared" si="610"/>
        <v>80.849999999999994</v>
      </c>
      <c r="W220" s="112">
        <v>84.326550000000012</v>
      </c>
      <c r="Y220" s="145">
        <f t="shared" si="600"/>
        <v>92.759205000000009</v>
      </c>
      <c r="Z220" s="145">
        <f t="shared" ref="Z220:AB220" si="658">(Y220*5%)+Y220</f>
        <v>97.397165250000015</v>
      </c>
      <c r="AA220" s="221">
        <f t="shared" si="658"/>
        <v>102.26702351250002</v>
      </c>
      <c r="AB220" s="145">
        <f t="shared" si="658"/>
        <v>107.38037468812502</v>
      </c>
      <c r="AC220" s="223">
        <f t="shared" si="602"/>
        <v>110.60178592876876</v>
      </c>
      <c r="AD220" s="145">
        <f t="shared" si="603"/>
        <v>112.76013146000008</v>
      </c>
      <c r="AE220" s="360">
        <f t="shared" si="604"/>
        <v>115.10554219436808</v>
      </c>
      <c r="AF220" s="145">
        <f t="shared" ref="AF220:AG220" si="659">(AE220*5%)+AE220</f>
        <v>120.86081930408649</v>
      </c>
      <c r="AG220" s="145">
        <f t="shared" si="659"/>
        <v>126.90386026929082</v>
      </c>
      <c r="AH220" s="343">
        <f t="shared" si="606"/>
        <v>135.66022662787188</v>
      </c>
      <c r="AI220" s="145">
        <f t="shared" si="607"/>
        <v>142.42967193660269</v>
      </c>
      <c r="AJ220" s="145">
        <f t="shared" ref="AJ220:AL220" si="660">(AI220*5%)+AI220</f>
        <v>149.55115553343282</v>
      </c>
      <c r="AK220" s="145">
        <f t="shared" si="660"/>
        <v>157.02871331010445</v>
      </c>
      <c r="AL220" s="145">
        <f t="shared" si="660"/>
        <v>164.88014897560967</v>
      </c>
      <c r="AM220" s="145">
        <f t="shared" si="609"/>
        <v>177.08127999980479</v>
      </c>
    </row>
    <row r="221" spans="1:40" ht="14.45" customHeight="1" x14ac:dyDescent="0.25">
      <c r="A221" s="30"/>
      <c r="B221" s="56" t="s">
        <v>650</v>
      </c>
      <c r="C221" s="32"/>
      <c r="D221" s="78"/>
      <c r="E221" s="157" t="s">
        <v>1667</v>
      </c>
      <c r="F221" s="157" t="s">
        <v>575</v>
      </c>
      <c r="G221" s="157" t="s">
        <v>651</v>
      </c>
      <c r="H221" s="157"/>
      <c r="I221" s="101" t="s">
        <v>639</v>
      </c>
      <c r="J221" s="100" t="s">
        <v>651</v>
      </c>
      <c r="K221" s="79">
        <v>9.25</v>
      </c>
      <c r="L221" s="79">
        <v>9.25</v>
      </c>
      <c r="M221" s="102" t="s">
        <v>652</v>
      </c>
      <c r="N221" s="79">
        <v>135.26</v>
      </c>
      <c r="O221" s="79">
        <v>4.0789999999999997</v>
      </c>
      <c r="P221" s="79">
        <v>23.5</v>
      </c>
      <c r="Q221" s="79">
        <v>23.5</v>
      </c>
      <c r="R221" s="102" t="s">
        <v>653</v>
      </c>
      <c r="S221" s="79">
        <v>4</v>
      </c>
      <c r="T221" s="119">
        <v>1.85</v>
      </c>
      <c r="U221" s="301">
        <v>24.65</v>
      </c>
      <c r="V221" s="120">
        <f t="shared" si="610"/>
        <v>27.114999999999998</v>
      </c>
      <c r="W221" s="112">
        <v>28.280945000000003</v>
      </c>
      <c r="Y221" s="145">
        <f t="shared" si="600"/>
        <v>31.109039500000002</v>
      </c>
      <c r="Z221" s="145">
        <f t="shared" ref="Z221:AB221" si="661">(Y221*5%)+Y221</f>
        <v>32.664491474999998</v>
      </c>
      <c r="AA221" s="221">
        <f t="shared" si="661"/>
        <v>34.297716048749997</v>
      </c>
      <c r="AB221" s="145">
        <f t="shared" si="661"/>
        <v>36.012601851187497</v>
      </c>
      <c r="AC221" s="223">
        <f t="shared" si="602"/>
        <v>37.092979906723123</v>
      </c>
      <c r="AD221" s="145">
        <f t="shared" si="603"/>
        <v>37.816833203931992</v>
      </c>
      <c r="AE221" s="360">
        <f t="shared" si="604"/>
        <v>38.603423334573776</v>
      </c>
      <c r="AF221" s="145">
        <f t="shared" ref="AF221:AG221" si="662">(AE221*5%)+AE221</f>
        <v>40.533594501302467</v>
      </c>
      <c r="AG221" s="145">
        <f t="shared" si="662"/>
        <v>42.560274226367589</v>
      </c>
      <c r="AH221" s="343">
        <f t="shared" si="606"/>
        <v>45.496933147986951</v>
      </c>
      <c r="AI221" s="145">
        <f t="shared" si="607"/>
        <v>47.767230112071502</v>
      </c>
      <c r="AJ221" s="145">
        <f t="shared" ref="AJ221:AL221" si="663">(AI221*5%)+AI221</f>
        <v>50.155591617675078</v>
      </c>
      <c r="AK221" s="145">
        <f t="shared" si="663"/>
        <v>52.663371198558835</v>
      </c>
      <c r="AL221" s="145">
        <f t="shared" si="663"/>
        <v>55.296539758486773</v>
      </c>
      <c r="AM221" s="145">
        <f t="shared" si="609"/>
        <v>59.388483700614792</v>
      </c>
    </row>
    <row r="222" spans="1:40" x14ac:dyDescent="0.25">
      <c r="A222" s="30"/>
      <c r="B222" s="31" t="s">
        <v>654</v>
      </c>
      <c r="C222" s="32"/>
      <c r="D222" s="33"/>
      <c r="E222" s="157" t="s">
        <v>1667</v>
      </c>
      <c r="F222" s="157" t="s">
        <v>575</v>
      </c>
      <c r="G222" s="157" t="s">
        <v>667</v>
      </c>
      <c r="H222" s="157" t="s">
        <v>1826</v>
      </c>
      <c r="I222" s="33" t="s">
        <v>655</v>
      </c>
      <c r="J222" s="33" t="s">
        <v>656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5">
        <v>1.1000000000000001</v>
      </c>
      <c r="U222" s="301">
        <v>18.86</v>
      </c>
      <c r="V222" s="120">
        <f t="shared" si="610"/>
        <v>20.745999999999999</v>
      </c>
      <c r="W222" s="112">
        <v>21.638078</v>
      </c>
      <c r="Y222" s="145">
        <f t="shared" si="600"/>
        <v>23.801885800000001</v>
      </c>
      <c r="Z222" s="145">
        <f t="shared" ref="Z222:AB222" si="664">(Y222*5%)+Y222</f>
        <v>24.991980090000002</v>
      </c>
      <c r="AA222" s="221">
        <f t="shared" si="664"/>
        <v>26.241579094500004</v>
      </c>
      <c r="AB222" s="145">
        <f t="shared" si="664"/>
        <v>27.553658049225003</v>
      </c>
      <c r="AC222" s="223">
        <f t="shared" si="602"/>
        <v>28.380267790701755</v>
      </c>
      <c r="AD222" s="145">
        <f t="shared" si="603"/>
        <v>28.934096317491175</v>
      </c>
      <c r="AE222" s="360">
        <f t="shared" si="604"/>
        <v>29.535925520894992</v>
      </c>
      <c r="AF222" s="145">
        <f t="shared" ref="AF222:AG222" si="665">(AE222*5%)+AE222</f>
        <v>31.01272179693974</v>
      </c>
      <c r="AG222" s="145">
        <f t="shared" si="665"/>
        <v>32.563357886786726</v>
      </c>
      <c r="AH222" s="343">
        <f t="shared" si="606"/>
        <v>34.810229580975012</v>
      </c>
      <c r="AI222" s="145">
        <f t="shared" si="607"/>
        <v>36.547260037065662</v>
      </c>
      <c r="AJ222" s="145">
        <f t="shared" ref="AJ222:AL222" si="666">(AI222*5%)+AI222</f>
        <v>38.374623038918948</v>
      </c>
      <c r="AK222" s="145">
        <f t="shared" si="666"/>
        <v>40.293354190864896</v>
      </c>
      <c r="AL222" s="145">
        <f t="shared" si="666"/>
        <v>42.308021900408143</v>
      </c>
      <c r="AM222" s="145">
        <f t="shared" si="609"/>
        <v>45.438815521038343</v>
      </c>
    </row>
    <row r="223" spans="1:40" x14ac:dyDescent="0.25">
      <c r="A223" s="30"/>
      <c r="B223" s="31" t="s">
        <v>657</v>
      </c>
      <c r="C223" s="32"/>
      <c r="D223" s="33" t="s">
        <v>658</v>
      </c>
      <c r="E223" s="157" t="s">
        <v>1667</v>
      </c>
      <c r="F223" s="157" t="s">
        <v>575</v>
      </c>
      <c r="G223" s="157" t="s">
        <v>667</v>
      </c>
      <c r="H223" s="157" t="s">
        <v>1826</v>
      </c>
      <c r="I223" s="33" t="s">
        <v>659</v>
      </c>
      <c r="J223" s="33" t="s">
        <v>660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5">
        <v>0.8</v>
      </c>
      <c r="U223" s="301">
        <v>18.12</v>
      </c>
      <c r="V223" s="120">
        <f t="shared" si="610"/>
        <v>19.932000000000002</v>
      </c>
      <c r="W223" s="112">
        <v>20.789076000000001</v>
      </c>
      <c r="Y223" s="145">
        <f t="shared" si="600"/>
        <v>22.867983600000002</v>
      </c>
      <c r="Z223" s="145">
        <f t="shared" ref="Z223:AB223" si="667">(Y223*5%)+Y223</f>
        <v>24.011382780000002</v>
      </c>
      <c r="AA223" s="221">
        <f t="shared" si="667"/>
        <v>25.211951919000001</v>
      </c>
      <c r="AB223" s="145">
        <f t="shared" si="667"/>
        <v>26.47254951495</v>
      </c>
      <c r="AC223" s="223">
        <f t="shared" si="602"/>
        <v>27.266726000398499</v>
      </c>
      <c r="AD223" s="145">
        <f t="shared" si="603"/>
        <v>27.798824245648994</v>
      </c>
      <c r="AE223" s="360">
        <f t="shared" si="604"/>
        <v>28.377039789958495</v>
      </c>
      <c r="AF223" s="145">
        <f t="shared" ref="AF223:AG223" si="668">(AE223*5%)+AE223</f>
        <v>29.795891779456419</v>
      </c>
      <c r="AG223" s="145">
        <f t="shared" si="668"/>
        <v>31.285686368429239</v>
      </c>
      <c r="AH223" s="343">
        <f t="shared" si="606"/>
        <v>33.44439872785086</v>
      </c>
      <c r="AI223" s="145">
        <f t="shared" si="607"/>
        <v>35.11327422437062</v>
      </c>
      <c r="AJ223" s="145">
        <f t="shared" ref="AJ223:AL223" si="669">(AI223*5%)+AI223</f>
        <v>36.868937935589152</v>
      </c>
      <c r="AK223" s="145">
        <f t="shared" si="669"/>
        <v>38.712384832368606</v>
      </c>
      <c r="AL223" s="145">
        <f t="shared" si="669"/>
        <v>40.648004073987039</v>
      </c>
      <c r="AM223" s="145">
        <f t="shared" si="609"/>
        <v>43.655956375462083</v>
      </c>
    </row>
    <row r="224" spans="1:40" x14ac:dyDescent="0.25">
      <c r="A224" s="30"/>
      <c r="B224" s="31" t="s">
        <v>661</v>
      </c>
      <c r="C224" s="32"/>
      <c r="D224" s="33" t="s">
        <v>658</v>
      </c>
      <c r="E224" s="157" t="s">
        <v>1667</v>
      </c>
      <c r="F224" s="157" t="s">
        <v>575</v>
      </c>
      <c r="G224" s="157" t="s">
        <v>667</v>
      </c>
      <c r="H224" s="157" t="s">
        <v>1826</v>
      </c>
      <c r="I224" s="33" t="s">
        <v>662</v>
      </c>
      <c r="J224" s="33" t="s">
        <v>663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5">
        <v>0.6</v>
      </c>
      <c r="U224" s="301">
        <v>11.8</v>
      </c>
      <c r="V224" s="120">
        <f t="shared" si="610"/>
        <v>12.98</v>
      </c>
      <c r="W224" s="112">
        <v>13.538140000000004</v>
      </c>
      <c r="Y224" s="145">
        <f t="shared" si="600"/>
        <v>14.891954000000004</v>
      </c>
      <c r="Z224" s="145">
        <f t="shared" ref="Z224:AB224" si="670">(Y224*5%)+Y224</f>
        <v>15.636551700000004</v>
      </c>
      <c r="AA224" s="221">
        <f t="shared" si="670"/>
        <v>16.418379285000004</v>
      </c>
      <c r="AB224" s="145">
        <f t="shared" si="670"/>
        <v>17.239298249250005</v>
      </c>
      <c r="AC224" s="223">
        <f t="shared" si="602"/>
        <v>17.756477196727506</v>
      </c>
      <c r="AD224" s="145">
        <f t="shared" si="603"/>
        <v>18.102987091537429</v>
      </c>
      <c r="AE224" s="360">
        <f t="shared" si="604"/>
        <v>18.479529223041407</v>
      </c>
      <c r="AF224" s="145">
        <f t="shared" ref="AF224:AG224" si="671">(AE224*5%)+AE224</f>
        <v>19.403505684193476</v>
      </c>
      <c r="AG224" s="145">
        <f t="shared" si="671"/>
        <v>20.37368096840315</v>
      </c>
      <c r="AH224" s="343">
        <f t="shared" si="606"/>
        <v>21.779464955222966</v>
      </c>
      <c r="AI224" s="145">
        <f t="shared" si="607"/>
        <v>22.866260256488591</v>
      </c>
      <c r="AJ224" s="145">
        <f t="shared" ref="AJ224:AL224" si="672">(AI224*5%)+AI224</f>
        <v>24.009573269313019</v>
      </c>
      <c r="AK224" s="145">
        <f t="shared" si="672"/>
        <v>25.210051932778672</v>
      </c>
      <c r="AL224" s="145">
        <f t="shared" si="672"/>
        <v>26.470554529417605</v>
      </c>
      <c r="AM224" s="145">
        <f t="shared" si="609"/>
        <v>28.429375564594508</v>
      </c>
    </row>
    <row r="225" spans="1:39" x14ac:dyDescent="0.25">
      <c r="A225" s="30"/>
      <c r="B225" s="31" t="s">
        <v>664</v>
      </c>
      <c r="C225" s="32"/>
      <c r="D225" s="33" t="s">
        <v>665</v>
      </c>
      <c r="E225" s="157" t="s">
        <v>1667</v>
      </c>
      <c r="F225" s="157" t="s">
        <v>575</v>
      </c>
      <c r="G225" s="157" t="s">
        <v>667</v>
      </c>
      <c r="H225" s="157" t="s">
        <v>1826</v>
      </c>
      <c r="I225" s="33" t="s">
        <v>666</v>
      </c>
      <c r="J225" s="33" t="s">
        <v>667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5">
        <v>0.55000000000000004</v>
      </c>
      <c r="U225" s="301">
        <v>10.31</v>
      </c>
      <c r="V225" s="120">
        <f t="shared" si="610"/>
        <v>11.341000000000001</v>
      </c>
      <c r="W225" s="112">
        <v>11.828663000000001</v>
      </c>
      <c r="Y225" s="145">
        <f t="shared" si="600"/>
        <v>13.011529300000001</v>
      </c>
      <c r="Z225" s="145">
        <f t="shared" ref="Z225:AB225" si="673">(Y225*5%)+Y225</f>
        <v>13.662105765000002</v>
      </c>
      <c r="AA225" s="221">
        <f t="shared" si="673"/>
        <v>14.345211053250001</v>
      </c>
      <c r="AB225" s="145">
        <f t="shared" si="673"/>
        <v>15.062471605912501</v>
      </c>
      <c r="AC225" s="223">
        <f t="shared" si="602"/>
        <v>15.514345754089875</v>
      </c>
      <c r="AD225" s="145">
        <f t="shared" si="603"/>
        <v>15.817101433368718</v>
      </c>
      <c r="AE225" s="360">
        <f t="shared" si="604"/>
        <v>16.146097143182786</v>
      </c>
      <c r="AF225" s="145">
        <f t="shared" ref="AF225:AG225" si="674">(AE225*5%)+AE225</f>
        <v>16.953402000341924</v>
      </c>
      <c r="AG225" s="145">
        <f t="shared" si="674"/>
        <v>17.801072100359022</v>
      </c>
      <c r="AH225" s="343">
        <f t="shared" si="606"/>
        <v>19.029346075283794</v>
      </c>
      <c r="AI225" s="145">
        <f t="shared" si="607"/>
        <v>19.978910444440455</v>
      </c>
      <c r="AJ225" s="145">
        <f t="shared" ref="AJ225:AL225" si="675">(AI225*5%)+AI225</f>
        <v>20.977855966662478</v>
      </c>
      <c r="AK225" s="145">
        <f t="shared" si="675"/>
        <v>22.026748764995602</v>
      </c>
      <c r="AL225" s="145">
        <f t="shared" si="675"/>
        <v>23.128086203245381</v>
      </c>
      <c r="AM225" s="145">
        <f t="shared" si="609"/>
        <v>24.83956458228554</v>
      </c>
    </row>
    <row r="226" spans="1:39" x14ac:dyDescent="0.25">
      <c r="A226" s="30"/>
      <c r="B226" s="31" t="s">
        <v>668</v>
      </c>
      <c r="C226" s="32"/>
      <c r="D226" s="33"/>
      <c r="E226" s="157" t="s">
        <v>1667</v>
      </c>
      <c r="F226" s="157" t="s">
        <v>575</v>
      </c>
      <c r="G226" s="157" t="s">
        <v>670</v>
      </c>
      <c r="H226" s="157" t="s">
        <v>669</v>
      </c>
      <c r="I226" s="33" t="s">
        <v>669</v>
      </c>
      <c r="J226" s="33" t="s">
        <v>670</v>
      </c>
      <c r="K226" s="35">
        <f t="shared" ref="K226:M227" si="676">P226*0.3937</f>
        <v>13.779500000000001</v>
      </c>
      <c r="L226" s="35">
        <f t="shared" si="676"/>
        <v>3.5432999999999999</v>
      </c>
      <c r="M226" s="35">
        <f t="shared" si="676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5">
        <v>0.24</v>
      </c>
      <c r="U226" s="301">
        <v>10.19</v>
      </c>
      <c r="V226" s="120">
        <f t="shared" si="610"/>
        <v>11.209</v>
      </c>
      <c r="W226" s="112">
        <v>11.690987</v>
      </c>
      <c r="Y226" s="145">
        <f t="shared" si="600"/>
        <v>12.860085699999999</v>
      </c>
      <c r="Z226" s="145">
        <f t="shared" ref="Z226:AB226" si="677">(Y226*5%)+Y226</f>
        <v>13.503089984999999</v>
      </c>
      <c r="AA226" s="221">
        <f t="shared" si="677"/>
        <v>14.17824448425</v>
      </c>
      <c r="AB226" s="145">
        <f t="shared" si="677"/>
        <v>14.8871567084625</v>
      </c>
      <c r="AC226" s="223">
        <f t="shared" si="602"/>
        <v>15.333771409716375</v>
      </c>
      <c r="AD226" s="145">
        <f t="shared" si="603"/>
        <v>15.633003259556471</v>
      </c>
      <c r="AE226" s="360">
        <f t="shared" si="604"/>
        <v>15.958169727355246</v>
      </c>
      <c r="AF226" s="145">
        <f t="shared" ref="AF226:AG226" si="678">(AE226*5%)+AE226</f>
        <v>16.756078213723008</v>
      </c>
      <c r="AG226" s="145">
        <f t="shared" si="678"/>
        <v>17.593882124409159</v>
      </c>
      <c r="AH226" s="343">
        <f t="shared" si="606"/>
        <v>18.807859990993393</v>
      </c>
      <c r="AI226" s="145">
        <f t="shared" si="607"/>
        <v>19.746372204543963</v>
      </c>
      <c r="AJ226" s="145">
        <f t="shared" ref="AJ226:AL226" si="679">(AI226*5%)+AI226</f>
        <v>20.733690814771162</v>
      </c>
      <c r="AK226" s="145">
        <f t="shared" si="679"/>
        <v>21.770375355509721</v>
      </c>
      <c r="AL226" s="145">
        <f t="shared" si="679"/>
        <v>22.858894123285207</v>
      </c>
      <c r="AM226" s="145">
        <f t="shared" si="609"/>
        <v>24.550452288408312</v>
      </c>
    </row>
    <row r="227" spans="1:39" x14ac:dyDescent="0.25">
      <c r="A227" s="30"/>
      <c r="B227" s="31" t="s">
        <v>671</v>
      </c>
      <c r="C227" s="32"/>
      <c r="D227" s="33"/>
      <c r="E227" s="157" t="s">
        <v>1667</v>
      </c>
      <c r="F227" s="157" t="s">
        <v>575</v>
      </c>
      <c r="G227" s="157" t="s">
        <v>670</v>
      </c>
      <c r="H227" s="157" t="s">
        <v>669</v>
      </c>
      <c r="I227" s="33" t="s">
        <v>669</v>
      </c>
      <c r="J227" s="33" t="s">
        <v>670</v>
      </c>
      <c r="K227" s="35">
        <f t="shared" si="676"/>
        <v>12.40155</v>
      </c>
      <c r="L227" s="35">
        <f t="shared" si="676"/>
        <v>2.95275</v>
      </c>
      <c r="M227" s="35">
        <f t="shared" si="676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5">
        <v>0.16</v>
      </c>
      <c r="U227" s="301">
        <v>8.93</v>
      </c>
      <c r="V227" s="120">
        <f t="shared" si="610"/>
        <v>9.8230000000000004</v>
      </c>
      <c r="W227" s="112">
        <v>10.245388999999999</v>
      </c>
      <c r="Y227" s="145">
        <f t="shared" si="600"/>
        <v>11.269927899999999</v>
      </c>
      <c r="Z227" s="145">
        <f t="shared" ref="Z227:AB227" si="680">(Y227*5%)+Y227</f>
        <v>11.833424294999999</v>
      </c>
      <c r="AA227" s="221">
        <f t="shared" si="680"/>
        <v>12.425095509749999</v>
      </c>
      <c r="AB227" s="145">
        <f t="shared" si="680"/>
        <v>13.0463502852375</v>
      </c>
      <c r="AC227" s="223">
        <f t="shared" si="602"/>
        <v>13.437740793794624</v>
      </c>
      <c r="AD227" s="145">
        <f t="shared" si="603"/>
        <v>13.699972434527899</v>
      </c>
      <c r="AE227" s="360">
        <f t="shared" si="604"/>
        <v>13.984931861166078</v>
      </c>
      <c r="AF227" s="145">
        <f t="shared" ref="AF227:AG227" si="681">(AE227*5%)+AE227</f>
        <v>14.684178454224382</v>
      </c>
      <c r="AG227" s="145">
        <f t="shared" si="681"/>
        <v>15.418387376935602</v>
      </c>
      <c r="AH227" s="343">
        <f t="shared" si="606"/>
        <v>16.48225610594416</v>
      </c>
      <c r="AI227" s="145">
        <f t="shared" si="607"/>
        <v>17.304720685630773</v>
      </c>
      <c r="AJ227" s="145">
        <f t="shared" ref="AJ227:AL227" si="682">(AI227*5%)+AI227</f>
        <v>18.16995671991231</v>
      </c>
      <c r="AK227" s="145">
        <f t="shared" si="682"/>
        <v>19.078454555907925</v>
      </c>
      <c r="AL227" s="145">
        <f t="shared" si="682"/>
        <v>20.032377283703322</v>
      </c>
      <c r="AM227" s="145">
        <f t="shared" si="609"/>
        <v>21.51477320269737</v>
      </c>
    </row>
    <row r="228" spans="1:39" x14ac:dyDescent="0.25">
      <c r="A228" s="30"/>
      <c r="B228" s="31" t="s">
        <v>672</v>
      </c>
      <c r="C228" s="32"/>
      <c r="D228" s="33"/>
      <c r="E228" s="157" t="s">
        <v>1667</v>
      </c>
      <c r="F228" s="157" t="s">
        <v>575</v>
      </c>
      <c r="G228" s="157" t="s">
        <v>670</v>
      </c>
      <c r="H228" s="157" t="s">
        <v>669</v>
      </c>
      <c r="I228" s="33" t="s">
        <v>673</v>
      </c>
      <c r="J228" s="33" t="s">
        <v>674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5">
        <v>0.1</v>
      </c>
      <c r="U228" s="301">
        <v>4.8600000000000003</v>
      </c>
      <c r="V228" s="120">
        <f t="shared" si="610"/>
        <v>5.3460000000000001</v>
      </c>
      <c r="W228" s="112">
        <v>5.5758780000000012</v>
      </c>
      <c r="Y228" s="145">
        <f t="shared" si="600"/>
        <v>6.1334658000000015</v>
      </c>
      <c r="Z228" s="145">
        <f t="shared" ref="Z228:AB228" si="683">(Y228*5%)+Y228</f>
        <v>6.4401390900000015</v>
      </c>
      <c r="AA228" s="221">
        <f t="shared" si="683"/>
        <v>6.7621460445000015</v>
      </c>
      <c r="AB228" s="145">
        <f t="shared" si="683"/>
        <v>7.1002533467250011</v>
      </c>
      <c r="AC228" s="223">
        <f t="shared" si="602"/>
        <v>7.3132609471267509</v>
      </c>
      <c r="AD228" s="145">
        <f t="shared" si="603"/>
        <v>7.4559760393959236</v>
      </c>
      <c r="AE228" s="360">
        <f t="shared" si="604"/>
        <v>7.6110603410153583</v>
      </c>
      <c r="AF228" s="145">
        <f t="shared" ref="AF228:AG228" si="684">(AE228*5%)+AE228</f>
        <v>7.9916133580661262</v>
      </c>
      <c r="AG228" s="145">
        <f t="shared" si="684"/>
        <v>8.3911940259694333</v>
      </c>
      <c r="AH228" s="343">
        <f t="shared" si="606"/>
        <v>8.9701864137613239</v>
      </c>
      <c r="AI228" s="145">
        <f t="shared" si="607"/>
        <v>9.4177987158080132</v>
      </c>
      <c r="AJ228" s="145">
        <f t="shared" ref="AJ228:AL228" si="685">(AI228*5%)+AI228</f>
        <v>9.8886886515984145</v>
      </c>
      <c r="AK228" s="145">
        <f t="shared" si="685"/>
        <v>10.383123084178335</v>
      </c>
      <c r="AL228" s="145">
        <f t="shared" si="685"/>
        <v>10.902279238387251</v>
      </c>
      <c r="AM228" s="145">
        <f t="shared" si="609"/>
        <v>11.709047902027908</v>
      </c>
    </row>
    <row r="229" spans="1:39" x14ac:dyDescent="0.25">
      <c r="A229" s="30"/>
      <c r="B229" s="31" t="s">
        <v>675</v>
      </c>
      <c r="C229" s="32"/>
      <c r="D229" s="33"/>
      <c r="E229" s="157" t="s">
        <v>1667</v>
      </c>
      <c r="F229" s="157" t="s">
        <v>575</v>
      </c>
      <c r="G229" s="157" t="s">
        <v>670</v>
      </c>
      <c r="H229" s="157" t="s">
        <v>669</v>
      </c>
      <c r="I229" s="33" t="s">
        <v>676</v>
      </c>
      <c r="J229" s="33" t="s">
        <v>677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5">
        <v>0.2</v>
      </c>
      <c r="U229" s="301">
        <v>9.74</v>
      </c>
      <c r="V229" s="120">
        <f t="shared" si="610"/>
        <v>10.714</v>
      </c>
      <c r="W229" s="112">
        <v>11.174702</v>
      </c>
      <c r="Y229" s="145">
        <f t="shared" si="600"/>
        <v>12.2921722</v>
      </c>
      <c r="Z229" s="145">
        <f t="shared" ref="Z229:AB229" si="686">(Y229*5%)+Y229</f>
        <v>12.906780809999999</v>
      </c>
      <c r="AA229" s="221">
        <f t="shared" si="686"/>
        <v>13.552119850499999</v>
      </c>
      <c r="AB229" s="145">
        <f t="shared" si="686"/>
        <v>14.229725843024999</v>
      </c>
      <c r="AC229" s="223">
        <f t="shared" si="602"/>
        <v>14.656617618315749</v>
      </c>
      <c r="AD229" s="145">
        <f t="shared" si="603"/>
        <v>14.942635107760552</v>
      </c>
      <c r="AE229" s="360">
        <f t="shared" si="604"/>
        <v>15.253441918001972</v>
      </c>
      <c r="AF229" s="145">
        <f t="shared" ref="AF229:AG229" si="687">(AE229*5%)+AE229</f>
        <v>16.016114013902069</v>
      </c>
      <c r="AG229" s="145">
        <f t="shared" si="687"/>
        <v>16.816919714597173</v>
      </c>
      <c r="AH229" s="343">
        <f t="shared" si="606"/>
        <v>17.977287174904379</v>
      </c>
      <c r="AI229" s="145">
        <f t="shared" si="607"/>
        <v>18.87435380493211</v>
      </c>
      <c r="AJ229" s="145">
        <f t="shared" ref="AJ229:AL229" si="688">(AI229*5%)+AI229</f>
        <v>19.818071495178714</v>
      </c>
      <c r="AK229" s="145">
        <f t="shared" si="688"/>
        <v>20.808975069937649</v>
      </c>
      <c r="AL229" s="145">
        <f t="shared" si="688"/>
        <v>21.849423823434531</v>
      </c>
      <c r="AM229" s="145">
        <f t="shared" si="609"/>
        <v>23.466281186368686</v>
      </c>
    </row>
    <row r="230" spans="1:39" x14ac:dyDescent="0.25">
      <c r="A230" s="30"/>
      <c r="B230" s="31" t="s">
        <v>678</v>
      </c>
      <c r="C230" s="32"/>
      <c r="D230" s="33"/>
      <c r="E230" s="157" t="s">
        <v>1667</v>
      </c>
      <c r="F230" s="157" t="s">
        <v>575</v>
      </c>
      <c r="G230" s="157" t="s">
        <v>670</v>
      </c>
      <c r="H230" s="157" t="s">
        <v>669</v>
      </c>
      <c r="I230" s="33" t="s">
        <v>679</v>
      </c>
      <c r="J230" s="33" t="s">
        <v>680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5">
        <v>0.1</v>
      </c>
      <c r="U230" s="301">
        <v>6.08</v>
      </c>
      <c r="V230" s="120">
        <f t="shared" si="610"/>
        <v>6.6880000000000006</v>
      </c>
      <c r="W230" s="112">
        <v>6.9755840000000005</v>
      </c>
      <c r="Y230" s="145">
        <f t="shared" si="600"/>
        <v>7.6731424000000006</v>
      </c>
      <c r="Z230" s="145">
        <f t="shared" ref="Z230:AB230" si="689">(Y230*5%)+Y230</f>
        <v>8.0567995200000002</v>
      </c>
      <c r="AA230" s="221">
        <f t="shared" si="689"/>
        <v>8.4596394959999994</v>
      </c>
      <c r="AB230" s="145">
        <f t="shared" si="689"/>
        <v>8.8826214708000002</v>
      </c>
      <c r="AC230" s="223">
        <f t="shared" si="602"/>
        <v>9.1491001149239999</v>
      </c>
      <c r="AD230" s="145">
        <f t="shared" si="603"/>
        <v>9.3276408064870804</v>
      </c>
      <c r="AE230" s="360">
        <f t="shared" si="604"/>
        <v>9.5216557352620121</v>
      </c>
      <c r="AF230" s="145">
        <f t="shared" ref="AF230:AG230" si="690">(AE230*5%)+AE230</f>
        <v>9.9977385220251129</v>
      </c>
      <c r="AG230" s="145">
        <f t="shared" si="690"/>
        <v>10.497625448126369</v>
      </c>
      <c r="AH230" s="343">
        <f t="shared" si="606"/>
        <v>11.221961604047088</v>
      </c>
      <c r="AI230" s="145">
        <f t="shared" si="607"/>
        <v>11.781937488089039</v>
      </c>
      <c r="AJ230" s="145">
        <f t="shared" ref="AJ230:AL230" si="691">(AI230*5%)+AI230</f>
        <v>12.371034362493491</v>
      </c>
      <c r="AK230" s="145">
        <f t="shared" si="691"/>
        <v>12.989586080618166</v>
      </c>
      <c r="AL230" s="145">
        <f t="shared" si="691"/>
        <v>13.639065384649074</v>
      </c>
      <c r="AM230" s="145">
        <f t="shared" si="609"/>
        <v>14.648356223113105</v>
      </c>
    </row>
    <row r="231" spans="1:39" x14ac:dyDescent="0.25">
      <c r="A231" s="30"/>
      <c r="B231" s="31" t="s">
        <v>681</v>
      </c>
      <c r="C231" s="32"/>
      <c r="D231" s="33"/>
      <c r="E231" s="157" t="s">
        <v>1667</v>
      </c>
      <c r="F231" s="157" t="s">
        <v>575</v>
      </c>
      <c r="G231" s="157" t="s">
        <v>670</v>
      </c>
      <c r="H231" s="157" t="s">
        <v>669</v>
      </c>
      <c r="I231" s="33" t="s">
        <v>669</v>
      </c>
      <c r="J231" s="33" t="s">
        <v>670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5">
        <v>0.1</v>
      </c>
      <c r="U231" s="301">
        <v>4.2</v>
      </c>
      <c r="V231" s="120">
        <f t="shared" si="610"/>
        <v>4.62</v>
      </c>
      <c r="W231" s="112">
        <v>4.8186600000000013</v>
      </c>
      <c r="Y231" s="145">
        <f t="shared" si="600"/>
        <v>5.3005260000000014</v>
      </c>
      <c r="Z231" s="145">
        <f t="shared" ref="Z231:AB231" si="692">(Y231*5%)+Y231</f>
        <v>5.5655523000000011</v>
      </c>
      <c r="AA231" s="221">
        <f t="shared" si="692"/>
        <v>5.8438299150000015</v>
      </c>
      <c r="AB231" s="145">
        <f t="shared" si="692"/>
        <v>6.1360214107500015</v>
      </c>
      <c r="AC231" s="223">
        <f t="shared" si="602"/>
        <v>6.3201020530725014</v>
      </c>
      <c r="AD231" s="145">
        <f t="shared" si="603"/>
        <v>6.4434360834285762</v>
      </c>
      <c r="AE231" s="360">
        <f t="shared" si="604"/>
        <v>6.5774595539638909</v>
      </c>
      <c r="AF231" s="145">
        <f t="shared" ref="AF231:AG231" si="693">(AE231*5%)+AE231</f>
        <v>6.9063325316620858</v>
      </c>
      <c r="AG231" s="145">
        <f t="shared" si="693"/>
        <v>7.2516491582451899</v>
      </c>
      <c r="AH231" s="343">
        <f t="shared" si="606"/>
        <v>7.752012950164108</v>
      </c>
      <c r="AI231" s="145">
        <f t="shared" si="607"/>
        <v>8.138838396377297</v>
      </c>
      <c r="AJ231" s="145">
        <f t="shared" ref="AJ231:AL231" si="694">(AI231*5%)+AI231</f>
        <v>8.5457803161961614</v>
      </c>
      <c r="AK231" s="145">
        <f t="shared" si="694"/>
        <v>8.97306933200597</v>
      </c>
      <c r="AL231" s="145">
        <f t="shared" si="694"/>
        <v>9.4217227986062682</v>
      </c>
      <c r="AM231" s="145">
        <f t="shared" si="609"/>
        <v>10.118930285703133</v>
      </c>
    </row>
    <row r="232" spans="1:39" x14ac:dyDescent="0.25">
      <c r="A232" s="30"/>
      <c r="B232" s="31" t="s">
        <v>682</v>
      </c>
      <c r="C232" s="32"/>
      <c r="D232" s="33"/>
      <c r="E232" s="157" t="s">
        <v>1667</v>
      </c>
      <c r="F232" s="157" t="s">
        <v>575</v>
      </c>
      <c r="G232" s="157" t="s">
        <v>1720</v>
      </c>
      <c r="H232" s="157" t="s">
        <v>1827</v>
      </c>
      <c r="I232" s="33" t="s">
        <v>683</v>
      </c>
      <c r="J232" s="33" t="s">
        <v>684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5">
        <v>0.13</v>
      </c>
      <c r="U232" s="301">
        <v>3.97</v>
      </c>
      <c r="V232" s="120">
        <f t="shared" si="610"/>
        <v>4.367</v>
      </c>
      <c r="W232" s="112">
        <v>4.5547810000000011</v>
      </c>
      <c r="Y232" s="145">
        <f t="shared" si="600"/>
        <v>5.0102591000000007</v>
      </c>
      <c r="Z232" s="145">
        <f t="shared" ref="Z232:AB232" si="695">(Y232*5%)+Y232</f>
        <v>5.2607720550000003</v>
      </c>
      <c r="AA232" s="221">
        <f t="shared" si="695"/>
        <v>5.5238106577500004</v>
      </c>
      <c r="AB232" s="145">
        <f t="shared" si="695"/>
        <v>5.8000011906375004</v>
      </c>
      <c r="AC232" s="223">
        <f t="shared" si="602"/>
        <v>5.9740012263566253</v>
      </c>
      <c r="AD232" s="145">
        <f t="shared" si="603"/>
        <v>6.0905812502884391</v>
      </c>
      <c r="AE232" s="360">
        <f t="shared" si="604"/>
        <v>6.2172653402944382</v>
      </c>
      <c r="AF232" s="145">
        <f t="shared" ref="AF232:AG232" si="696">(AE232*5%)+AE232</f>
        <v>6.52812860730916</v>
      </c>
      <c r="AG232" s="145">
        <f t="shared" si="696"/>
        <v>6.8545350376746184</v>
      </c>
      <c r="AH232" s="343">
        <f t="shared" si="606"/>
        <v>7.3274979552741675</v>
      </c>
      <c r="AI232" s="145">
        <f t="shared" si="607"/>
        <v>7.6931401032423485</v>
      </c>
      <c r="AJ232" s="145">
        <f t="shared" ref="AJ232:AL232" si="697">(AI232*5%)+AI232</f>
        <v>8.0777971084044662</v>
      </c>
      <c r="AK232" s="145">
        <f t="shared" si="697"/>
        <v>8.4816869638246892</v>
      </c>
      <c r="AL232" s="145">
        <f t="shared" si="697"/>
        <v>8.9057713120159239</v>
      </c>
      <c r="AM232" s="145">
        <f t="shared" si="609"/>
        <v>9.5647983891051016</v>
      </c>
    </row>
    <row r="233" spans="1:39" x14ac:dyDescent="0.25">
      <c r="A233" s="30"/>
      <c r="B233" s="31" t="s">
        <v>685</v>
      </c>
      <c r="C233" s="32"/>
      <c r="D233" s="33"/>
      <c r="E233" s="157" t="s">
        <v>1667</v>
      </c>
      <c r="F233" s="157" t="s">
        <v>575</v>
      </c>
      <c r="G233" s="157" t="s">
        <v>1720</v>
      </c>
      <c r="H233" s="157" t="s">
        <v>1827</v>
      </c>
      <c r="I233" s="33" t="s">
        <v>686</v>
      </c>
      <c r="J233" s="33" t="s">
        <v>687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5">
        <v>0.11</v>
      </c>
      <c r="U233" s="301">
        <v>3.31</v>
      </c>
      <c r="V233" s="120">
        <f t="shared" si="610"/>
        <v>3.641</v>
      </c>
      <c r="W233" s="112">
        <v>3.7975630000000002</v>
      </c>
      <c r="Y233" s="145">
        <f t="shared" si="600"/>
        <v>4.1773193000000006</v>
      </c>
      <c r="Z233" s="145">
        <f t="shared" ref="Z233:AB233" si="698">(Y233*5%)+Y233</f>
        <v>4.3861852650000008</v>
      </c>
      <c r="AA233" s="221">
        <f t="shared" si="698"/>
        <v>4.6054945282500013</v>
      </c>
      <c r="AB233" s="145">
        <f t="shared" si="698"/>
        <v>4.8357692546625017</v>
      </c>
      <c r="AC233" s="223">
        <f t="shared" si="602"/>
        <v>4.9808423323023767</v>
      </c>
      <c r="AD233" s="145">
        <f t="shared" si="603"/>
        <v>5.0780412943210926</v>
      </c>
      <c r="AE233" s="360">
        <f t="shared" si="604"/>
        <v>5.1836645532429717</v>
      </c>
      <c r="AF233" s="145">
        <f t="shared" ref="AF233:AG233" si="699">(AE233*5%)+AE233</f>
        <v>5.4428477809051206</v>
      </c>
      <c r="AG233" s="145">
        <f t="shared" si="699"/>
        <v>5.7149901699503767</v>
      </c>
      <c r="AH233" s="343">
        <f t="shared" si="606"/>
        <v>6.1093244916769525</v>
      </c>
      <c r="AI233" s="145">
        <f t="shared" si="607"/>
        <v>6.4141797838116323</v>
      </c>
      <c r="AJ233" s="145">
        <f t="shared" ref="AJ233:AL233" si="700">(AI233*5%)+AI233</f>
        <v>6.734888773002214</v>
      </c>
      <c r="AK233" s="145">
        <f t="shared" si="700"/>
        <v>7.0716332116523244</v>
      </c>
      <c r="AL233" s="145">
        <f t="shared" si="700"/>
        <v>7.4252148722349407</v>
      </c>
      <c r="AM233" s="145">
        <f t="shared" si="609"/>
        <v>7.9746807727803262</v>
      </c>
    </row>
    <row r="234" spans="1:39" x14ac:dyDescent="0.25">
      <c r="A234" s="30"/>
      <c r="B234" s="31" t="s">
        <v>688</v>
      </c>
      <c r="C234" s="32"/>
      <c r="D234" s="33"/>
      <c r="E234" s="157" t="s">
        <v>1667</v>
      </c>
      <c r="F234" s="157" t="s">
        <v>575</v>
      </c>
      <c r="G234" s="157" t="s">
        <v>689</v>
      </c>
      <c r="H234" s="157"/>
      <c r="I234" s="33"/>
      <c r="J234" s="33" t="s">
        <v>689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5"/>
      <c r="U234" s="301">
        <v>4.3499999999999996</v>
      </c>
      <c r="V234" s="120">
        <f t="shared" si="610"/>
        <v>4.7849999999999993</v>
      </c>
      <c r="W234" s="112">
        <v>4.9907550000000001</v>
      </c>
      <c r="Y234" s="145">
        <f t="shared" si="600"/>
        <v>5.4898305000000001</v>
      </c>
      <c r="Z234" s="145">
        <f t="shared" ref="Z234:AB234" si="701">(Y234*5%)+Y234</f>
        <v>5.7643220250000002</v>
      </c>
      <c r="AA234" s="221">
        <f t="shared" si="701"/>
        <v>6.05253812625</v>
      </c>
      <c r="AB234" s="145">
        <f t="shared" si="701"/>
        <v>6.3551650325624998</v>
      </c>
      <c r="AC234" s="223">
        <f t="shared" si="602"/>
        <v>6.5458199835393751</v>
      </c>
      <c r="AD234" s="145">
        <f t="shared" si="603"/>
        <v>6.6735588006938809</v>
      </c>
      <c r="AE234" s="360">
        <f t="shared" si="604"/>
        <v>6.8123688237483133</v>
      </c>
      <c r="AF234" s="145">
        <f t="shared" ref="AF234:AG234" si="702">(AE234*5%)+AE234</f>
        <v>7.1529872649357289</v>
      </c>
      <c r="AG234" s="145">
        <f t="shared" si="702"/>
        <v>7.5106366281825157</v>
      </c>
      <c r="AH234" s="343">
        <f t="shared" si="606"/>
        <v>8.02887055552711</v>
      </c>
      <c r="AI234" s="145">
        <f t="shared" si="607"/>
        <v>8.4295111962479137</v>
      </c>
      <c r="AJ234" s="145">
        <f t="shared" ref="AJ234:AL234" si="703">(AI234*5%)+AI234</f>
        <v>8.8509867560603102</v>
      </c>
      <c r="AK234" s="145">
        <f t="shared" si="703"/>
        <v>9.2935360938633256</v>
      </c>
      <c r="AL234" s="145">
        <f t="shared" si="703"/>
        <v>9.7582128985564918</v>
      </c>
      <c r="AM234" s="145">
        <f t="shared" si="609"/>
        <v>10.480320653049672</v>
      </c>
    </row>
    <row r="235" spans="1:39" x14ac:dyDescent="0.25">
      <c r="A235" s="30"/>
      <c r="B235" s="31" t="s">
        <v>690</v>
      </c>
      <c r="C235" s="32"/>
      <c r="D235" s="33"/>
      <c r="E235" s="157" t="s">
        <v>1667</v>
      </c>
      <c r="F235" s="157" t="s">
        <v>575</v>
      </c>
      <c r="G235" s="157" t="s">
        <v>1718</v>
      </c>
      <c r="H235" s="157" t="s">
        <v>694</v>
      </c>
      <c r="I235" s="33" t="s">
        <v>691</v>
      </c>
      <c r="J235" s="33" t="s">
        <v>692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5">
        <v>0.36</v>
      </c>
      <c r="U235" s="301">
        <v>10.61</v>
      </c>
      <c r="V235" s="120">
        <f t="shared" si="610"/>
        <v>11.670999999999999</v>
      </c>
      <c r="W235" s="112">
        <v>12.172853</v>
      </c>
      <c r="Y235" s="145">
        <f t="shared" si="600"/>
        <v>13.3901383</v>
      </c>
      <c r="Z235" s="145">
        <f t="shared" ref="Z235:AB235" si="704">(Y235*5%)+Y235</f>
        <v>14.059645215</v>
      </c>
      <c r="AA235" s="221">
        <f t="shared" si="704"/>
        <v>14.76262747575</v>
      </c>
      <c r="AB235" s="145">
        <f t="shared" si="704"/>
        <v>15.500758849537499</v>
      </c>
      <c r="AC235" s="223">
        <f t="shared" si="602"/>
        <v>15.965781615023625</v>
      </c>
      <c r="AD235" s="145">
        <f t="shared" si="603"/>
        <v>16.277346867899329</v>
      </c>
      <c r="AE235" s="360">
        <f t="shared" si="604"/>
        <v>16.615915682751634</v>
      </c>
      <c r="AF235" s="145">
        <f t="shared" ref="AF235:AG235" si="705">(AE235*5%)+AE235</f>
        <v>17.446711466889216</v>
      </c>
      <c r="AG235" s="145">
        <f t="shared" si="705"/>
        <v>18.319047040233677</v>
      </c>
      <c r="AH235" s="343">
        <f t="shared" si="606"/>
        <v>19.583061286009801</v>
      </c>
      <c r="AI235" s="145">
        <f t="shared" si="607"/>
        <v>20.560256044181692</v>
      </c>
      <c r="AJ235" s="145">
        <f t="shared" ref="AJ235:AL235" si="706">(AI235*5%)+AI235</f>
        <v>21.588268846390775</v>
      </c>
      <c r="AK235" s="145">
        <f t="shared" si="706"/>
        <v>22.667682288710314</v>
      </c>
      <c r="AL235" s="145">
        <f t="shared" si="706"/>
        <v>23.801066403145828</v>
      </c>
      <c r="AM235" s="145">
        <f t="shared" si="609"/>
        <v>25.562345316978622</v>
      </c>
    </row>
    <row r="236" spans="1:39" x14ac:dyDescent="0.25">
      <c r="A236" s="30"/>
      <c r="B236" s="31" t="s">
        <v>693</v>
      </c>
      <c r="C236" s="32"/>
      <c r="D236" s="33"/>
      <c r="E236" s="157" t="s">
        <v>1667</v>
      </c>
      <c r="F236" s="157" t="s">
        <v>575</v>
      </c>
      <c r="G236" s="157" t="s">
        <v>1718</v>
      </c>
      <c r="H236" s="157" t="s">
        <v>694</v>
      </c>
      <c r="I236" s="33" t="s">
        <v>694</v>
      </c>
      <c r="J236" s="33" t="s">
        <v>695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5">
        <v>0.22</v>
      </c>
      <c r="U236" s="301">
        <v>8.5299999999999994</v>
      </c>
      <c r="V236" s="120">
        <f t="shared" si="610"/>
        <v>9.3829999999999991</v>
      </c>
      <c r="W236" s="112">
        <v>9.7864690000000003</v>
      </c>
      <c r="Y236" s="145">
        <f t="shared" si="600"/>
        <v>10.7651159</v>
      </c>
      <c r="Z236" s="145">
        <f t="shared" ref="Z236:AB236" si="707">(Y236*5%)+Y236</f>
        <v>11.303371694999999</v>
      </c>
      <c r="AA236" s="221">
        <f t="shared" si="707"/>
        <v>11.868540279749999</v>
      </c>
      <c r="AB236" s="145">
        <f t="shared" si="707"/>
        <v>12.461967293737498</v>
      </c>
      <c r="AC236" s="223">
        <f t="shared" si="602"/>
        <v>12.835826312549623</v>
      </c>
      <c r="AD236" s="145">
        <f t="shared" si="603"/>
        <v>13.086311855153747</v>
      </c>
      <c r="AE236" s="360">
        <f t="shared" si="604"/>
        <v>13.358507141740946</v>
      </c>
      <c r="AF236" s="145">
        <f t="shared" ref="AF236:AG236" si="708">(AE236*5%)+AE236</f>
        <v>14.026432498827994</v>
      </c>
      <c r="AG236" s="145">
        <f t="shared" si="708"/>
        <v>14.727754123769394</v>
      </c>
      <c r="AH236" s="343">
        <f t="shared" si="606"/>
        <v>15.743969158309483</v>
      </c>
      <c r="AI236" s="145">
        <f t="shared" si="607"/>
        <v>16.529593219309128</v>
      </c>
      <c r="AJ236" s="145">
        <f t="shared" ref="AJ236:AL236" si="709">(AI236*5%)+AI236</f>
        <v>17.356072880274585</v>
      </c>
      <c r="AK236" s="145">
        <f t="shared" si="709"/>
        <v>18.223876524288315</v>
      </c>
      <c r="AL236" s="145">
        <f t="shared" si="709"/>
        <v>19.13507035050273</v>
      </c>
      <c r="AM236" s="145">
        <f t="shared" si="609"/>
        <v>20.551065556439934</v>
      </c>
    </row>
    <row r="237" spans="1:39" x14ac:dyDescent="0.25">
      <c r="A237" s="30"/>
      <c r="B237" s="31" t="s">
        <v>696</v>
      </c>
      <c r="C237" s="32"/>
      <c r="D237" s="33"/>
      <c r="E237" s="157" t="s">
        <v>1667</v>
      </c>
      <c r="F237" s="157" t="s">
        <v>575</v>
      </c>
      <c r="G237" s="157" t="s">
        <v>698</v>
      </c>
      <c r="H237" s="157" t="s">
        <v>697</v>
      </c>
      <c r="I237" s="33" t="s">
        <v>697</v>
      </c>
      <c r="J237" s="33" t="s">
        <v>698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5">
        <v>0.2016</v>
      </c>
      <c r="U237" s="301">
        <v>6.07</v>
      </c>
      <c r="V237" s="120">
        <f t="shared" si="610"/>
        <v>6.6770000000000005</v>
      </c>
      <c r="W237" s="112">
        <v>6.9641109999999999</v>
      </c>
      <c r="Y237" s="145">
        <f t="shared" si="600"/>
        <v>7.6605220999999997</v>
      </c>
      <c r="Z237" s="145">
        <f t="shared" ref="Z237:AB237" si="710">(Y237*5%)+Y237</f>
        <v>8.0435482050000005</v>
      </c>
      <c r="AA237" s="221">
        <f t="shared" si="710"/>
        <v>8.4457256152499998</v>
      </c>
      <c r="AB237" s="145">
        <f t="shared" si="710"/>
        <v>8.868011896012499</v>
      </c>
      <c r="AC237" s="223">
        <f t="shared" si="602"/>
        <v>9.1340522528928734</v>
      </c>
      <c r="AD237" s="145">
        <f t="shared" si="603"/>
        <v>9.3122992920027254</v>
      </c>
      <c r="AE237" s="360">
        <f t="shared" si="604"/>
        <v>9.5059951172763828</v>
      </c>
      <c r="AF237" s="145">
        <f t="shared" ref="AF237:AG237" si="711">(AE237*5%)+AE237</f>
        <v>9.981294873140202</v>
      </c>
      <c r="AG237" s="145">
        <f t="shared" si="711"/>
        <v>10.480359616797212</v>
      </c>
      <c r="AH237" s="343">
        <f t="shared" si="606"/>
        <v>11.203504430356221</v>
      </c>
      <c r="AI237" s="145">
        <f t="shared" si="607"/>
        <v>11.762559301430995</v>
      </c>
      <c r="AJ237" s="145">
        <f t="shared" ref="AJ237:AL237" si="712">(AI237*5%)+AI237</f>
        <v>12.350687266502545</v>
      </c>
      <c r="AK237" s="145">
        <f t="shared" si="712"/>
        <v>12.968221629827672</v>
      </c>
      <c r="AL237" s="145">
        <f t="shared" si="712"/>
        <v>13.616632711319056</v>
      </c>
      <c r="AM237" s="145">
        <f t="shared" si="609"/>
        <v>14.624263531956666</v>
      </c>
    </row>
    <row r="238" spans="1:39" x14ac:dyDescent="0.25">
      <c r="A238" s="30"/>
      <c r="B238" s="31" t="s">
        <v>699</v>
      </c>
      <c r="C238" s="32"/>
      <c r="D238" s="33"/>
      <c r="E238" s="157" t="s">
        <v>1667</v>
      </c>
      <c r="F238" s="157" t="s">
        <v>575</v>
      </c>
      <c r="G238" s="157" t="s">
        <v>701</v>
      </c>
      <c r="H238" s="157" t="s">
        <v>700</v>
      </c>
      <c r="I238" s="33" t="s">
        <v>700</v>
      </c>
      <c r="J238" s="33" t="s">
        <v>701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5">
        <v>0.9</v>
      </c>
      <c r="U238" s="301">
        <v>15.75</v>
      </c>
      <c r="V238" s="120">
        <f t="shared" si="610"/>
        <v>17.324999999999999</v>
      </c>
      <c r="W238" s="112">
        <v>18.069975000000003</v>
      </c>
      <c r="Y238" s="145">
        <f t="shared" si="600"/>
        <v>19.876972500000004</v>
      </c>
      <c r="Z238" s="145">
        <f t="shared" ref="Z238:AB238" si="713">(Y238*5%)+Y238</f>
        <v>20.870821125000006</v>
      </c>
      <c r="AA238" s="221">
        <f t="shared" si="713"/>
        <v>21.914362181250006</v>
      </c>
      <c r="AB238" s="145">
        <f t="shared" si="713"/>
        <v>23.010080290312505</v>
      </c>
      <c r="AC238" s="223">
        <f t="shared" si="602"/>
        <v>23.70038269902188</v>
      </c>
      <c r="AD238" s="145">
        <f t="shared" si="603"/>
        <v>24.16288531285716</v>
      </c>
      <c r="AE238" s="360">
        <f t="shared" si="604"/>
        <v>24.665473327364587</v>
      </c>
      <c r="AF238" s="145">
        <f t="shared" ref="AF238:AG238" si="714">(AE238*5%)+AE238</f>
        <v>25.898746993732818</v>
      </c>
      <c r="AG238" s="145">
        <f t="shared" si="714"/>
        <v>27.193684343419459</v>
      </c>
      <c r="AH238" s="343">
        <f t="shared" si="606"/>
        <v>29.070048563115403</v>
      </c>
      <c r="AI238" s="145">
        <f t="shared" si="607"/>
        <v>30.520643986414861</v>
      </c>
      <c r="AJ238" s="145">
        <f t="shared" ref="AJ238:AL238" si="715">(AI238*5%)+AI238</f>
        <v>32.046676185735606</v>
      </c>
      <c r="AK238" s="145">
        <f t="shared" si="715"/>
        <v>33.649009995022389</v>
      </c>
      <c r="AL238" s="145">
        <f t="shared" si="715"/>
        <v>35.331460494773509</v>
      </c>
      <c r="AM238" s="145">
        <f t="shared" si="609"/>
        <v>37.945988571386749</v>
      </c>
    </row>
    <row r="239" spans="1:39" ht="15.75" thickBot="1" x14ac:dyDescent="0.3">
      <c r="A239" s="30"/>
      <c r="B239" s="71"/>
      <c r="C239" s="71"/>
      <c r="D239" s="71"/>
      <c r="E239" s="71"/>
      <c r="F239" s="71"/>
      <c r="G239" s="71"/>
      <c r="H239" s="71"/>
      <c r="I239" s="68" t="s">
        <v>702</v>
      </c>
      <c r="J239" s="68" t="s">
        <v>703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301"/>
      <c r="V239" s="120">
        <f t="shared" si="610"/>
        <v>0</v>
      </c>
      <c r="W239" s="112"/>
      <c r="Y239" s="145">
        <f t="shared" si="600"/>
        <v>0</v>
      </c>
      <c r="Z239" s="145">
        <f t="shared" ref="Z239:AB239" si="716">(Y239*5%)+Y239</f>
        <v>0</v>
      </c>
      <c r="AA239" s="221">
        <f t="shared" si="716"/>
        <v>0</v>
      </c>
      <c r="AB239" s="145">
        <f t="shared" si="716"/>
        <v>0</v>
      </c>
      <c r="AC239" s="223">
        <f t="shared" si="602"/>
        <v>0</v>
      </c>
      <c r="AD239" s="145">
        <f t="shared" si="603"/>
        <v>0</v>
      </c>
      <c r="AE239" s="360">
        <f t="shared" si="604"/>
        <v>0</v>
      </c>
      <c r="AF239" s="145">
        <f t="shared" ref="AF239:AG239" si="717">(AE239*5%)+AE239</f>
        <v>0</v>
      </c>
      <c r="AG239" s="145">
        <f t="shared" si="717"/>
        <v>0</v>
      </c>
      <c r="AH239" s="343">
        <f t="shared" si="606"/>
        <v>0</v>
      </c>
      <c r="AI239" s="145">
        <f t="shared" si="607"/>
        <v>0</v>
      </c>
      <c r="AJ239" s="145">
        <f t="shared" ref="AJ239:AL239" si="718">(AI239*5%)+AI239</f>
        <v>0</v>
      </c>
      <c r="AK239" s="145">
        <f t="shared" si="718"/>
        <v>0</v>
      </c>
      <c r="AL239" s="145">
        <f t="shared" si="718"/>
        <v>0</v>
      </c>
      <c r="AM239" s="145">
        <f t="shared" si="609"/>
        <v>0</v>
      </c>
    </row>
    <row r="240" spans="1:39" x14ac:dyDescent="0.25">
      <c r="A240" s="30"/>
      <c r="B240" s="31" t="s">
        <v>704</v>
      </c>
      <c r="C240" s="32"/>
      <c r="D240" s="33"/>
      <c r="E240" s="157" t="s">
        <v>1667</v>
      </c>
      <c r="F240" s="157" t="s">
        <v>703</v>
      </c>
      <c r="G240" s="157" t="s">
        <v>1719</v>
      </c>
      <c r="H240" s="157"/>
      <c r="I240" s="33" t="s">
        <v>705</v>
      </c>
      <c r="J240" s="33" t="s">
        <v>706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5">
        <v>0.3</v>
      </c>
      <c r="U240" s="301">
        <v>6.25</v>
      </c>
      <c r="V240" s="120">
        <f t="shared" si="610"/>
        <v>6.875</v>
      </c>
      <c r="W240" s="112">
        <v>7.1706250000000011</v>
      </c>
      <c r="Y240" s="145">
        <f t="shared" si="600"/>
        <v>7.8876875000000011</v>
      </c>
      <c r="Z240" s="145">
        <f t="shared" ref="Z240:AB240" si="719">(Y240*5%)+Y240</f>
        <v>8.2820718750000015</v>
      </c>
      <c r="AA240" s="221">
        <f t="shared" si="719"/>
        <v>8.6961754687500008</v>
      </c>
      <c r="AB240" s="145">
        <f t="shared" si="719"/>
        <v>9.1309842421875</v>
      </c>
      <c r="AC240" s="223">
        <f t="shared" si="602"/>
        <v>9.4049137694531257</v>
      </c>
      <c r="AD240" s="145">
        <f t="shared" si="603"/>
        <v>9.5884465527210931</v>
      </c>
      <c r="AE240" s="360">
        <f t="shared" si="604"/>
        <v>9.7878862410176914</v>
      </c>
      <c r="AF240" s="145">
        <f t="shared" ref="AF240:AG240" si="720">(AE240*5%)+AE240</f>
        <v>10.277280553068575</v>
      </c>
      <c r="AG240" s="145">
        <f t="shared" si="720"/>
        <v>10.791144580722005</v>
      </c>
      <c r="AH240" s="343">
        <f t="shared" si="606"/>
        <v>11.535733556791824</v>
      </c>
      <c r="AI240" s="145">
        <f t="shared" si="607"/>
        <v>12.111366661275735</v>
      </c>
      <c r="AJ240" s="145">
        <f t="shared" ref="AJ240:AL240" si="721">(AI240*5%)+AI240</f>
        <v>12.716934994339521</v>
      </c>
      <c r="AK240" s="145">
        <f t="shared" si="721"/>
        <v>13.352781744056497</v>
      </c>
      <c r="AL240" s="145">
        <f t="shared" si="721"/>
        <v>14.020420831259322</v>
      </c>
      <c r="AM240" s="145">
        <f t="shared" si="609"/>
        <v>15.057931972772511</v>
      </c>
    </row>
    <row r="241" spans="1:40" x14ac:dyDescent="0.25">
      <c r="A241" s="30"/>
      <c r="B241" s="31" t="s">
        <v>707</v>
      </c>
      <c r="C241" s="32"/>
      <c r="D241" s="33"/>
      <c r="E241" s="157" t="s">
        <v>1667</v>
      </c>
      <c r="F241" s="157" t="s">
        <v>703</v>
      </c>
      <c r="G241" s="157" t="s">
        <v>1719</v>
      </c>
      <c r="H241" s="157"/>
      <c r="I241" s="33" t="s">
        <v>708</v>
      </c>
      <c r="J241" s="33" t="s">
        <v>709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5">
        <v>0.25</v>
      </c>
      <c r="U241" s="301">
        <v>5.08</v>
      </c>
      <c r="V241" s="120">
        <f t="shared" si="610"/>
        <v>5.5880000000000001</v>
      </c>
      <c r="W241" s="112">
        <v>5.8282840000000009</v>
      </c>
      <c r="Y241" s="145">
        <f t="shared" si="600"/>
        <v>6.4111124000000013</v>
      </c>
      <c r="Z241" s="145">
        <f t="shared" ref="Z241:AB241" si="722">(Y241*5%)+Y241</f>
        <v>6.7316680200000016</v>
      </c>
      <c r="AA241" s="221">
        <f t="shared" si="722"/>
        <v>7.068251421000002</v>
      </c>
      <c r="AB241" s="145">
        <f t="shared" si="722"/>
        <v>7.4216639920500018</v>
      </c>
      <c r="AC241" s="223">
        <f t="shared" si="602"/>
        <v>7.6443139118115022</v>
      </c>
      <c r="AD241" s="145">
        <f t="shared" si="603"/>
        <v>7.7934893580517066</v>
      </c>
      <c r="AE241" s="360">
        <f t="shared" si="604"/>
        <v>7.9555939366991817</v>
      </c>
      <c r="AF241" s="145">
        <f t="shared" ref="AF241:AG241" si="723">(AE241*5%)+AE241</f>
        <v>8.3533736335341402</v>
      </c>
      <c r="AG241" s="145">
        <f t="shared" si="723"/>
        <v>8.7710423152108472</v>
      </c>
      <c r="AH241" s="343">
        <f t="shared" si="606"/>
        <v>9.3762442349603958</v>
      </c>
      <c r="AI241" s="145">
        <f t="shared" si="607"/>
        <v>9.8441188222849192</v>
      </c>
      <c r="AJ241" s="145">
        <f t="shared" ref="AJ241:AL241" si="724">(AI241*5%)+AI241</f>
        <v>10.336324763399166</v>
      </c>
      <c r="AK241" s="145">
        <f t="shared" si="724"/>
        <v>10.853141001569124</v>
      </c>
      <c r="AL241" s="145">
        <f t="shared" si="724"/>
        <v>11.395798051647581</v>
      </c>
      <c r="AM241" s="145">
        <f t="shared" si="609"/>
        <v>12.239087107469503</v>
      </c>
    </row>
    <row r="242" spans="1:40" x14ac:dyDescent="0.25">
      <c r="A242" s="30"/>
      <c r="B242" s="31" t="s">
        <v>710</v>
      </c>
      <c r="C242" s="32"/>
      <c r="D242" s="33"/>
      <c r="E242" s="157" t="s">
        <v>1667</v>
      </c>
      <c r="F242" s="157" t="s">
        <v>703</v>
      </c>
      <c r="G242" s="157" t="s">
        <v>1719</v>
      </c>
      <c r="H242" s="157"/>
      <c r="I242" s="33" t="s">
        <v>711</v>
      </c>
      <c r="J242" s="33" t="s">
        <v>712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5">
        <v>0.21</v>
      </c>
      <c r="U242" s="301">
        <v>4.59</v>
      </c>
      <c r="V242" s="120">
        <f t="shared" si="610"/>
        <v>5.0489999999999995</v>
      </c>
      <c r="W242" s="112">
        <v>5.2661070000000008</v>
      </c>
      <c r="Y242" s="145">
        <f t="shared" si="600"/>
        <v>5.7927177000000007</v>
      </c>
      <c r="Z242" s="145">
        <f t="shared" ref="Z242:AB242" si="725">(Y242*5%)+Y242</f>
        <v>6.0823535850000008</v>
      </c>
      <c r="AA242" s="221">
        <f t="shared" si="725"/>
        <v>6.3864712642500008</v>
      </c>
      <c r="AB242" s="145">
        <f t="shared" si="725"/>
        <v>6.7057948274625012</v>
      </c>
      <c r="AC242" s="223">
        <f t="shared" si="602"/>
        <v>6.9069686722863759</v>
      </c>
      <c r="AD242" s="145">
        <f t="shared" si="603"/>
        <v>7.0417551483183729</v>
      </c>
      <c r="AE242" s="360">
        <f t="shared" si="604"/>
        <v>7.1882236554033954</v>
      </c>
      <c r="AF242" s="145">
        <f t="shared" ref="AF242:AG242" si="726">(AE242*5%)+AE242</f>
        <v>7.5476348381735647</v>
      </c>
      <c r="AG242" s="145">
        <f t="shared" si="726"/>
        <v>7.925016580082243</v>
      </c>
      <c r="AH242" s="343">
        <f t="shared" si="606"/>
        <v>8.4718427241079173</v>
      </c>
      <c r="AI242" s="145">
        <f t="shared" si="607"/>
        <v>8.8945876760409028</v>
      </c>
      <c r="AJ242" s="145">
        <f t="shared" ref="AJ242:AL242" si="727">(AI242*5%)+AI242</f>
        <v>9.3393170598429478</v>
      </c>
      <c r="AK242" s="145">
        <f t="shared" si="727"/>
        <v>9.8062829128350959</v>
      </c>
      <c r="AL242" s="145">
        <f t="shared" si="727"/>
        <v>10.29659705847685</v>
      </c>
      <c r="AM242" s="145">
        <f t="shared" si="609"/>
        <v>11.058545240804138</v>
      </c>
    </row>
    <row r="243" spans="1:40" x14ac:dyDescent="0.25">
      <c r="A243" s="30"/>
      <c r="B243" s="31" t="s">
        <v>713</v>
      </c>
      <c r="C243" s="32"/>
      <c r="D243" s="33"/>
      <c r="E243" s="157" t="s">
        <v>1667</v>
      </c>
      <c r="F243" s="157" t="s">
        <v>703</v>
      </c>
      <c r="G243" s="157" t="s">
        <v>714</v>
      </c>
      <c r="H243" s="157"/>
      <c r="I243" s="33" t="s">
        <v>714</v>
      </c>
      <c r="J243" s="33" t="s">
        <v>714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5">
        <v>0.2</v>
      </c>
      <c r="U243" s="301">
        <v>2.33</v>
      </c>
      <c r="V243" s="120">
        <f t="shared" si="610"/>
        <v>2.5630000000000002</v>
      </c>
      <c r="W243" s="112">
        <v>2.6732089999999999</v>
      </c>
      <c r="Y243" s="145">
        <f t="shared" si="600"/>
        <v>2.9405299</v>
      </c>
      <c r="Z243" s="145">
        <f t="shared" ref="Z243:AB243" si="728">(Y243*5%)+Y243</f>
        <v>3.087556395</v>
      </c>
      <c r="AA243" s="221">
        <f t="shared" si="728"/>
        <v>3.2419342147500001</v>
      </c>
      <c r="AB243" s="145">
        <f t="shared" si="728"/>
        <v>3.4040309254875001</v>
      </c>
      <c r="AC243" s="223">
        <f t="shared" si="602"/>
        <v>3.506151853252125</v>
      </c>
      <c r="AD243" s="145">
        <f t="shared" si="603"/>
        <v>3.5745728748544239</v>
      </c>
      <c r="AE243" s="360">
        <f t="shared" si="604"/>
        <v>3.6489239906513959</v>
      </c>
      <c r="AF243" s="145">
        <f t="shared" ref="AF243:AG243" si="729">(AE243*5%)+AE243</f>
        <v>3.8313701901839656</v>
      </c>
      <c r="AG243" s="145">
        <f t="shared" si="729"/>
        <v>4.0229386996931638</v>
      </c>
      <c r="AH243" s="343">
        <f t="shared" si="606"/>
        <v>4.3005214699719918</v>
      </c>
      <c r="AI243" s="145">
        <f t="shared" si="607"/>
        <v>4.5151174913235943</v>
      </c>
      <c r="AJ243" s="145">
        <f t="shared" ref="AJ243:AL243" si="730">(AI243*5%)+AI243</f>
        <v>4.7408733658897741</v>
      </c>
      <c r="AK243" s="145">
        <f t="shared" si="730"/>
        <v>4.9779170341842631</v>
      </c>
      <c r="AL243" s="145">
        <f t="shared" si="730"/>
        <v>5.2268128858934766</v>
      </c>
      <c r="AM243" s="145">
        <f t="shared" si="609"/>
        <v>5.6135970394495942</v>
      </c>
    </row>
    <row r="244" spans="1:40" x14ac:dyDescent="0.25">
      <c r="A244" s="30"/>
      <c r="B244" s="31" t="s">
        <v>715</v>
      </c>
      <c r="C244" s="32"/>
      <c r="D244" s="33"/>
      <c r="E244" s="157" t="s">
        <v>1667</v>
      </c>
      <c r="F244" s="157" t="s">
        <v>703</v>
      </c>
      <c r="G244" s="157" t="s">
        <v>717</v>
      </c>
      <c r="H244" s="157"/>
      <c r="I244" s="33" t="s">
        <v>716</v>
      </c>
      <c r="J244" s="33" t="s">
        <v>717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5">
        <v>1.1399999999999999</v>
      </c>
      <c r="U244" s="301">
        <v>14.16</v>
      </c>
      <c r="V244" s="120">
        <f t="shared" si="610"/>
        <v>15.576000000000001</v>
      </c>
      <c r="W244" s="112">
        <v>16.245768000000002</v>
      </c>
      <c r="Y244" s="145">
        <f t="shared" si="600"/>
        <v>17.870344800000002</v>
      </c>
      <c r="Z244" s="145">
        <f t="shared" ref="Z244:AB244" si="731">(Y244*5%)+Y244</f>
        <v>18.763862040000003</v>
      </c>
      <c r="AA244" s="221">
        <f t="shared" si="731"/>
        <v>19.702055142000003</v>
      </c>
      <c r="AB244" s="145">
        <f t="shared" si="731"/>
        <v>20.687157899100004</v>
      </c>
      <c r="AC244" s="223">
        <f t="shared" si="602"/>
        <v>21.307772636073004</v>
      </c>
      <c r="AD244" s="145">
        <f t="shared" si="603"/>
        <v>21.723584509844915</v>
      </c>
      <c r="AE244" s="360">
        <f t="shared" si="604"/>
        <v>22.175435067649691</v>
      </c>
      <c r="AF244" s="145">
        <f t="shared" ref="AF244:AG244" si="732">(AE244*5%)+AE244</f>
        <v>23.284206821032175</v>
      </c>
      <c r="AG244" s="145">
        <f t="shared" si="732"/>
        <v>24.448417162083782</v>
      </c>
      <c r="AH244" s="343">
        <f t="shared" si="606"/>
        <v>26.135357946267565</v>
      </c>
      <c r="AI244" s="145">
        <f t="shared" si="607"/>
        <v>27.439512307786316</v>
      </c>
      <c r="AJ244" s="145">
        <f t="shared" ref="AJ244:AL244" si="733">(AI244*5%)+AI244</f>
        <v>28.811487923175633</v>
      </c>
      <c r="AK244" s="145">
        <f t="shared" si="733"/>
        <v>30.252062319334414</v>
      </c>
      <c r="AL244" s="145">
        <f t="shared" si="733"/>
        <v>31.764665435301133</v>
      </c>
      <c r="AM244" s="145">
        <f t="shared" si="609"/>
        <v>34.115250677513416</v>
      </c>
    </row>
    <row r="245" spans="1:40" x14ac:dyDescent="0.25">
      <c r="A245" s="30"/>
      <c r="B245" s="31" t="s">
        <v>718</v>
      </c>
      <c r="C245" s="32"/>
      <c r="D245" s="33"/>
      <c r="E245" s="157" t="s">
        <v>1667</v>
      </c>
      <c r="F245" s="157" t="s">
        <v>703</v>
      </c>
      <c r="G245" s="157" t="s">
        <v>720</v>
      </c>
      <c r="H245" s="157"/>
      <c r="I245" s="33" t="s">
        <v>719</v>
      </c>
      <c r="J245" s="33" t="s">
        <v>720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5">
        <v>1.1000000000000001</v>
      </c>
      <c r="U245" s="301">
        <v>15.23</v>
      </c>
      <c r="V245" s="120">
        <f t="shared" si="610"/>
        <v>16.753</v>
      </c>
      <c r="W245" s="112">
        <v>17.473379000000001</v>
      </c>
      <c r="Y245" s="145">
        <f t="shared" si="600"/>
        <v>19.220716900000003</v>
      </c>
      <c r="Z245" s="145">
        <f t="shared" ref="Z245:AB245" si="734">(Y245*5%)+Y245</f>
        <v>20.181752745000004</v>
      </c>
      <c r="AA245" s="221">
        <f t="shared" si="734"/>
        <v>21.190840382250006</v>
      </c>
      <c r="AB245" s="145">
        <f t="shared" si="734"/>
        <v>22.250382401362504</v>
      </c>
      <c r="AC245" s="223">
        <f t="shared" si="602"/>
        <v>22.917893873403379</v>
      </c>
      <c r="AD245" s="145">
        <f t="shared" si="603"/>
        <v>23.365126559670767</v>
      </c>
      <c r="AE245" s="360">
        <f t="shared" si="604"/>
        <v>23.851121192111918</v>
      </c>
      <c r="AF245" s="145">
        <f t="shared" ref="AF245:AG245" si="735">(AE245*5%)+AE245</f>
        <v>25.043677251717515</v>
      </c>
      <c r="AG245" s="145">
        <f t="shared" si="735"/>
        <v>26.295861114303392</v>
      </c>
      <c r="AH245" s="343">
        <f t="shared" si="606"/>
        <v>28.110275531190325</v>
      </c>
      <c r="AI245" s="145">
        <f t="shared" si="607"/>
        <v>29.512978280196723</v>
      </c>
      <c r="AJ245" s="145">
        <f t="shared" ref="AJ245:AL245" si="736">(AI245*5%)+AI245</f>
        <v>30.988627194206558</v>
      </c>
      <c r="AK245" s="145">
        <f t="shared" si="736"/>
        <v>32.538058553916883</v>
      </c>
      <c r="AL245" s="145">
        <f t="shared" si="736"/>
        <v>34.164961481612728</v>
      </c>
      <c r="AM245" s="145">
        <f t="shared" si="609"/>
        <v>36.693168631252071</v>
      </c>
    </row>
    <row r="246" spans="1:40" x14ac:dyDescent="0.25">
      <c r="A246" s="30"/>
      <c r="B246" s="80"/>
      <c r="C246" s="32"/>
      <c r="D246" s="33"/>
      <c r="E246" s="157" t="s">
        <v>1667</v>
      </c>
      <c r="F246" s="157" t="s">
        <v>703</v>
      </c>
      <c r="G246" s="157" t="s">
        <v>721</v>
      </c>
      <c r="H246" s="157"/>
      <c r="I246" s="33"/>
      <c r="J246" s="33" t="s">
        <v>721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5"/>
      <c r="U246" s="301"/>
      <c r="V246" s="120">
        <f t="shared" si="610"/>
        <v>0</v>
      </c>
      <c r="W246" s="112"/>
      <c r="Y246" s="145">
        <f t="shared" si="600"/>
        <v>0</v>
      </c>
      <c r="Z246" s="145">
        <f t="shared" ref="Z246:AB246" si="737">(Y246*5%)+Y246</f>
        <v>0</v>
      </c>
      <c r="AA246" s="221">
        <f t="shared" si="737"/>
        <v>0</v>
      </c>
      <c r="AB246" s="145">
        <f t="shared" si="737"/>
        <v>0</v>
      </c>
      <c r="AC246" s="223">
        <f t="shared" si="602"/>
        <v>0</v>
      </c>
      <c r="AD246" s="145">
        <f t="shared" si="603"/>
        <v>0</v>
      </c>
      <c r="AE246" s="360">
        <f t="shared" si="604"/>
        <v>0</v>
      </c>
      <c r="AF246" s="145">
        <f t="shared" ref="AF246:AG246" si="738">(AE246*5%)+AE246</f>
        <v>0</v>
      </c>
      <c r="AG246" s="145">
        <f t="shared" si="738"/>
        <v>0</v>
      </c>
      <c r="AH246" s="343">
        <f t="shared" si="606"/>
        <v>0</v>
      </c>
      <c r="AI246" s="145">
        <f t="shared" si="607"/>
        <v>0</v>
      </c>
      <c r="AJ246" s="145">
        <f t="shared" ref="AJ246:AL246" si="739">(AI246*5%)+AI246</f>
        <v>0</v>
      </c>
      <c r="AK246" s="145">
        <f t="shared" si="739"/>
        <v>0</v>
      </c>
      <c r="AL246" s="145">
        <f t="shared" si="739"/>
        <v>0</v>
      </c>
      <c r="AM246" s="145">
        <f t="shared" si="609"/>
        <v>0</v>
      </c>
    </row>
    <row r="247" spans="1:40" x14ac:dyDescent="0.25">
      <c r="A247" s="30"/>
      <c r="B247" s="376" t="s">
        <v>722</v>
      </c>
      <c r="C247" s="32"/>
      <c r="D247" s="33"/>
      <c r="E247" s="157" t="s">
        <v>1667</v>
      </c>
      <c r="F247" s="157" t="s">
        <v>703</v>
      </c>
      <c r="G247" s="157" t="s">
        <v>724</v>
      </c>
      <c r="H247" s="157"/>
      <c r="I247" s="33" t="s">
        <v>723</v>
      </c>
      <c r="J247" s="33" t="s">
        <v>724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5">
        <v>0.95</v>
      </c>
      <c r="U247" s="301">
        <v>16.54</v>
      </c>
      <c r="V247" s="120">
        <f t="shared" si="610"/>
        <v>18.193999999999999</v>
      </c>
      <c r="W247" s="112">
        <v>18.976341999999999</v>
      </c>
      <c r="Y247" s="145">
        <f t="shared" si="600"/>
        <v>20.873976199999998</v>
      </c>
      <c r="Z247" s="145">
        <f t="shared" ref="Z247:AB247" si="740">(Y247*5%)+Y247</f>
        <v>21.917675009999996</v>
      </c>
      <c r="AA247" s="221">
        <f t="shared" si="740"/>
        <v>23.013558760499997</v>
      </c>
      <c r="AB247" s="145">
        <f t="shared" si="740"/>
        <v>24.164236698524995</v>
      </c>
      <c r="AC247" s="223">
        <f t="shared" si="602"/>
        <v>24.889163799480745</v>
      </c>
      <c r="AD247" s="145">
        <f t="shared" si="603"/>
        <v>25.374864957121098</v>
      </c>
      <c r="AE247" s="360">
        <f t="shared" si="604"/>
        <v>25.902662148229215</v>
      </c>
      <c r="AF247" s="145">
        <f t="shared" ref="AF247:AG247" si="741">(AE247*5%)+AE247</f>
        <v>27.197795255640678</v>
      </c>
      <c r="AG247" s="145">
        <f t="shared" si="741"/>
        <v>28.55768501842271</v>
      </c>
      <c r="AH247" s="343">
        <f t="shared" si="606"/>
        <v>30.528165284693877</v>
      </c>
      <c r="AI247" s="145">
        <f t="shared" si="607"/>
        <v>32.0515207324001</v>
      </c>
      <c r="AJ247" s="145">
        <f t="shared" ref="AJ247:AL247" si="742">(AI247*5%)+AI247</f>
        <v>33.654096769020107</v>
      </c>
      <c r="AK247" s="145">
        <f t="shared" si="742"/>
        <v>35.336801607471109</v>
      </c>
      <c r="AL247" s="145">
        <f t="shared" si="742"/>
        <v>37.103641687844664</v>
      </c>
      <c r="AM247" s="145">
        <f t="shared" si="609"/>
        <v>39.849311172745168</v>
      </c>
      <c r="AN247" s="375">
        <v>30.44</v>
      </c>
    </row>
    <row r="248" spans="1:40" x14ac:dyDescent="0.25">
      <c r="A248" s="30"/>
      <c r="B248" s="31" t="s">
        <v>725</v>
      </c>
      <c r="C248" s="32"/>
      <c r="D248" s="33"/>
      <c r="E248" s="157" t="s">
        <v>1667</v>
      </c>
      <c r="F248" s="157" t="s">
        <v>703</v>
      </c>
      <c r="G248" s="157" t="s">
        <v>727</v>
      </c>
      <c r="H248" s="157"/>
      <c r="I248" s="33" t="s">
        <v>726</v>
      </c>
      <c r="J248" s="33" t="s">
        <v>727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5">
        <v>0.32</v>
      </c>
      <c r="U248" s="301">
        <v>8.27</v>
      </c>
      <c r="V248" s="120">
        <f t="shared" si="610"/>
        <v>9.0969999999999995</v>
      </c>
      <c r="W248" s="112">
        <v>9.4881709999999995</v>
      </c>
      <c r="Y248" s="145">
        <f t="shared" si="600"/>
        <v>10.436988099999999</v>
      </c>
      <c r="Z248" s="145">
        <f t="shared" ref="Z248:AB248" si="743">(Y248*5%)+Y248</f>
        <v>10.958837504999998</v>
      </c>
      <c r="AA248" s="221">
        <f t="shared" si="743"/>
        <v>11.506779380249998</v>
      </c>
      <c r="AB248" s="145">
        <f t="shared" si="743"/>
        <v>12.082118349262498</v>
      </c>
      <c r="AC248" s="223">
        <f t="shared" si="602"/>
        <v>12.444581899740372</v>
      </c>
      <c r="AD248" s="145">
        <f t="shared" si="603"/>
        <v>12.687432478560549</v>
      </c>
      <c r="AE248" s="360">
        <f t="shared" si="604"/>
        <v>12.951331074114607</v>
      </c>
      <c r="AF248" s="145">
        <f t="shared" ref="AF248:AG248" si="744">(AE248*5%)+AE248</f>
        <v>13.598897627820339</v>
      </c>
      <c r="AG248" s="145">
        <f t="shared" si="744"/>
        <v>14.278842509211355</v>
      </c>
      <c r="AH248" s="343">
        <f t="shared" si="606"/>
        <v>15.264082642346938</v>
      </c>
      <c r="AI248" s="145">
        <f t="shared" si="607"/>
        <v>16.02576036620005</v>
      </c>
      <c r="AJ248" s="145">
        <f t="shared" ref="AJ248:AL248" si="745">(AI248*5%)+AI248</f>
        <v>16.827048384510054</v>
      </c>
      <c r="AK248" s="145">
        <f t="shared" si="745"/>
        <v>17.668400803735555</v>
      </c>
      <c r="AL248" s="145">
        <f t="shared" si="745"/>
        <v>18.551820843922332</v>
      </c>
      <c r="AM248" s="145">
        <f t="shared" si="609"/>
        <v>19.924655586372584</v>
      </c>
    </row>
    <row r="249" spans="1:40" ht="15.75" thickBot="1" x14ac:dyDescent="0.3">
      <c r="A249" s="30"/>
      <c r="B249" s="31" t="s">
        <v>728</v>
      </c>
      <c r="C249" s="32"/>
      <c r="D249" s="33"/>
      <c r="E249" s="157" t="s">
        <v>1667</v>
      </c>
      <c r="F249" s="157" t="s">
        <v>703</v>
      </c>
      <c r="G249" s="157" t="s">
        <v>1721</v>
      </c>
      <c r="H249" s="157"/>
      <c r="I249" s="33" t="s">
        <v>729</v>
      </c>
      <c r="J249" s="33" t="s">
        <v>730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5">
        <v>0.55000000000000004</v>
      </c>
      <c r="U249" s="301">
        <v>10.09</v>
      </c>
      <c r="V249" s="120">
        <f t="shared" si="610"/>
        <v>11.099</v>
      </c>
      <c r="W249" s="112">
        <v>11.576257</v>
      </c>
      <c r="Y249" s="145">
        <f t="shared" si="600"/>
        <v>12.733882700000001</v>
      </c>
      <c r="Z249" s="145">
        <f t="shared" ref="Z249:AB249" si="746">(Y249*5%)+Y249</f>
        <v>13.370576835000001</v>
      </c>
      <c r="AA249" s="221">
        <f t="shared" si="746"/>
        <v>14.039105676750001</v>
      </c>
      <c r="AB249" s="145">
        <f t="shared" si="746"/>
        <v>14.7410609605875</v>
      </c>
      <c r="AC249" s="223">
        <f t="shared" si="602"/>
        <v>15.183292789405126</v>
      </c>
      <c r="AD249" s="145">
        <f t="shared" si="603"/>
        <v>15.479588114712934</v>
      </c>
      <c r="AE249" s="360">
        <f t="shared" si="604"/>
        <v>15.801563547498963</v>
      </c>
      <c r="AF249" s="145">
        <f t="shared" ref="AF249:AG249" si="747">(AE249*5%)+AE249</f>
        <v>16.591641724873913</v>
      </c>
      <c r="AG249" s="145">
        <f t="shared" si="747"/>
        <v>17.42122381111761</v>
      </c>
      <c r="AH249" s="343">
        <f t="shared" si="606"/>
        <v>18.623288254084724</v>
      </c>
      <c r="AI249" s="145">
        <f t="shared" si="607"/>
        <v>19.552590337963551</v>
      </c>
      <c r="AJ249" s="145">
        <f t="shared" ref="AJ249:AL249" si="748">(AI249*5%)+AI249</f>
        <v>20.530219854861727</v>
      </c>
      <c r="AK249" s="145">
        <f t="shared" si="748"/>
        <v>21.556730847604815</v>
      </c>
      <c r="AL249" s="145">
        <f t="shared" si="748"/>
        <v>22.634567389985055</v>
      </c>
      <c r="AM249" s="145">
        <f t="shared" si="609"/>
        <v>24.309525376843951</v>
      </c>
    </row>
    <row r="250" spans="1:40" ht="15.75" thickBot="1" x14ac:dyDescent="0.3">
      <c r="A250" s="30"/>
      <c r="B250" s="61"/>
      <c r="C250" s="61"/>
      <c r="D250" s="61"/>
      <c r="E250" s="61"/>
      <c r="F250" s="61"/>
      <c r="G250" s="61"/>
      <c r="H250" s="61"/>
      <c r="I250" s="25" t="s">
        <v>731</v>
      </c>
      <c r="J250" s="25" t="s">
        <v>731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301"/>
      <c r="V250" s="120">
        <f t="shared" si="610"/>
        <v>0</v>
      </c>
      <c r="W250" s="112"/>
      <c r="Y250" s="145">
        <f t="shared" si="600"/>
        <v>0</v>
      </c>
      <c r="Z250" s="145">
        <f t="shared" ref="Z250:AB250" si="749">(Y250*5%)+Y250</f>
        <v>0</v>
      </c>
      <c r="AA250" s="221">
        <f t="shared" si="749"/>
        <v>0</v>
      </c>
      <c r="AB250" s="145">
        <f t="shared" si="749"/>
        <v>0</v>
      </c>
      <c r="AC250" s="223">
        <f t="shared" si="602"/>
        <v>0</v>
      </c>
      <c r="AD250" s="145">
        <f t="shared" si="603"/>
        <v>0</v>
      </c>
      <c r="AE250" s="360">
        <f t="shared" si="604"/>
        <v>0</v>
      </c>
      <c r="AF250" s="145">
        <f t="shared" ref="AF250:AG250" si="750">(AE250*5%)+AE250</f>
        <v>0</v>
      </c>
      <c r="AG250" s="145">
        <f t="shared" si="750"/>
        <v>0</v>
      </c>
      <c r="AH250" s="343">
        <f t="shared" si="606"/>
        <v>0</v>
      </c>
      <c r="AI250" s="145">
        <f t="shared" si="607"/>
        <v>0</v>
      </c>
      <c r="AJ250" s="145">
        <f t="shared" ref="AJ250:AL250" si="751">(AI250*5%)+AI250</f>
        <v>0</v>
      </c>
      <c r="AK250" s="145">
        <f t="shared" si="751"/>
        <v>0</v>
      </c>
      <c r="AL250" s="145">
        <f t="shared" si="751"/>
        <v>0</v>
      </c>
      <c r="AM250" s="145">
        <f t="shared" si="609"/>
        <v>0</v>
      </c>
    </row>
    <row r="251" spans="1:40" x14ac:dyDescent="0.25">
      <c r="A251" s="30"/>
      <c r="B251" s="31" t="s">
        <v>732</v>
      </c>
      <c r="C251" s="32"/>
      <c r="D251" s="33"/>
      <c r="E251" s="157" t="s">
        <v>1667</v>
      </c>
      <c r="F251" s="157" t="s">
        <v>731</v>
      </c>
      <c r="G251" s="157" t="s">
        <v>1723</v>
      </c>
      <c r="H251" s="157"/>
      <c r="I251" s="33" t="s">
        <v>733</v>
      </c>
      <c r="J251" s="33" t="s">
        <v>734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5">
        <v>1.25</v>
      </c>
      <c r="U251" s="301">
        <v>19.79</v>
      </c>
      <c r="V251" s="120">
        <f t="shared" si="610"/>
        <v>21.768999999999998</v>
      </c>
      <c r="W251" s="112">
        <v>22.705067</v>
      </c>
      <c r="Y251" s="145">
        <f t="shared" si="600"/>
        <v>24.975573699999998</v>
      </c>
      <c r="Z251" s="145">
        <f t="shared" ref="Z251:AB251" si="752">(Y251*5%)+Y251</f>
        <v>26.224352385</v>
      </c>
      <c r="AA251" s="221">
        <f t="shared" si="752"/>
        <v>27.535570004250001</v>
      </c>
      <c r="AB251" s="145">
        <f t="shared" si="752"/>
        <v>28.9123485044625</v>
      </c>
      <c r="AC251" s="223">
        <f t="shared" si="602"/>
        <v>29.779718959596376</v>
      </c>
      <c r="AD251" s="145">
        <f t="shared" si="603"/>
        <v>30.360857164536071</v>
      </c>
      <c r="AE251" s="360">
        <f t="shared" si="604"/>
        <v>30.992362993558423</v>
      </c>
      <c r="AF251" s="145">
        <f t="shared" ref="AF251:AG251" si="753">(AE251*5%)+AE251</f>
        <v>32.541981143236342</v>
      </c>
      <c r="AG251" s="145">
        <f t="shared" si="753"/>
        <v>34.169080200398156</v>
      </c>
      <c r="AH251" s="343">
        <f t="shared" si="606"/>
        <v>36.526746734225625</v>
      </c>
      <c r="AI251" s="145">
        <f t="shared" si="607"/>
        <v>38.349431396263483</v>
      </c>
      <c r="AJ251" s="145">
        <f t="shared" ref="AJ251:AL251" si="754">(AI251*5%)+AI251</f>
        <v>40.266902966076657</v>
      </c>
      <c r="AK251" s="145">
        <f t="shared" si="754"/>
        <v>42.280248114380491</v>
      </c>
      <c r="AL251" s="145">
        <f t="shared" si="754"/>
        <v>44.394260520099515</v>
      </c>
      <c r="AM251" s="145">
        <f t="shared" si="609"/>
        <v>47.67943579858688</v>
      </c>
    </row>
    <row r="252" spans="1:40" x14ac:dyDescent="0.25">
      <c r="A252" s="30"/>
      <c r="B252" s="376" t="s">
        <v>735</v>
      </c>
      <c r="C252" s="32"/>
      <c r="D252" s="33"/>
      <c r="E252" s="157" t="s">
        <v>1667</v>
      </c>
      <c r="F252" s="157" t="s">
        <v>731</v>
      </c>
      <c r="G252" s="157" t="s">
        <v>1723</v>
      </c>
      <c r="H252" s="157"/>
      <c r="I252" s="33" t="s">
        <v>736</v>
      </c>
      <c r="J252" s="33" t="s">
        <v>737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5">
        <v>0.8</v>
      </c>
      <c r="U252" s="301">
        <v>14.18</v>
      </c>
      <c r="V252" s="120">
        <f t="shared" si="610"/>
        <v>15.597999999999999</v>
      </c>
      <c r="W252" s="112">
        <v>16.268713999999999</v>
      </c>
      <c r="Y252" s="145">
        <f t="shared" si="600"/>
        <v>17.895585399999998</v>
      </c>
      <c r="Z252" s="145">
        <f t="shared" ref="Z252:AB252" si="755">(Y252*5%)+Y252</f>
        <v>18.790364669999999</v>
      </c>
      <c r="AA252" s="221">
        <f t="shared" si="755"/>
        <v>19.729882903499998</v>
      </c>
      <c r="AB252" s="145">
        <f t="shared" si="755"/>
        <v>20.716377048675</v>
      </c>
      <c r="AC252" s="223">
        <f t="shared" si="602"/>
        <v>21.33786836013525</v>
      </c>
      <c r="AD252" s="145">
        <f t="shared" si="603"/>
        <v>21.754267538813618</v>
      </c>
      <c r="AE252" s="360">
        <f t="shared" si="604"/>
        <v>22.206756303620942</v>
      </c>
      <c r="AF252" s="145">
        <f t="shared" ref="AF252:AG252" si="756">(AE252*5%)+AE252</f>
        <v>23.31709411880199</v>
      </c>
      <c r="AG252" s="145">
        <f t="shared" si="756"/>
        <v>24.482948824742088</v>
      </c>
      <c r="AH252" s="343">
        <f t="shared" si="606"/>
        <v>26.172272293649293</v>
      </c>
      <c r="AI252" s="145">
        <f t="shared" si="607"/>
        <v>27.478268681102392</v>
      </c>
      <c r="AJ252" s="145">
        <f t="shared" ref="AJ252:AL252" si="757">(AI252*5%)+AI252</f>
        <v>28.852182115157511</v>
      </c>
      <c r="AK252" s="145">
        <f t="shared" si="757"/>
        <v>30.294791220915386</v>
      </c>
      <c r="AL252" s="145">
        <f t="shared" si="757"/>
        <v>31.809530781961154</v>
      </c>
      <c r="AM252" s="145">
        <f t="shared" si="609"/>
        <v>34.163436059826282</v>
      </c>
      <c r="AN252" s="375">
        <v>27.66</v>
      </c>
    </row>
    <row r="253" spans="1:40" x14ac:dyDescent="0.25">
      <c r="A253" s="30"/>
      <c r="B253" s="31" t="s">
        <v>738</v>
      </c>
      <c r="C253" s="32"/>
      <c r="D253" s="33"/>
      <c r="E253" s="157" t="s">
        <v>1667</v>
      </c>
      <c r="F253" s="157" t="s">
        <v>731</v>
      </c>
      <c r="G253" s="157" t="s">
        <v>1723</v>
      </c>
      <c r="H253" s="157"/>
      <c r="I253" s="33" t="s">
        <v>739</v>
      </c>
      <c r="J253" s="33" t="s">
        <v>740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5">
        <v>0.45</v>
      </c>
      <c r="U253" s="301">
        <v>9.48</v>
      </c>
      <c r="V253" s="120">
        <f t="shared" si="610"/>
        <v>10.428000000000001</v>
      </c>
      <c r="W253" s="112">
        <v>10.876404000000001</v>
      </c>
      <c r="Y253" s="145">
        <f t="shared" si="600"/>
        <v>11.964044400000001</v>
      </c>
      <c r="Z253" s="145">
        <f t="shared" ref="Z253:AB253" si="758">(Y253*5%)+Y253</f>
        <v>12.56224662</v>
      </c>
      <c r="AA253" s="221">
        <f t="shared" si="758"/>
        <v>13.190358951</v>
      </c>
      <c r="AB253" s="145">
        <f t="shared" si="758"/>
        <v>13.849876898550001</v>
      </c>
      <c r="AC253" s="223">
        <f t="shared" si="602"/>
        <v>14.265373205506501</v>
      </c>
      <c r="AD253" s="145">
        <f t="shared" si="603"/>
        <v>14.543755731167355</v>
      </c>
      <c r="AE253" s="360">
        <f t="shared" si="604"/>
        <v>14.846265850375636</v>
      </c>
      <c r="AF253" s="145">
        <f t="shared" ref="AF253:AG253" si="759">(AE253*5%)+AE253</f>
        <v>15.588579142894417</v>
      </c>
      <c r="AG253" s="145">
        <f t="shared" si="759"/>
        <v>16.368008100039138</v>
      </c>
      <c r="AH253" s="343">
        <f t="shared" si="606"/>
        <v>17.497400658941839</v>
      </c>
      <c r="AI253" s="145">
        <f t="shared" si="607"/>
        <v>18.370520951823035</v>
      </c>
      <c r="AJ253" s="145">
        <f t="shared" ref="AJ253:AL253" si="760">(AI253*5%)+AI253</f>
        <v>19.289046999414186</v>
      </c>
      <c r="AK253" s="145">
        <f t="shared" si="760"/>
        <v>20.253499349384896</v>
      </c>
      <c r="AL253" s="145">
        <f t="shared" si="760"/>
        <v>21.266174316854141</v>
      </c>
      <c r="AM253" s="145">
        <f t="shared" si="609"/>
        <v>22.839871216301347</v>
      </c>
    </row>
    <row r="254" spans="1:40" x14ac:dyDescent="0.25">
      <c r="A254" s="30"/>
      <c r="B254" s="376" t="s">
        <v>741</v>
      </c>
      <c r="C254" s="32"/>
      <c r="D254" s="33"/>
      <c r="E254" s="157" t="s">
        <v>1667</v>
      </c>
      <c r="F254" s="157" t="s">
        <v>731</v>
      </c>
      <c r="G254" s="157" t="s">
        <v>1723</v>
      </c>
      <c r="H254" s="157"/>
      <c r="I254" s="33" t="s">
        <v>742</v>
      </c>
      <c r="J254" s="33" t="s">
        <v>743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5">
        <v>0.4</v>
      </c>
      <c r="U254" s="301">
        <v>8.6300000000000008</v>
      </c>
      <c r="V254" s="120">
        <f t="shared" si="610"/>
        <v>9.4930000000000003</v>
      </c>
      <c r="W254" s="112">
        <v>9.9011990000000019</v>
      </c>
      <c r="Y254" s="145">
        <f t="shared" si="600"/>
        <v>10.891318900000002</v>
      </c>
      <c r="Z254" s="145">
        <f t="shared" ref="Z254:AB254" si="761">(Y254*5%)+Y254</f>
        <v>11.435884845000002</v>
      </c>
      <c r="AA254" s="221">
        <f t="shared" si="761"/>
        <v>12.007679087250002</v>
      </c>
      <c r="AB254" s="145">
        <f t="shared" si="761"/>
        <v>12.608063041612503</v>
      </c>
      <c r="AC254" s="223">
        <f t="shared" si="602"/>
        <v>12.986304932860879</v>
      </c>
      <c r="AD254" s="145">
        <f t="shared" si="603"/>
        <v>13.23972699999729</v>
      </c>
      <c r="AE254" s="360">
        <f t="shared" si="604"/>
        <v>13.515113321597234</v>
      </c>
      <c r="AF254" s="145">
        <f t="shared" ref="AF254:AG254" si="762">(AE254*5%)+AE254</f>
        <v>14.190868987677096</v>
      </c>
      <c r="AG254" s="145">
        <f t="shared" si="762"/>
        <v>14.90041243706095</v>
      </c>
      <c r="AH254" s="343">
        <f t="shared" si="606"/>
        <v>15.928540895218156</v>
      </c>
      <c r="AI254" s="145">
        <f t="shared" si="607"/>
        <v>16.72337508588954</v>
      </c>
      <c r="AJ254" s="145">
        <f t="shared" ref="AJ254:AL254" si="763">(AI254*5%)+AI254</f>
        <v>17.559543840184016</v>
      </c>
      <c r="AK254" s="145">
        <f t="shared" si="763"/>
        <v>18.437521032193217</v>
      </c>
      <c r="AL254" s="145">
        <f t="shared" si="763"/>
        <v>19.359397083802879</v>
      </c>
      <c r="AM254" s="145">
        <f t="shared" si="609"/>
        <v>20.791992468004292</v>
      </c>
      <c r="AN254" s="375">
        <v>17.05</v>
      </c>
    </row>
    <row r="255" spans="1:40" x14ac:dyDescent="0.25">
      <c r="A255" s="30"/>
      <c r="B255" s="31" t="s">
        <v>744</v>
      </c>
      <c r="C255" s="32"/>
      <c r="D255" s="33"/>
      <c r="E255" s="157" t="s">
        <v>1667</v>
      </c>
      <c r="F255" s="157" t="s">
        <v>731</v>
      </c>
      <c r="G255" s="157" t="s">
        <v>1723</v>
      </c>
      <c r="H255" s="157"/>
      <c r="I255" s="33" t="s">
        <v>745</v>
      </c>
      <c r="J255" s="33" t="s">
        <v>746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5">
        <v>0.22</v>
      </c>
      <c r="U255" s="301">
        <v>6.62</v>
      </c>
      <c r="V255" s="120">
        <f t="shared" si="610"/>
        <v>7.282</v>
      </c>
      <c r="W255" s="112">
        <v>7.5951260000000005</v>
      </c>
      <c r="Y255" s="145">
        <f t="shared" si="600"/>
        <v>8.3546386000000012</v>
      </c>
      <c r="Z255" s="145">
        <f t="shared" ref="Z255:AB255" si="764">(Y255*5%)+Y255</f>
        <v>8.7723705300000017</v>
      </c>
      <c r="AA255" s="221">
        <f t="shared" si="764"/>
        <v>9.2109890565000025</v>
      </c>
      <c r="AB255" s="145">
        <f t="shared" si="764"/>
        <v>9.6715385093250035</v>
      </c>
      <c r="AC255" s="223">
        <f t="shared" si="602"/>
        <v>9.9616846646047534</v>
      </c>
      <c r="AD255" s="145">
        <f t="shared" si="603"/>
        <v>10.156082588642185</v>
      </c>
      <c r="AE255" s="360">
        <f t="shared" si="604"/>
        <v>10.367329106485943</v>
      </c>
      <c r="AF255" s="145">
        <f t="shared" ref="AF255:AG255" si="765">(AE255*5%)+AE255</f>
        <v>10.885695561810241</v>
      </c>
      <c r="AG255" s="145">
        <f t="shared" si="765"/>
        <v>11.429980339900753</v>
      </c>
      <c r="AH255" s="343">
        <f t="shared" si="606"/>
        <v>12.218648983353905</v>
      </c>
      <c r="AI255" s="145">
        <f t="shared" si="607"/>
        <v>12.828359567623265</v>
      </c>
      <c r="AJ255" s="145">
        <f t="shared" ref="AJ255:AL255" si="766">(AI255*5%)+AI255</f>
        <v>13.469777546004428</v>
      </c>
      <c r="AK255" s="145">
        <f t="shared" si="766"/>
        <v>14.143266423304649</v>
      </c>
      <c r="AL255" s="145">
        <f t="shared" si="766"/>
        <v>14.850429744469881</v>
      </c>
      <c r="AM255" s="145">
        <f t="shared" si="609"/>
        <v>15.949361545560652</v>
      </c>
    </row>
    <row r="256" spans="1:40" x14ac:dyDescent="0.25">
      <c r="A256" s="30"/>
      <c r="B256" s="31" t="s">
        <v>747</v>
      </c>
      <c r="C256" s="32"/>
      <c r="D256" s="33"/>
      <c r="E256" s="157" t="s">
        <v>1667</v>
      </c>
      <c r="F256" s="157" t="s">
        <v>731</v>
      </c>
      <c r="G256" s="157" t="s">
        <v>1724</v>
      </c>
      <c r="H256" s="157"/>
      <c r="I256" s="33" t="s">
        <v>748</v>
      </c>
      <c r="J256" s="33" t="s">
        <v>749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5">
        <v>4</v>
      </c>
      <c r="U256" s="301">
        <v>58.55</v>
      </c>
      <c r="V256" s="120">
        <f t="shared" si="610"/>
        <v>64.405000000000001</v>
      </c>
      <c r="W256" s="112">
        <v>67.174414999999996</v>
      </c>
      <c r="Y256" s="145">
        <f t="shared" si="600"/>
        <v>73.891856499999989</v>
      </c>
      <c r="Z256" s="145">
        <f t="shared" ref="Z256:AB256" si="767">(Y256*5%)+Y256</f>
        <v>77.58644932499999</v>
      </c>
      <c r="AA256" s="221">
        <f t="shared" si="767"/>
        <v>81.465771791249992</v>
      </c>
      <c r="AB256" s="145">
        <f t="shared" si="767"/>
        <v>85.539060380812487</v>
      </c>
      <c r="AC256" s="223">
        <f t="shared" si="602"/>
        <v>88.105232192236855</v>
      </c>
      <c r="AD256" s="145">
        <f t="shared" si="603"/>
        <v>89.824567305891193</v>
      </c>
      <c r="AE256" s="360">
        <f t="shared" si="604"/>
        <v>91.692918305853723</v>
      </c>
      <c r="AF256" s="145">
        <f t="shared" ref="AF256:AG256" si="768">(AE256*5%)+AE256</f>
        <v>96.277564221146406</v>
      </c>
      <c r="AG256" s="145">
        <f t="shared" si="768"/>
        <v>101.09144243220372</v>
      </c>
      <c r="AH256" s="343">
        <f t="shared" si="606"/>
        <v>108.06675196002578</v>
      </c>
      <c r="AI256" s="145">
        <f t="shared" si="607"/>
        <v>113.45928288283108</v>
      </c>
      <c r="AJ256" s="145">
        <f t="shared" ref="AJ256:AL256" si="769">(AI256*5%)+AI256</f>
        <v>119.13224702697264</v>
      </c>
      <c r="AK256" s="145">
        <f t="shared" si="769"/>
        <v>125.08885937832127</v>
      </c>
      <c r="AL256" s="145">
        <f t="shared" si="769"/>
        <v>131.34330234723734</v>
      </c>
      <c r="AM256" s="145">
        <f t="shared" si="609"/>
        <v>141.06270672093291</v>
      </c>
    </row>
    <row r="257" spans="1:39" x14ac:dyDescent="0.25">
      <c r="A257" s="30"/>
      <c r="B257" s="31" t="s">
        <v>750</v>
      </c>
      <c r="C257" s="32"/>
      <c r="D257" s="33"/>
      <c r="E257" s="157" t="s">
        <v>1667</v>
      </c>
      <c r="F257" s="157" t="s">
        <v>731</v>
      </c>
      <c r="G257" s="157" t="s">
        <v>1724</v>
      </c>
      <c r="H257" s="157"/>
      <c r="I257" s="33" t="s">
        <v>751</v>
      </c>
      <c r="J257" s="33" t="s">
        <v>752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5">
        <v>2.86</v>
      </c>
      <c r="U257" s="301">
        <v>41.8</v>
      </c>
      <c r="V257" s="120">
        <f t="shared" si="610"/>
        <v>45.98</v>
      </c>
      <c r="W257" s="112">
        <v>47.957140000000003</v>
      </c>
      <c r="Y257" s="145">
        <f t="shared" si="600"/>
        <v>52.752853999999999</v>
      </c>
      <c r="Z257" s="145">
        <f t="shared" ref="Z257:AB257" si="770">(Y257*5%)+Y257</f>
        <v>55.3904967</v>
      </c>
      <c r="AA257" s="221">
        <f t="shared" si="770"/>
        <v>58.160021534999998</v>
      </c>
      <c r="AB257" s="145">
        <f t="shared" si="770"/>
        <v>61.068022611749996</v>
      </c>
      <c r="AC257" s="223">
        <f t="shared" si="602"/>
        <v>62.900063290102494</v>
      </c>
      <c r="AD257" s="145">
        <f t="shared" si="603"/>
        <v>64.12753054459867</v>
      </c>
      <c r="AE257" s="360">
        <f t="shared" si="604"/>
        <v>65.461383179926329</v>
      </c>
      <c r="AF257" s="145">
        <f t="shared" ref="AF257:AG257" si="771">(AE257*5%)+AE257</f>
        <v>68.734452338922651</v>
      </c>
      <c r="AG257" s="145">
        <f t="shared" si="771"/>
        <v>72.171174955868779</v>
      </c>
      <c r="AH257" s="343">
        <f t="shared" si="606"/>
        <v>77.15098602782372</v>
      </c>
      <c r="AI257" s="145">
        <f t="shared" si="607"/>
        <v>81.000820230612121</v>
      </c>
      <c r="AJ257" s="145">
        <f t="shared" ref="AJ257:AL257" si="772">(AI257*5%)+AI257</f>
        <v>85.05086124214273</v>
      </c>
      <c r="AK257" s="145">
        <f t="shared" si="772"/>
        <v>89.303404304249867</v>
      </c>
      <c r="AL257" s="145">
        <f t="shared" si="772"/>
        <v>93.768574519462362</v>
      </c>
      <c r="AM257" s="145">
        <f t="shared" si="609"/>
        <v>100.70744903390258</v>
      </c>
    </row>
    <row r="258" spans="1:39" x14ac:dyDescent="0.25">
      <c r="A258" s="30"/>
      <c r="B258" s="31" t="s">
        <v>753</v>
      </c>
      <c r="C258" s="32"/>
      <c r="D258" s="33"/>
      <c r="E258" s="157" t="s">
        <v>1667</v>
      </c>
      <c r="F258" s="157" t="s">
        <v>731</v>
      </c>
      <c r="G258" s="157" t="s">
        <v>1724</v>
      </c>
      <c r="H258" s="157"/>
      <c r="I258" s="33" t="s">
        <v>754</v>
      </c>
      <c r="J258" s="33" t="s">
        <v>755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5">
        <v>2.36</v>
      </c>
      <c r="U258" s="301">
        <v>34.25</v>
      </c>
      <c r="V258" s="120">
        <f t="shared" si="610"/>
        <v>37.674999999999997</v>
      </c>
      <c r="W258" s="112">
        <v>39.295025000000003</v>
      </c>
      <c r="Y258" s="145">
        <f t="shared" si="600"/>
        <v>43.224527500000001</v>
      </c>
      <c r="Z258" s="145">
        <f t="shared" ref="Z258:AB258" si="773">(Y258*5%)+Y258</f>
        <v>45.385753874999999</v>
      </c>
      <c r="AA258" s="221">
        <f t="shared" si="773"/>
        <v>47.655041568750001</v>
      </c>
      <c r="AB258" s="145">
        <f t="shared" si="773"/>
        <v>50.037793647187499</v>
      </c>
      <c r="AC258" s="223">
        <f t="shared" si="602"/>
        <v>51.538927456603126</v>
      </c>
      <c r="AD258" s="145">
        <f t="shared" si="603"/>
        <v>52.544687108911589</v>
      </c>
      <c r="AE258" s="360">
        <f t="shared" si="604"/>
        <v>53.637616600776951</v>
      </c>
      <c r="AF258" s="145">
        <f t="shared" ref="AF258:AG258" si="774">(AE258*5%)+AE258</f>
        <v>56.319497430815801</v>
      </c>
      <c r="AG258" s="145">
        <f t="shared" si="774"/>
        <v>59.13547230235659</v>
      </c>
      <c r="AH258" s="343">
        <f t="shared" si="606"/>
        <v>63.215819891219198</v>
      </c>
      <c r="AI258" s="145">
        <f t="shared" si="607"/>
        <v>66.37028930379104</v>
      </c>
      <c r="AJ258" s="145">
        <f t="shared" ref="AJ258:AL258" si="775">(AI258*5%)+AI258</f>
        <v>69.688803768980591</v>
      </c>
      <c r="AK258" s="145">
        <f t="shared" si="775"/>
        <v>73.173243957429619</v>
      </c>
      <c r="AL258" s="145">
        <f t="shared" si="775"/>
        <v>76.831906155301098</v>
      </c>
      <c r="AM258" s="145">
        <f t="shared" si="609"/>
        <v>82.517467210793384</v>
      </c>
    </row>
    <row r="259" spans="1:39" x14ac:dyDescent="0.25">
      <c r="A259" s="30"/>
      <c r="B259" s="31" t="s">
        <v>756</v>
      </c>
      <c r="C259" s="32"/>
      <c r="D259" s="33"/>
      <c r="E259" s="157" t="s">
        <v>1667</v>
      </c>
      <c r="F259" s="157" t="s">
        <v>731</v>
      </c>
      <c r="G259" s="157" t="s">
        <v>1724</v>
      </c>
      <c r="H259" s="157"/>
      <c r="I259" s="33" t="s">
        <v>757</v>
      </c>
      <c r="J259" s="33" t="s">
        <v>758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5">
        <v>1.2</v>
      </c>
      <c r="U259" s="301">
        <v>17.84</v>
      </c>
      <c r="V259" s="120">
        <f t="shared" si="610"/>
        <v>19.623999999999999</v>
      </c>
      <c r="W259" s="112">
        <v>20.467832000000001</v>
      </c>
      <c r="Y259" s="145">
        <f t="shared" si="600"/>
        <v>22.514615200000001</v>
      </c>
      <c r="Z259" s="145">
        <f t="shared" ref="Z259:AB259" si="776">(Y259*5%)+Y259</f>
        <v>23.640345960000001</v>
      </c>
      <c r="AA259" s="221">
        <f t="shared" si="776"/>
        <v>24.822363258000003</v>
      </c>
      <c r="AB259" s="145">
        <f t="shared" si="776"/>
        <v>26.063481420900004</v>
      </c>
      <c r="AC259" s="223">
        <f t="shared" si="602"/>
        <v>26.845385863527003</v>
      </c>
      <c r="AD259" s="145">
        <f t="shared" si="603"/>
        <v>27.369261840087095</v>
      </c>
      <c r="AE259" s="360">
        <f t="shared" si="604"/>
        <v>27.938542486360905</v>
      </c>
      <c r="AF259" s="145">
        <f t="shared" ref="AF259:AG259" si="777">(AE259*5%)+AE259</f>
        <v>29.335469610678949</v>
      </c>
      <c r="AG259" s="145">
        <f t="shared" si="777"/>
        <v>30.802243091212897</v>
      </c>
      <c r="AH259" s="343">
        <f t="shared" si="606"/>
        <v>32.927597864506588</v>
      </c>
      <c r="AI259" s="145">
        <f t="shared" si="607"/>
        <v>34.570684997945463</v>
      </c>
      <c r="AJ259" s="145">
        <f t="shared" ref="AJ259:AL259" si="778">(AI259*5%)+AI259</f>
        <v>36.299219247842736</v>
      </c>
      <c r="AK259" s="145">
        <f t="shared" si="778"/>
        <v>38.114180210234871</v>
      </c>
      <c r="AL259" s="145">
        <f t="shared" si="778"/>
        <v>40.019889220746613</v>
      </c>
      <c r="AM259" s="145">
        <f t="shared" si="609"/>
        <v>42.98136102308186</v>
      </c>
    </row>
    <row r="260" spans="1:39" x14ac:dyDescent="0.25">
      <c r="A260" s="30"/>
      <c r="B260" s="31" t="s">
        <v>759</v>
      </c>
      <c r="C260" s="32"/>
      <c r="D260" s="33"/>
      <c r="E260" s="157" t="s">
        <v>1667</v>
      </c>
      <c r="F260" s="157" t="s">
        <v>731</v>
      </c>
      <c r="G260" s="157" t="s">
        <v>1724</v>
      </c>
      <c r="H260" s="157"/>
      <c r="I260" s="33" t="s">
        <v>760</v>
      </c>
      <c r="J260" s="33" t="s">
        <v>761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5">
        <v>1</v>
      </c>
      <c r="U260" s="301">
        <v>14.99</v>
      </c>
      <c r="V260" s="120">
        <f t="shared" si="610"/>
        <v>16.489000000000001</v>
      </c>
      <c r="W260" s="112">
        <v>17.198027</v>
      </c>
      <c r="Y260" s="145">
        <f t="shared" si="600"/>
        <v>18.917829699999999</v>
      </c>
      <c r="Z260" s="145">
        <f t="shared" ref="Z260:AB260" si="779">(Y260*5%)+Y260</f>
        <v>19.863721184999999</v>
      </c>
      <c r="AA260" s="221">
        <f t="shared" si="779"/>
        <v>20.856907244249999</v>
      </c>
      <c r="AB260" s="145">
        <f t="shared" si="779"/>
        <v>21.899752606462499</v>
      </c>
      <c r="AC260" s="223">
        <f t="shared" si="602"/>
        <v>22.556745184656375</v>
      </c>
      <c r="AD260" s="145">
        <f t="shared" si="603"/>
        <v>22.996930212046269</v>
      </c>
      <c r="AE260" s="360">
        <f t="shared" si="604"/>
        <v>23.475266360456832</v>
      </c>
      <c r="AF260" s="145">
        <f t="shared" ref="AF260:AG260" si="780">(AE260*5%)+AE260</f>
        <v>24.649029678479675</v>
      </c>
      <c r="AG260" s="145">
        <f t="shared" si="780"/>
        <v>25.881481162403659</v>
      </c>
      <c r="AH260" s="343">
        <f t="shared" si="606"/>
        <v>27.667303362609513</v>
      </c>
      <c r="AI260" s="145">
        <f t="shared" si="607"/>
        <v>29.047901800403729</v>
      </c>
      <c r="AJ260" s="145">
        <f t="shared" ref="AJ260:AL260" si="781">(AI260*5%)+AI260</f>
        <v>30.500296890423915</v>
      </c>
      <c r="AK260" s="145">
        <f t="shared" si="781"/>
        <v>32.025311734945113</v>
      </c>
      <c r="AL260" s="145">
        <f t="shared" si="781"/>
        <v>33.626577321692366</v>
      </c>
      <c r="AM260" s="145">
        <f t="shared" si="609"/>
        <v>36.114944043497601</v>
      </c>
    </row>
    <row r="261" spans="1:39" x14ac:dyDescent="0.25">
      <c r="A261" s="30"/>
      <c r="B261" s="31" t="s">
        <v>762</v>
      </c>
      <c r="C261" s="32"/>
      <c r="D261" s="33"/>
      <c r="E261" s="157" t="s">
        <v>1667</v>
      </c>
      <c r="F261" s="157" t="s">
        <v>731</v>
      </c>
      <c r="G261" s="157" t="s">
        <v>1724</v>
      </c>
      <c r="H261" s="157"/>
      <c r="I261" s="33" t="s">
        <v>763</v>
      </c>
      <c r="J261" s="33" t="s">
        <v>764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5">
        <v>0.25</v>
      </c>
      <c r="U261" s="301">
        <v>5.61</v>
      </c>
      <c r="V261" s="120">
        <f t="shared" si="610"/>
        <v>6.1710000000000003</v>
      </c>
      <c r="W261" s="112">
        <v>6.4363530000000013</v>
      </c>
      <c r="Y261" s="145">
        <f t="shared" si="600"/>
        <v>7.0799883000000019</v>
      </c>
      <c r="Z261" s="145">
        <f t="shared" ref="Z261:AB261" si="782">(Y261*5%)+Y261</f>
        <v>7.4339877150000024</v>
      </c>
      <c r="AA261" s="221">
        <f t="shared" si="782"/>
        <v>7.8056871007500028</v>
      </c>
      <c r="AB261" s="145">
        <f t="shared" si="782"/>
        <v>8.1959714557875039</v>
      </c>
      <c r="AC261" s="223">
        <f t="shared" si="602"/>
        <v>8.4418505994611284</v>
      </c>
      <c r="AD261" s="145">
        <f t="shared" si="603"/>
        <v>8.6065896257224583</v>
      </c>
      <c r="AE261" s="360">
        <f t="shared" si="604"/>
        <v>8.7856066899374863</v>
      </c>
      <c r="AF261" s="145">
        <f t="shared" ref="AF261:AG261" si="783">(AE261*5%)+AE261</f>
        <v>9.224887024434361</v>
      </c>
      <c r="AG261" s="145">
        <f t="shared" si="783"/>
        <v>9.6861313756560783</v>
      </c>
      <c r="AH261" s="343">
        <f t="shared" si="606"/>
        <v>10.354474440576348</v>
      </c>
      <c r="AI261" s="145">
        <f t="shared" si="607"/>
        <v>10.871162715161109</v>
      </c>
      <c r="AJ261" s="145">
        <f t="shared" ref="AJ261:AL261" si="784">(AI261*5%)+AI261</f>
        <v>11.414720850919164</v>
      </c>
      <c r="AK261" s="145">
        <f t="shared" si="784"/>
        <v>11.985456893465122</v>
      </c>
      <c r="AL261" s="145">
        <f t="shared" si="784"/>
        <v>12.584729738138378</v>
      </c>
      <c r="AM261" s="145">
        <f t="shared" si="609"/>
        <v>13.515999738760618</v>
      </c>
    </row>
    <row r="262" spans="1:39" x14ac:dyDescent="0.25">
      <c r="A262" s="30"/>
      <c r="B262" s="31" t="s">
        <v>765</v>
      </c>
      <c r="C262" s="32"/>
      <c r="D262" s="33"/>
      <c r="E262" s="157" t="s">
        <v>1667</v>
      </c>
      <c r="F262" s="157" t="s">
        <v>731</v>
      </c>
      <c r="G262" s="157" t="s">
        <v>1724</v>
      </c>
      <c r="H262" s="157"/>
      <c r="I262" s="33" t="s">
        <v>766</v>
      </c>
      <c r="J262" s="33" t="s">
        <v>767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5">
        <v>0.08</v>
      </c>
      <c r="U262" s="301">
        <v>2.88</v>
      </c>
      <c r="V262" s="120">
        <f t="shared" si="610"/>
        <v>3.1679999999999997</v>
      </c>
      <c r="W262" s="112">
        <v>3.3042239999999996</v>
      </c>
      <c r="Y262" s="145">
        <f t="shared" si="600"/>
        <v>3.6346463999999994</v>
      </c>
      <c r="Z262" s="145">
        <f t="shared" ref="Z262:AB262" si="785">(Y262*5%)+Y262</f>
        <v>3.8163787199999994</v>
      </c>
      <c r="AA262" s="221">
        <f t="shared" si="785"/>
        <v>4.0071976559999998</v>
      </c>
      <c r="AB262" s="145">
        <f t="shared" si="785"/>
        <v>4.2075575387999997</v>
      </c>
      <c r="AC262" s="223">
        <f t="shared" si="602"/>
        <v>4.3337842649639997</v>
      </c>
      <c r="AD262" s="145">
        <f t="shared" si="603"/>
        <v>4.4183561714938797</v>
      </c>
      <c r="AE262" s="360">
        <f t="shared" si="604"/>
        <v>4.5102579798609526</v>
      </c>
      <c r="AF262" s="145">
        <f t="shared" ref="AF262:AG262" si="786">(AE262*5%)+AE262</f>
        <v>4.7357708788539998</v>
      </c>
      <c r="AG262" s="145">
        <f t="shared" si="786"/>
        <v>4.9725594227966994</v>
      </c>
      <c r="AH262" s="343">
        <f t="shared" si="606"/>
        <v>5.3156660229696717</v>
      </c>
      <c r="AI262" s="145">
        <f t="shared" si="607"/>
        <v>5.5809177575158584</v>
      </c>
      <c r="AJ262" s="145">
        <f t="shared" ref="AJ262:AL262" si="787">(AI262*5%)+AI262</f>
        <v>5.8599636453916517</v>
      </c>
      <c r="AK262" s="145">
        <f t="shared" si="787"/>
        <v>6.1529618276612341</v>
      </c>
      <c r="AL262" s="145">
        <f t="shared" si="787"/>
        <v>6.4606099190442956</v>
      </c>
      <c r="AM262" s="145">
        <f t="shared" si="609"/>
        <v>6.9386950530535731</v>
      </c>
    </row>
    <row r="263" spans="1:39" x14ac:dyDescent="0.25">
      <c r="A263" s="30"/>
      <c r="B263" s="31" t="s">
        <v>768</v>
      </c>
      <c r="C263" s="32"/>
      <c r="D263" s="33"/>
      <c r="E263" s="157" t="s">
        <v>1667</v>
      </c>
      <c r="F263" s="157" t="s">
        <v>731</v>
      </c>
      <c r="G263" s="157" t="s">
        <v>1722</v>
      </c>
      <c r="H263" s="157"/>
      <c r="I263" s="33" t="s">
        <v>769</v>
      </c>
      <c r="J263" s="33" t="s">
        <v>770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5">
        <v>1.75</v>
      </c>
      <c r="U263" s="301">
        <v>23.53</v>
      </c>
      <c r="V263" s="120">
        <f t="shared" ref="V263:V325" si="788">(U263*$V$6)+U263</f>
        <v>25.883000000000003</v>
      </c>
      <c r="W263" s="112">
        <v>26.995968999999999</v>
      </c>
      <c r="Y263" s="145">
        <f t="shared" ref="Y263:Y324" si="789">(W263*10%)+W263</f>
        <v>29.695565899999998</v>
      </c>
      <c r="Z263" s="145">
        <f t="shared" ref="Z263:AB263" si="790">(Y263*5%)+Y263</f>
        <v>31.180344194999996</v>
      </c>
      <c r="AA263" s="221">
        <f t="shared" si="790"/>
        <v>32.739361404749999</v>
      </c>
      <c r="AB263" s="145">
        <f t="shared" si="790"/>
        <v>34.3763294749875</v>
      </c>
      <c r="AC263" s="223">
        <f t="shared" ref="AC263:AC324" si="791">(AB263*3%)+AB263</f>
        <v>35.407619359237124</v>
      </c>
      <c r="AD263" s="145">
        <f t="shared" ref="AD263:AD324" si="792">(AB263*5.01%)+AB263</f>
        <v>36.098583581684373</v>
      </c>
      <c r="AE263" s="360">
        <f t="shared" ref="AE263:AE324" si="793">(AD263*2.08%)+AD263</f>
        <v>36.84943412018341</v>
      </c>
      <c r="AF263" s="145">
        <f t="shared" ref="AF263:AG263" si="794">(AE263*5%)+AE263</f>
        <v>38.691905826192581</v>
      </c>
      <c r="AG263" s="145">
        <f t="shared" si="794"/>
        <v>40.626501117502208</v>
      </c>
      <c r="AH263" s="343">
        <f t="shared" ref="AH263:AH324" si="795">(AG263*6.9%)+AG263</f>
        <v>43.429729694609861</v>
      </c>
      <c r="AI263" s="145">
        <f t="shared" ref="AI263:AI324" si="796">(AH263*4.99%)+AH263</f>
        <v>45.596873206370894</v>
      </c>
      <c r="AJ263" s="145">
        <f t="shared" ref="AJ263:AL263" si="797">(AI263*5%)+AI263</f>
        <v>47.876716866689442</v>
      </c>
      <c r="AK263" s="145">
        <f t="shared" si="797"/>
        <v>50.270552710023914</v>
      </c>
      <c r="AL263" s="145">
        <f t="shared" si="797"/>
        <v>52.784080345525112</v>
      </c>
      <c r="AM263" s="145">
        <f t="shared" ref="AM263:AM324" si="798">(AL263*7.4%)+AL263</f>
        <v>56.690102291093972</v>
      </c>
    </row>
    <row r="264" spans="1:39" x14ac:dyDescent="0.25">
      <c r="A264" s="30"/>
      <c r="B264" s="31" t="s">
        <v>771</v>
      </c>
      <c r="C264" s="32"/>
      <c r="D264" s="33"/>
      <c r="E264" s="157" t="s">
        <v>1667</v>
      </c>
      <c r="F264" s="157" t="s">
        <v>731</v>
      </c>
      <c r="G264" s="157" t="s">
        <v>1722</v>
      </c>
      <c r="H264" s="157"/>
      <c r="I264" s="33" t="s">
        <v>772</v>
      </c>
      <c r="J264" s="33" t="s">
        <v>773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5">
        <v>1.45</v>
      </c>
      <c r="U264" s="301">
        <v>19.850000000000001</v>
      </c>
      <c r="V264" s="120">
        <f t="shared" si="788"/>
        <v>21.835000000000001</v>
      </c>
      <c r="W264" s="112">
        <v>22.773905000000003</v>
      </c>
      <c r="Y264" s="145">
        <f t="shared" si="789"/>
        <v>25.051295500000002</v>
      </c>
      <c r="Z264" s="145">
        <f t="shared" ref="Z264:AB264" si="799">(Y264*5%)+Y264</f>
        <v>26.303860275000002</v>
      </c>
      <c r="AA264" s="221">
        <f t="shared" si="799"/>
        <v>27.619053288750003</v>
      </c>
      <c r="AB264" s="145">
        <f t="shared" si="799"/>
        <v>29.000005953187504</v>
      </c>
      <c r="AC264" s="223">
        <f t="shared" si="791"/>
        <v>29.870006131783128</v>
      </c>
      <c r="AD264" s="145">
        <f t="shared" si="792"/>
        <v>30.452906251442197</v>
      </c>
      <c r="AE264" s="360">
        <f t="shared" si="793"/>
        <v>31.086326701472196</v>
      </c>
      <c r="AF264" s="145">
        <f t="shared" ref="AF264:AG264" si="800">(AE264*5%)+AE264</f>
        <v>32.640643036545804</v>
      </c>
      <c r="AG264" s="145">
        <f t="shared" si="800"/>
        <v>34.272675188373093</v>
      </c>
      <c r="AH264" s="343">
        <f t="shared" si="795"/>
        <v>36.637489776370835</v>
      </c>
      <c r="AI264" s="145">
        <f t="shared" si="796"/>
        <v>38.46570051621174</v>
      </c>
      <c r="AJ264" s="145">
        <f t="shared" ref="AJ264:AL264" si="801">(AI264*5%)+AI264</f>
        <v>40.388985542022326</v>
      </c>
      <c r="AK264" s="145">
        <f t="shared" si="801"/>
        <v>42.408434819123443</v>
      </c>
      <c r="AL264" s="145">
        <f t="shared" si="801"/>
        <v>44.528856560079618</v>
      </c>
      <c r="AM264" s="145">
        <f t="shared" si="798"/>
        <v>47.823991945525506</v>
      </c>
    </row>
    <row r="265" spans="1:39" x14ac:dyDescent="0.25">
      <c r="A265" s="30"/>
      <c r="B265" s="31" t="s">
        <v>774</v>
      </c>
      <c r="C265" s="32"/>
      <c r="D265" s="33"/>
      <c r="E265" s="157" t="s">
        <v>1667</v>
      </c>
      <c r="F265" s="157" t="s">
        <v>731</v>
      </c>
      <c r="G265" s="157" t="s">
        <v>1722</v>
      </c>
      <c r="H265" s="157"/>
      <c r="I265" s="33" t="s">
        <v>775</v>
      </c>
      <c r="J265" s="33" t="s">
        <v>776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5">
        <v>0.75</v>
      </c>
      <c r="U265" s="301">
        <v>11.94</v>
      </c>
      <c r="V265" s="120">
        <f t="shared" si="788"/>
        <v>13.134</v>
      </c>
      <c r="W265" s="112">
        <v>13.698761999999999</v>
      </c>
      <c r="Y265" s="145">
        <f t="shared" si="789"/>
        <v>15.068638199999999</v>
      </c>
      <c r="Z265" s="145">
        <f t="shared" ref="Z265:AB265" si="802">(Y265*5%)+Y265</f>
        <v>15.822070109999999</v>
      </c>
      <c r="AA265" s="221">
        <f t="shared" si="802"/>
        <v>16.613173615499999</v>
      </c>
      <c r="AB265" s="145">
        <f t="shared" si="802"/>
        <v>17.443832296274998</v>
      </c>
      <c r="AC265" s="223">
        <f t="shared" si="791"/>
        <v>17.967147265163248</v>
      </c>
      <c r="AD265" s="145">
        <f t="shared" si="792"/>
        <v>18.317768294318377</v>
      </c>
      <c r="AE265" s="360">
        <f t="shared" si="793"/>
        <v>18.6987778748402</v>
      </c>
      <c r="AF265" s="145">
        <f t="shared" ref="AF265:AG265" si="803">(AE265*5%)+AE265</f>
        <v>19.633716768582211</v>
      </c>
      <c r="AG265" s="145">
        <f t="shared" si="803"/>
        <v>20.615402607011323</v>
      </c>
      <c r="AH265" s="343">
        <f t="shared" si="795"/>
        <v>22.037865386895103</v>
      </c>
      <c r="AI265" s="145">
        <f t="shared" si="796"/>
        <v>23.137554869701169</v>
      </c>
      <c r="AJ265" s="145">
        <f t="shared" ref="AJ265:AL265" si="804">(AI265*5%)+AI265</f>
        <v>24.294432613186228</v>
      </c>
      <c r="AK265" s="145">
        <f t="shared" si="804"/>
        <v>25.50915424384554</v>
      </c>
      <c r="AL265" s="145">
        <f t="shared" si="804"/>
        <v>26.784611956037818</v>
      </c>
      <c r="AM265" s="145">
        <f t="shared" si="798"/>
        <v>28.766673240784616</v>
      </c>
    </row>
    <row r="266" spans="1:39" x14ac:dyDescent="0.25">
      <c r="A266" s="30"/>
      <c r="B266" s="31" t="s">
        <v>777</v>
      </c>
      <c r="C266" s="32"/>
      <c r="D266" s="33"/>
      <c r="E266" s="157" t="s">
        <v>1667</v>
      </c>
      <c r="F266" s="157" t="s">
        <v>731</v>
      </c>
      <c r="G266" s="157" t="s">
        <v>1722</v>
      </c>
      <c r="H266" s="157"/>
      <c r="I266" s="33" t="s">
        <v>778</v>
      </c>
      <c r="J266" s="33" t="s">
        <v>779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5">
        <v>0.42</v>
      </c>
      <c r="U266" s="301">
        <v>8.51</v>
      </c>
      <c r="V266" s="120">
        <f t="shared" si="788"/>
        <v>9.3610000000000007</v>
      </c>
      <c r="W266" s="112">
        <v>9.7635229999999993</v>
      </c>
      <c r="Y266" s="145">
        <f t="shared" si="789"/>
        <v>10.7398753</v>
      </c>
      <c r="Z266" s="145">
        <f t="shared" ref="Z266:AB266" si="805">(Y266*5%)+Y266</f>
        <v>11.276869065</v>
      </c>
      <c r="AA266" s="221">
        <f t="shared" si="805"/>
        <v>11.840712518249999</v>
      </c>
      <c r="AB266" s="145">
        <f t="shared" si="805"/>
        <v>12.432748144162499</v>
      </c>
      <c r="AC266" s="223">
        <f t="shared" si="791"/>
        <v>12.805730588487373</v>
      </c>
      <c r="AD266" s="145">
        <f t="shared" si="792"/>
        <v>13.055628826185041</v>
      </c>
      <c r="AE266" s="360">
        <f t="shared" si="793"/>
        <v>13.32718590576969</v>
      </c>
      <c r="AF266" s="145">
        <f t="shared" ref="AF266:AG266" si="806">(AE266*5%)+AE266</f>
        <v>13.993545201058176</v>
      </c>
      <c r="AG266" s="145">
        <f t="shared" si="806"/>
        <v>14.693222461111084</v>
      </c>
      <c r="AH266" s="343">
        <f t="shared" si="795"/>
        <v>15.707054810927749</v>
      </c>
      <c r="AI266" s="145">
        <f t="shared" si="796"/>
        <v>16.490836845993044</v>
      </c>
      <c r="AJ266" s="145">
        <f t="shared" ref="AJ266:AL266" si="807">(AI266*5%)+AI266</f>
        <v>17.315378688292697</v>
      </c>
      <c r="AK266" s="145">
        <f t="shared" si="807"/>
        <v>18.181147622707332</v>
      </c>
      <c r="AL266" s="145">
        <f t="shared" si="807"/>
        <v>19.090205003842698</v>
      </c>
      <c r="AM266" s="145">
        <f t="shared" si="798"/>
        <v>20.502880174127057</v>
      </c>
    </row>
    <row r="267" spans="1:39" ht="15.75" thickBot="1" x14ac:dyDescent="0.3">
      <c r="A267" s="30"/>
      <c r="B267" s="61"/>
      <c r="C267" s="61"/>
      <c r="D267" s="61"/>
      <c r="E267" s="61"/>
      <c r="F267" s="61"/>
      <c r="G267" s="61"/>
      <c r="H267" s="61"/>
      <c r="I267" s="68" t="s">
        <v>780</v>
      </c>
      <c r="J267" s="68" t="s">
        <v>780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301"/>
      <c r="V267" s="120">
        <f t="shared" si="788"/>
        <v>0</v>
      </c>
      <c r="W267" s="112"/>
      <c r="Y267" s="145">
        <f t="shared" si="789"/>
        <v>0</v>
      </c>
      <c r="Z267" s="145">
        <f t="shared" ref="Z267:AB267" si="808">(Y267*5%)+Y267</f>
        <v>0</v>
      </c>
      <c r="AA267" s="221">
        <f t="shared" si="808"/>
        <v>0</v>
      </c>
      <c r="AB267" s="145">
        <f t="shared" si="808"/>
        <v>0</v>
      </c>
      <c r="AC267" s="223">
        <f t="shared" si="791"/>
        <v>0</v>
      </c>
      <c r="AD267" s="145">
        <f t="shared" si="792"/>
        <v>0</v>
      </c>
      <c r="AE267" s="360">
        <f t="shared" si="793"/>
        <v>0</v>
      </c>
      <c r="AF267" s="145">
        <f t="shared" ref="AF267:AG267" si="809">(AE267*5%)+AE267</f>
        <v>0</v>
      </c>
      <c r="AG267" s="145">
        <f t="shared" si="809"/>
        <v>0</v>
      </c>
      <c r="AH267" s="343">
        <f t="shared" si="795"/>
        <v>0</v>
      </c>
      <c r="AI267" s="145">
        <f t="shared" si="796"/>
        <v>0</v>
      </c>
      <c r="AJ267" s="145">
        <f t="shared" ref="AJ267:AL267" si="810">(AI267*5%)+AI267</f>
        <v>0</v>
      </c>
      <c r="AK267" s="145">
        <f t="shared" si="810"/>
        <v>0</v>
      </c>
      <c r="AL267" s="145">
        <f t="shared" si="810"/>
        <v>0</v>
      </c>
      <c r="AM267" s="145">
        <f t="shared" si="798"/>
        <v>0</v>
      </c>
    </row>
    <row r="268" spans="1:39" x14ac:dyDescent="0.25">
      <c r="A268" s="30"/>
      <c r="B268" s="31" t="s">
        <v>781</v>
      </c>
      <c r="C268" s="32"/>
      <c r="D268" s="33"/>
      <c r="E268" s="157" t="s">
        <v>1667</v>
      </c>
      <c r="F268" s="157" t="s">
        <v>780</v>
      </c>
      <c r="G268" s="157" t="s">
        <v>1729</v>
      </c>
      <c r="H268" s="157"/>
      <c r="I268" s="33" t="s">
        <v>782</v>
      </c>
      <c r="J268" s="33" t="s">
        <v>1728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5">
        <v>3.5</v>
      </c>
      <c r="U268" s="301">
        <v>68.28</v>
      </c>
      <c r="V268" s="120">
        <f t="shared" si="788"/>
        <v>75.108000000000004</v>
      </c>
      <c r="W268" s="112">
        <v>78.337643999999997</v>
      </c>
      <c r="Y268" s="145">
        <f t="shared" si="789"/>
        <v>86.17140839999999</v>
      </c>
      <c r="Z268" s="145">
        <f t="shared" ref="Z268:AB268" si="811">(Y268*5%)+Y268</f>
        <v>90.479978819999985</v>
      </c>
      <c r="AA268" s="221">
        <f t="shared" si="811"/>
        <v>95.003977760999987</v>
      </c>
      <c r="AB268" s="145">
        <f t="shared" si="811"/>
        <v>99.754176649049981</v>
      </c>
      <c r="AC268" s="223">
        <f t="shared" si="791"/>
        <v>102.74680194852148</v>
      </c>
      <c r="AD268" s="145">
        <f t="shared" si="792"/>
        <v>104.75186089916738</v>
      </c>
      <c r="AE268" s="360">
        <f t="shared" si="793"/>
        <v>106.93069960587006</v>
      </c>
      <c r="AF268" s="145">
        <f t="shared" ref="AF268:AG268" si="812">(AE268*5%)+AE268</f>
        <v>112.27723458616356</v>
      </c>
      <c r="AG268" s="145">
        <f t="shared" si="812"/>
        <v>117.89109631547174</v>
      </c>
      <c r="AH268" s="343">
        <f t="shared" si="795"/>
        <v>126.0255819612393</v>
      </c>
      <c r="AI268" s="145">
        <f t="shared" si="796"/>
        <v>132.31425850110514</v>
      </c>
      <c r="AJ268" s="145">
        <f t="shared" ref="AJ268:AL268" si="813">(AI268*5%)+AI268</f>
        <v>138.92997142616039</v>
      </c>
      <c r="AK268" s="145">
        <f t="shared" si="813"/>
        <v>145.8764699974684</v>
      </c>
      <c r="AL268" s="145">
        <f t="shared" si="813"/>
        <v>153.17029349734182</v>
      </c>
      <c r="AM268" s="145">
        <f t="shared" si="798"/>
        <v>164.50489521614512</v>
      </c>
    </row>
    <row r="269" spans="1:39" x14ac:dyDescent="0.25">
      <c r="A269" s="30"/>
      <c r="B269" s="31" t="s">
        <v>783</v>
      </c>
      <c r="C269" s="32"/>
      <c r="D269" s="33"/>
      <c r="E269" s="157" t="s">
        <v>1667</v>
      </c>
      <c r="F269" s="157" t="s">
        <v>780</v>
      </c>
      <c r="G269" s="157" t="s">
        <v>1725</v>
      </c>
      <c r="H269" s="157"/>
      <c r="I269" s="33" t="s">
        <v>784</v>
      </c>
      <c r="J269" s="33" t="s">
        <v>785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5">
        <v>1.35</v>
      </c>
      <c r="U269" s="301">
        <v>23.96</v>
      </c>
      <c r="V269" s="120">
        <f t="shared" si="788"/>
        <v>26.356000000000002</v>
      </c>
      <c r="W269" s="112">
        <v>27.489308000000001</v>
      </c>
      <c r="Y269" s="145">
        <f t="shared" si="789"/>
        <v>30.238238800000001</v>
      </c>
      <c r="Z269" s="145">
        <f t="shared" ref="Z269:AB269" si="814">(Y269*5%)+Y269</f>
        <v>31.750150740000002</v>
      </c>
      <c r="AA269" s="221">
        <f t="shared" si="814"/>
        <v>33.337658277000003</v>
      </c>
      <c r="AB269" s="145">
        <f t="shared" si="814"/>
        <v>35.004541190850006</v>
      </c>
      <c r="AC269" s="223">
        <f t="shared" si="791"/>
        <v>36.054677426575509</v>
      </c>
      <c r="AD269" s="145">
        <f t="shared" si="792"/>
        <v>36.758268704511593</v>
      </c>
      <c r="AE269" s="360">
        <f t="shared" si="793"/>
        <v>37.522840693565435</v>
      </c>
      <c r="AF269" s="145">
        <f t="shared" ref="AF269:AG269" si="815">(AE269*5%)+AE269</f>
        <v>39.398982728243709</v>
      </c>
      <c r="AG269" s="145">
        <f t="shared" si="815"/>
        <v>41.368931864655892</v>
      </c>
      <c r="AH269" s="343">
        <f t="shared" si="795"/>
        <v>44.223388163317146</v>
      </c>
      <c r="AI269" s="145">
        <f t="shared" si="796"/>
        <v>46.430135232666672</v>
      </c>
      <c r="AJ269" s="145">
        <f t="shared" ref="AJ269:AL269" si="816">(AI269*5%)+AI269</f>
        <v>48.751641994300002</v>
      </c>
      <c r="AK269" s="145">
        <f t="shared" si="816"/>
        <v>51.189224094015003</v>
      </c>
      <c r="AL269" s="145">
        <f t="shared" si="816"/>
        <v>53.748685298715756</v>
      </c>
      <c r="AM269" s="145">
        <f t="shared" si="798"/>
        <v>57.726088010820725</v>
      </c>
    </row>
    <row r="270" spans="1:39" x14ac:dyDescent="0.25">
      <c r="A270" s="30"/>
      <c r="B270" s="31" t="s">
        <v>786</v>
      </c>
      <c r="C270" s="32"/>
      <c r="D270" s="33"/>
      <c r="E270" s="157" t="s">
        <v>1667</v>
      </c>
      <c r="F270" s="157" t="s">
        <v>780</v>
      </c>
      <c r="G270" s="157" t="s">
        <v>1726</v>
      </c>
      <c r="H270" s="157"/>
      <c r="I270" s="33" t="s">
        <v>787</v>
      </c>
      <c r="J270" s="33" t="s">
        <v>788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5">
        <v>2.2000000000000002</v>
      </c>
      <c r="U270" s="301">
        <v>32.17</v>
      </c>
      <c r="V270" s="120">
        <f t="shared" si="788"/>
        <v>35.387</v>
      </c>
      <c r="W270" s="112">
        <v>36.90864100000001</v>
      </c>
      <c r="Y270" s="145">
        <f t="shared" si="789"/>
        <v>40.599505100000009</v>
      </c>
      <c r="Z270" s="145">
        <f t="shared" ref="Z270:AB270" si="817">(Y270*5%)+Y270</f>
        <v>42.629480355000013</v>
      </c>
      <c r="AA270" s="221">
        <f t="shared" si="817"/>
        <v>44.760954372750014</v>
      </c>
      <c r="AB270" s="145">
        <f t="shared" si="817"/>
        <v>46.999002091387517</v>
      </c>
      <c r="AC270" s="223">
        <f t="shared" si="791"/>
        <v>48.408972154129145</v>
      </c>
      <c r="AD270" s="145">
        <f t="shared" si="792"/>
        <v>49.35365209616603</v>
      </c>
      <c r="AE270" s="360">
        <f t="shared" si="793"/>
        <v>50.380208059766282</v>
      </c>
      <c r="AF270" s="145">
        <f t="shared" ref="AF270:AG270" si="818">(AE270*5%)+AE270</f>
        <v>52.899218462754597</v>
      </c>
      <c r="AG270" s="145">
        <f t="shared" si="818"/>
        <v>55.544179385892328</v>
      </c>
      <c r="AH270" s="343">
        <f t="shared" si="795"/>
        <v>59.3767277635189</v>
      </c>
      <c r="AI270" s="145">
        <f t="shared" si="796"/>
        <v>62.33962647891849</v>
      </c>
      <c r="AJ270" s="145">
        <f t="shared" ref="AJ270:AL270" si="819">(AI270*5%)+AI270</f>
        <v>65.456607802864411</v>
      </c>
      <c r="AK270" s="145">
        <f t="shared" si="819"/>
        <v>68.729438193007638</v>
      </c>
      <c r="AL270" s="145">
        <f t="shared" si="819"/>
        <v>72.165910102658017</v>
      </c>
      <c r="AM270" s="145">
        <f t="shared" si="798"/>
        <v>77.506187450254714</v>
      </c>
    </row>
    <row r="271" spans="1:39" x14ac:dyDescent="0.25">
      <c r="A271" s="30"/>
      <c r="B271" s="31" t="s">
        <v>789</v>
      </c>
      <c r="C271" s="32"/>
      <c r="D271" s="33"/>
      <c r="E271" s="157" t="s">
        <v>1667</v>
      </c>
      <c r="F271" s="157" t="s">
        <v>780</v>
      </c>
      <c r="G271" s="157" t="s">
        <v>1726</v>
      </c>
      <c r="H271" s="157"/>
      <c r="I271" s="33" t="s">
        <v>790</v>
      </c>
      <c r="J271" s="33" t="s">
        <v>791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5">
        <v>0.7</v>
      </c>
      <c r="U271" s="301">
        <v>10.55</v>
      </c>
      <c r="V271" s="120">
        <f t="shared" si="788"/>
        <v>11.605</v>
      </c>
      <c r="W271" s="112">
        <v>12.104015000000002</v>
      </c>
      <c r="Y271" s="145">
        <f t="shared" si="789"/>
        <v>13.314416500000002</v>
      </c>
      <c r="Z271" s="145">
        <f t="shared" ref="Z271:AB271" si="820">(Y271*5%)+Y271</f>
        <v>13.980137325000001</v>
      </c>
      <c r="AA271" s="221">
        <f t="shared" si="820"/>
        <v>14.679144191250002</v>
      </c>
      <c r="AB271" s="145">
        <f t="shared" si="820"/>
        <v>15.413101400812502</v>
      </c>
      <c r="AC271" s="223">
        <f t="shared" si="791"/>
        <v>15.875494442836878</v>
      </c>
      <c r="AD271" s="145">
        <f t="shared" si="792"/>
        <v>16.18529778099321</v>
      </c>
      <c r="AE271" s="360">
        <f t="shared" si="793"/>
        <v>16.521951974837869</v>
      </c>
      <c r="AF271" s="145">
        <f t="shared" ref="AF271:AG271" si="821">(AE271*5%)+AE271</f>
        <v>17.348049573579761</v>
      </c>
      <c r="AG271" s="145">
        <f t="shared" si="821"/>
        <v>18.215452052258748</v>
      </c>
      <c r="AH271" s="343">
        <f t="shared" si="795"/>
        <v>19.472318243864603</v>
      </c>
      <c r="AI271" s="145">
        <f t="shared" si="796"/>
        <v>20.443986924233446</v>
      </c>
      <c r="AJ271" s="145">
        <f t="shared" ref="AJ271:AL271" si="822">(AI271*5%)+AI271</f>
        <v>21.466186270445117</v>
      </c>
      <c r="AK271" s="145">
        <f t="shared" si="822"/>
        <v>22.539495583967373</v>
      </c>
      <c r="AL271" s="145">
        <f t="shared" si="822"/>
        <v>23.666470363165743</v>
      </c>
      <c r="AM271" s="145">
        <f t="shared" si="798"/>
        <v>25.41778917004001</v>
      </c>
    </row>
    <row r="272" spans="1:39" x14ac:dyDescent="0.25">
      <c r="A272" s="30"/>
      <c r="B272" s="31" t="s">
        <v>792</v>
      </c>
      <c r="C272" s="32"/>
      <c r="D272" s="33"/>
      <c r="E272" s="157" t="s">
        <v>1667</v>
      </c>
      <c r="F272" s="157" t="s">
        <v>780</v>
      </c>
      <c r="G272" s="157" t="s">
        <v>1726</v>
      </c>
      <c r="H272" s="157"/>
      <c r="I272" s="33" t="s">
        <v>793</v>
      </c>
      <c r="J272" s="33" t="s">
        <v>794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5">
        <v>0.45</v>
      </c>
      <c r="U272" s="301">
        <v>7.18</v>
      </c>
      <c r="V272" s="120">
        <f t="shared" si="788"/>
        <v>7.8979999999999997</v>
      </c>
      <c r="W272" s="112">
        <v>8.2376140000000007</v>
      </c>
      <c r="Y272" s="145">
        <f t="shared" si="789"/>
        <v>9.0613754000000011</v>
      </c>
      <c r="Z272" s="145">
        <f t="shared" ref="Z272:AB272" si="823">(Y272*5%)+Y272</f>
        <v>9.5144441700000009</v>
      </c>
      <c r="AA272" s="221">
        <f t="shared" si="823"/>
        <v>9.9901663785000014</v>
      </c>
      <c r="AB272" s="145">
        <f t="shared" si="823"/>
        <v>10.489674697425002</v>
      </c>
      <c r="AC272" s="223">
        <f t="shared" si="791"/>
        <v>10.804364938347753</v>
      </c>
      <c r="AD272" s="145">
        <f t="shared" si="792"/>
        <v>11.015207399765995</v>
      </c>
      <c r="AE272" s="360">
        <f t="shared" si="793"/>
        <v>11.244323713681128</v>
      </c>
      <c r="AF272" s="145">
        <f t="shared" ref="AF272:AG272" si="824">(AE272*5%)+AE272</f>
        <v>11.806539899365184</v>
      </c>
      <c r="AG272" s="145">
        <f t="shared" si="824"/>
        <v>12.396866894333444</v>
      </c>
      <c r="AH272" s="343">
        <f t="shared" si="795"/>
        <v>13.252250710042452</v>
      </c>
      <c r="AI272" s="145">
        <f t="shared" si="796"/>
        <v>13.91353802047357</v>
      </c>
      <c r="AJ272" s="145">
        <f t="shared" ref="AJ272:AL272" si="825">(AI272*5%)+AI272</f>
        <v>14.609214921497248</v>
      </c>
      <c r="AK272" s="145">
        <f t="shared" si="825"/>
        <v>15.339675667572111</v>
      </c>
      <c r="AL272" s="145">
        <f t="shared" si="825"/>
        <v>16.106659450950715</v>
      </c>
      <c r="AM272" s="145">
        <f t="shared" si="798"/>
        <v>17.29855225032107</v>
      </c>
    </row>
    <row r="273" spans="1:40" x14ac:dyDescent="0.25">
      <c r="A273" s="30"/>
      <c r="B273" s="31" t="s">
        <v>795</v>
      </c>
      <c r="C273" s="32"/>
      <c r="D273" s="33"/>
      <c r="E273" s="157" t="s">
        <v>1667</v>
      </c>
      <c r="F273" s="157" t="s">
        <v>780</v>
      </c>
      <c r="G273" s="157" t="s">
        <v>1727</v>
      </c>
      <c r="H273" s="157"/>
      <c r="I273" s="33" t="s">
        <v>796</v>
      </c>
      <c r="J273" s="33" t="s">
        <v>797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5">
        <v>6.5</v>
      </c>
      <c r="U273" s="301">
        <v>89.54</v>
      </c>
      <c r="V273" s="120">
        <f t="shared" si="788"/>
        <v>98.494</v>
      </c>
      <c r="W273" s="112">
        <v>102.72924200000001</v>
      </c>
      <c r="Y273" s="145">
        <f t="shared" si="789"/>
        <v>113.00216620000002</v>
      </c>
      <c r="Z273" s="145">
        <f t="shared" ref="Z273:AB273" si="826">(Y273*5%)+Y273</f>
        <v>118.65227451000003</v>
      </c>
      <c r="AA273" s="221">
        <f t="shared" si="826"/>
        <v>124.58488823550003</v>
      </c>
      <c r="AB273" s="145">
        <f t="shared" si="826"/>
        <v>130.81413264727504</v>
      </c>
      <c r="AC273" s="223">
        <f t="shared" si="791"/>
        <v>134.73855662669331</v>
      </c>
      <c r="AD273" s="145">
        <f t="shared" si="792"/>
        <v>137.36792069290351</v>
      </c>
      <c r="AE273" s="360">
        <f t="shared" si="793"/>
        <v>140.2251734433159</v>
      </c>
      <c r="AF273" s="145">
        <f t="shared" ref="AF273:AG273" si="827">(AE273*5%)+AE273</f>
        <v>147.2364321154817</v>
      </c>
      <c r="AG273" s="145">
        <f t="shared" si="827"/>
        <v>154.59825372125579</v>
      </c>
      <c r="AH273" s="343">
        <f t="shared" si="795"/>
        <v>165.26553322802243</v>
      </c>
      <c r="AI273" s="145">
        <f t="shared" si="796"/>
        <v>173.51228333610075</v>
      </c>
      <c r="AJ273" s="145">
        <f t="shared" ref="AJ273:AL273" si="828">(AI273*5%)+AI273</f>
        <v>182.1878975029058</v>
      </c>
      <c r="AK273" s="145">
        <f t="shared" si="828"/>
        <v>191.29729237805108</v>
      </c>
      <c r="AL273" s="145">
        <f t="shared" si="828"/>
        <v>200.86215699695364</v>
      </c>
      <c r="AM273" s="145">
        <f t="shared" si="798"/>
        <v>215.7259566147282</v>
      </c>
    </row>
    <row r="274" spans="1:40" x14ac:dyDescent="0.25">
      <c r="A274" s="30"/>
      <c r="B274" s="31" t="s">
        <v>798</v>
      </c>
      <c r="C274" s="32"/>
      <c r="D274" s="33"/>
      <c r="E274" s="157" t="s">
        <v>1667</v>
      </c>
      <c r="F274" s="157" t="s">
        <v>780</v>
      </c>
      <c r="G274" s="157" t="s">
        <v>1727</v>
      </c>
      <c r="H274" s="157"/>
      <c r="I274" s="33" t="s">
        <v>799</v>
      </c>
      <c r="J274" s="33" t="s">
        <v>800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5">
        <v>2.35</v>
      </c>
      <c r="U274" s="301">
        <v>33.83</v>
      </c>
      <c r="V274" s="120">
        <f t="shared" si="788"/>
        <v>37.213000000000001</v>
      </c>
      <c r="W274" s="112">
        <v>38.813158999999999</v>
      </c>
      <c r="Y274" s="145">
        <f t="shared" si="789"/>
        <v>42.694474899999996</v>
      </c>
      <c r="Z274" s="145">
        <f t="shared" ref="Z274:AB274" si="829">(Y274*5%)+Y274</f>
        <v>44.829198644999998</v>
      </c>
      <c r="AA274" s="221">
        <f t="shared" si="829"/>
        <v>47.070658577250001</v>
      </c>
      <c r="AB274" s="145">
        <f t="shared" si="829"/>
        <v>49.4241915061125</v>
      </c>
      <c r="AC274" s="223">
        <f t="shared" si="791"/>
        <v>50.906917251295873</v>
      </c>
      <c r="AD274" s="145">
        <f t="shared" si="792"/>
        <v>51.900343500568738</v>
      </c>
      <c r="AE274" s="360">
        <f t="shared" si="793"/>
        <v>52.979870645380565</v>
      </c>
      <c r="AF274" s="145">
        <f t="shared" ref="AF274:AG274" si="830">(AE274*5%)+AE274</f>
        <v>55.628864177649596</v>
      </c>
      <c r="AG274" s="145">
        <f t="shared" si="830"/>
        <v>58.410307386532075</v>
      </c>
      <c r="AH274" s="343">
        <f t="shared" si="795"/>
        <v>62.440618596202789</v>
      </c>
      <c r="AI274" s="145">
        <f t="shared" si="796"/>
        <v>65.556405464153315</v>
      </c>
      <c r="AJ274" s="145">
        <f t="shared" ref="AJ274:AL274" si="831">(AI274*5%)+AI274</f>
        <v>68.834225737360981</v>
      </c>
      <c r="AK274" s="145">
        <f t="shared" si="831"/>
        <v>72.275937024229023</v>
      </c>
      <c r="AL274" s="145">
        <f t="shared" si="831"/>
        <v>75.88973387544047</v>
      </c>
      <c r="AM274" s="145">
        <f t="shared" si="798"/>
        <v>81.505574182223071</v>
      </c>
    </row>
    <row r="275" spans="1:40" x14ac:dyDescent="0.25">
      <c r="A275" s="30"/>
      <c r="B275" s="31" t="s">
        <v>801</v>
      </c>
      <c r="C275" s="32"/>
      <c r="D275" s="33"/>
      <c r="E275" s="157" t="s">
        <v>1667</v>
      </c>
      <c r="F275" s="157" t="s">
        <v>780</v>
      </c>
      <c r="G275" s="157" t="s">
        <v>1727</v>
      </c>
      <c r="H275" s="157"/>
      <c r="I275" s="33" t="s">
        <v>802</v>
      </c>
      <c r="J275" s="33" t="s">
        <v>803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5">
        <v>1.02</v>
      </c>
      <c r="U275" s="301">
        <v>15.77</v>
      </c>
      <c r="V275" s="120">
        <f t="shared" si="788"/>
        <v>17.347000000000001</v>
      </c>
      <c r="W275" s="112">
        <v>18.092921</v>
      </c>
      <c r="Y275" s="145">
        <f t="shared" si="789"/>
        <v>19.902213100000001</v>
      </c>
      <c r="Z275" s="145">
        <f t="shared" ref="Z275:AB275" si="832">(Y275*5%)+Y275</f>
        <v>20.897323755000002</v>
      </c>
      <c r="AA275" s="221">
        <f t="shared" si="832"/>
        <v>21.942189942750002</v>
      </c>
      <c r="AB275" s="145">
        <f t="shared" si="832"/>
        <v>23.0392994398875</v>
      </c>
      <c r="AC275" s="223">
        <f t="shared" si="791"/>
        <v>23.730478423084126</v>
      </c>
      <c r="AD275" s="145">
        <f t="shared" si="792"/>
        <v>24.193568341825863</v>
      </c>
      <c r="AE275" s="360">
        <f t="shared" si="793"/>
        <v>24.696794563335839</v>
      </c>
      <c r="AF275" s="145">
        <f t="shared" ref="AF275:AG275" si="833">(AE275*5%)+AE275</f>
        <v>25.931634291502633</v>
      </c>
      <c r="AG275" s="145">
        <f t="shared" si="833"/>
        <v>27.228216006077766</v>
      </c>
      <c r="AH275" s="343">
        <f t="shared" si="795"/>
        <v>29.106962910497131</v>
      </c>
      <c r="AI275" s="145">
        <f t="shared" si="796"/>
        <v>30.559400359730937</v>
      </c>
      <c r="AJ275" s="145">
        <f t="shared" ref="AJ275:AL275" si="834">(AI275*5%)+AI275</f>
        <v>32.087370377717484</v>
      </c>
      <c r="AK275" s="145">
        <f t="shared" si="834"/>
        <v>33.691738896603361</v>
      </c>
      <c r="AL275" s="145">
        <f t="shared" si="834"/>
        <v>35.376325841433527</v>
      </c>
      <c r="AM275" s="145">
        <f t="shared" si="798"/>
        <v>37.994173953699608</v>
      </c>
    </row>
    <row r="276" spans="1:40" x14ac:dyDescent="0.25">
      <c r="A276" s="30"/>
      <c r="B276" s="376" t="s">
        <v>804</v>
      </c>
      <c r="C276" s="32"/>
      <c r="D276" s="33"/>
      <c r="E276" s="157" t="s">
        <v>1667</v>
      </c>
      <c r="F276" s="157" t="s">
        <v>780</v>
      </c>
      <c r="G276" s="157" t="s">
        <v>1730</v>
      </c>
      <c r="H276" s="157"/>
      <c r="I276" s="33" t="s">
        <v>805</v>
      </c>
      <c r="J276" s="33" t="s">
        <v>806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5">
        <v>4.1500000000000004</v>
      </c>
      <c r="U276" s="301">
        <v>60.44</v>
      </c>
      <c r="V276" s="120">
        <f t="shared" si="788"/>
        <v>66.483999999999995</v>
      </c>
      <c r="W276" s="112">
        <v>69.342812000000009</v>
      </c>
      <c r="Y276" s="145">
        <f t="shared" si="789"/>
        <v>76.27709320000001</v>
      </c>
      <c r="Z276" s="145">
        <f t="shared" ref="Z276:AB276" si="835">(Y276*5%)+Y276</f>
        <v>80.090947860000014</v>
      </c>
      <c r="AA276" s="221">
        <f t="shared" si="835"/>
        <v>84.09549525300001</v>
      </c>
      <c r="AB276" s="145">
        <f t="shared" si="835"/>
        <v>88.300270015650014</v>
      </c>
      <c r="AC276" s="223">
        <f t="shared" si="791"/>
        <v>90.949278116119515</v>
      </c>
      <c r="AD276" s="145">
        <f t="shared" si="792"/>
        <v>92.724113543434086</v>
      </c>
      <c r="AE276" s="360">
        <f t="shared" si="793"/>
        <v>94.652775105137522</v>
      </c>
      <c r="AF276" s="145">
        <f t="shared" ref="AF276:AG276" si="836">(AE276*5%)+AE276</f>
        <v>99.385413860394394</v>
      </c>
      <c r="AG276" s="145">
        <f t="shared" si="836"/>
        <v>104.35468455341412</v>
      </c>
      <c r="AH276" s="343">
        <f t="shared" si="795"/>
        <v>111.5551577875997</v>
      </c>
      <c r="AI276" s="145">
        <f t="shared" si="796"/>
        <v>117.12176016120092</v>
      </c>
      <c r="AJ276" s="145">
        <f t="shared" ref="AJ276:AL276" si="837">(AI276*5%)+AI276</f>
        <v>122.97784816926097</v>
      </c>
      <c r="AK276" s="145">
        <f t="shared" si="837"/>
        <v>129.12674057772401</v>
      </c>
      <c r="AL276" s="145">
        <f t="shared" si="837"/>
        <v>135.5830776066102</v>
      </c>
      <c r="AM276" s="145">
        <f t="shared" si="798"/>
        <v>145.61622534949936</v>
      </c>
      <c r="AN276" s="375">
        <v>111.52</v>
      </c>
    </row>
    <row r="277" spans="1:40" x14ac:dyDescent="0.25">
      <c r="A277" s="30"/>
      <c r="B277" s="31" t="s">
        <v>807</v>
      </c>
      <c r="C277" s="32"/>
      <c r="D277" s="33"/>
      <c r="E277" s="157" t="s">
        <v>1667</v>
      </c>
      <c r="F277" s="157" t="s">
        <v>780</v>
      </c>
      <c r="G277" s="157" t="s">
        <v>1730</v>
      </c>
      <c r="H277" s="157"/>
      <c r="I277" s="33" t="s">
        <v>810</v>
      </c>
      <c r="J277" s="33" t="s">
        <v>808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5">
        <v>3.4720000000000004</v>
      </c>
      <c r="U277" s="301">
        <v>45.07</v>
      </c>
      <c r="V277" s="120">
        <f t="shared" si="788"/>
        <v>49.576999999999998</v>
      </c>
      <c r="W277" s="112">
        <v>51.708811000000004</v>
      </c>
      <c r="Y277" s="145">
        <f t="shared" si="789"/>
        <v>56.879692100000007</v>
      </c>
      <c r="Z277" s="145">
        <f t="shared" ref="Z277:AB277" si="838">(Y277*5%)+Y277</f>
        <v>59.72367670500001</v>
      </c>
      <c r="AA277" s="221">
        <f t="shared" si="838"/>
        <v>62.709860540250013</v>
      </c>
      <c r="AB277" s="145">
        <f t="shared" si="838"/>
        <v>65.845353567262521</v>
      </c>
      <c r="AC277" s="223">
        <f t="shared" si="791"/>
        <v>67.820714174280397</v>
      </c>
      <c r="AD277" s="145">
        <f t="shared" si="792"/>
        <v>69.144205780982375</v>
      </c>
      <c r="AE277" s="360">
        <f t="shared" si="793"/>
        <v>70.58240526122681</v>
      </c>
      <c r="AF277" s="145">
        <f t="shared" ref="AF277:AG277" si="839">(AE277*5%)+AE277</f>
        <v>74.111525524288155</v>
      </c>
      <c r="AG277" s="145">
        <f t="shared" si="839"/>
        <v>77.817101800502556</v>
      </c>
      <c r="AH277" s="343">
        <f t="shared" si="795"/>
        <v>83.186481824737228</v>
      </c>
      <c r="AI277" s="145">
        <f t="shared" si="796"/>
        <v>87.337487267791616</v>
      </c>
      <c r="AJ277" s="145">
        <f t="shared" ref="AJ277:AL277" si="840">(AI277*5%)+AI277</f>
        <v>91.7043616311812</v>
      </c>
      <c r="AK277" s="145">
        <f t="shared" si="840"/>
        <v>96.289579712740263</v>
      </c>
      <c r="AL277" s="145">
        <f t="shared" si="840"/>
        <v>101.10405869837727</v>
      </c>
      <c r="AM277" s="145">
        <f t="shared" si="798"/>
        <v>108.58575904205719</v>
      </c>
    </row>
    <row r="278" spans="1:40" x14ac:dyDescent="0.25">
      <c r="A278" s="30"/>
      <c r="B278" s="376" t="s">
        <v>809</v>
      </c>
      <c r="C278" s="32"/>
      <c r="D278" s="33"/>
      <c r="E278" s="157" t="s">
        <v>1667</v>
      </c>
      <c r="F278" s="157" t="s">
        <v>780</v>
      </c>
      <c r="G278" s="157" t="s">
        <v>1730</v>
      </c>
      <c r="H278" s="157"/>
      <c r="I278" s="33" t="s">
        <v>1733</v>
      </c>
      <c r="J278" s="33" t="s">
        <v>811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5">
        <v>3.3</v>
      </c>
      <c r="U278" s="301">
        <v>48.14</v>
      </c>
      <c r="V278" s="120">
        <f t="shared" si="788"/>
        <v>52.954000000000001</v>
      </c>
      <c r="W278" s="112">
        <v>55.231022000000003</v>
      </c>
      <c r="Y278" s="145">
        <f t="shared" si="789"/>
        <v>60.754124200000007</v>
      </c>
      <c r="Z278" s="145">
        <f t="shared" ref="Z278:AB278" si="841">(Y278*5%)+Y278</f>
        <v>63.79183041000001</v>
      </c>
      <c r="AA278" s="221">
        <f t="shared" si="841"/>
        <v>66.981421930500005</v>
      </c>
      <c r="AB278" s="145">
        <f t="shared" si="841"/>
        <v>70.330493027025</v>
      </c>
      <c r="AC278" s="223">
        <f t="shared" si="791"/>
        <v>72.440407817835748</v>
      </c>
      <c r="AD278" s="145">
        <f t="shared" si="792"/>
        <v>73.854050727678953</v>
      </c>
      <c r="AE278" s="360">
        <f t="shared" si="793"/>
        <v>75.390214982814669</v>
      </c>
      <c r="AF278" s="145">
        <f t="shared" ref="AF278:AG278" si="842">(AE278*5%)+AE278</f>
        <v>79.159725731955405</v>
      </c>
      <c r="AG278" s="145">
        <f t="shared" si="842"/>
        <v>83.117712018553178</v>
      </c>
      <c r="AH278" s="343">
        <f t="shared" si="795"/>
        <v>88.852834147833349</v>
      </c>
      <c r="AI278" s="145">
        <f t="shared" si="796"/>
        <v>93.286590571810237</v>
      </c>
      <c r="AJ278" s="145">
        <f t="shared" ref="AJ278:AL278" si="843">(AI278*5%)+AI278</f>
        <v>97.950920100400751</v>
      </c>
      <c r="AK278" s="145">
        <f t="shared" si="843"/>
        <v>102.84846610542078</v>
      </c>
      <c r="AL278" s="145">
        <f t="shared" si="843"/>
        <v>107.99088941069182</v>
      </c>
      <c r="AM278" s="145">
        <f t="shared" si="798"/>
        <v>115.98221522708302</v>
      </c>
      <c r="AN278" s="375">
        <v>88.84</v>
      </c>
    </row>
    <row r="279" spans="1:40" x14ac:dyDescent="0.25">
      <c r="A279" s="30"/>
      <c r="B279" s="31" t="s">
        <v>812</v>
      </c>
      <c r="C279" s="32"/>
      <c r="D279" s="33"/>
      <c r="E279" s="157" t="s">
        <v>1667</v>
      </c>
      <c r="F279" s="157" t="s">
        <v>780</v>
      </c>
      <c r="G279" s="157" t="s">
        <v>1731</v>
      </c>
      <c r="H279" s="157"/>
      <c r="I279" s="33" t="s">
        <v>813</v>
      </c>
      <c r="J279" s="33" t="s">
        <v>814</v>
      </c>
      <c r="K279" s="35">
        <v>39.964486999999998</v>
      </c>
      <c r="L279" s="35">
        <v>14.271625</v>
      </c>
      <c r="M279" s="35" t="s">
        <v>815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 t="s">
        <v>816</v>
      </c>
      <c r="S279" s="36">
        <v>1.5</v>
      </c>
      <c r="T279" s="115">
        <v>4</v>
      </c>
      <c r="U279" s="301">
        <v>47.12</v>
      </c>
      <c r="V279" s="120">
        <f t="shared" si="788"/>
        <v>51.831999999999994</v>
      </c>
      <c r="W279" s="112">
        <v>54.060775999999997</v>
      </c>
      <c r="Y279" s="145">
        <f t="shared" si="789"/>
        <v>59.466853599999993</v>
      </c>
      <c r="Z279" s="145">
        <f t="shared" ref="Z279:AB279" si="844">(Y279*5%)+Y279</f>
        <v>62.440196279999995</v>
      </c>
      <c r="AA279" s="221">
        <f t="shared" si="844"/>
        <v>65.56220609399999</v>
      </c>
      <c r="AB279" s="145">
        <f t="shared" si="844"/>
        <v>68.840316398699983</v>
      </c>
      <c r="AC279" s="223">
        <f t="shared" si="791"/>
        <v>70.905525890660982</v>
      </c>
      <c r="AD279" s="145">
        <f t="shared" si="792"/>
        <v>72.289216250274848</v>
      </c>
      <c r="AE279" s="360">
        <f t="shared" si="793"/>
        <v>73.792831948280565</v>
      </c>
      <c r="AF279" s="145">
        <f t="shared" ref="AF279:AG279" si="845">(AE279*5%)+AE279</f>
        <v>77.482473545694589</v>
      </c>
      <c r="AG279" s="145">
        <f t="shared" si="845"/>
        <v>81.356597222979318</v>
      </c>
      <c r="AH279" s="343">
        <f t="shared" si="795"/>
        <v>86.970202431364896</v>
      </c>
      <c r="AI279" s="145">
        <f t="shared" si="796"/>
        <v>91.310015532690002</v>
      </c>
      <c r="AJ279" s="145">
        <f t="shared" ref="AJ279:AL279" si="846">(AI279*5%)+AI279</f>
        <v>95.875516309324496</v>
      </c>
      <c r="AK279" s="145">
        <f t="shared" si="846"/>
        <v>100.66929212479072</v>
      </c>
      <c r="AL279" s="145">
        <f t="shared" si="846"/>
        <v>105.70275673103025</v>
      </c>
      <c r="AM279" s="145">
        <f t="shared" si="798"/>
        <v>113.52476072912648</v>
      </c>
    </row>
    <row r="280" spans="1:40" x14ac:dyDescent="0.25">
      <c r="A280" s="43"/>
      <c r="B280" s="31" t="s">
        <v>817</v>
      </c>
      <c r="C280" s="32"/>
      <c r="D280" s="33"/>
      <c r="E280" s="157" t="s">
        <v>1667</v>
      </c>
      <c r="F280" s="157" t="s">
        <v>780</v>
      </c>
      <c r="G280" s="157" t="s">
        <v>1731</v>
      </c>
      <c r="H280" s="157"/>
      <c r="I280" s="33" t="s">
        <v>818</v>
      </c>
      <c r="J280" s="33" t="s">
        <v>819</v>
      </c>
      <c r="K280" s="35">
        <v>30.511749999999999</v>
      </c>
      <c r="L280" s="35">
        <v>10.039350000000001</v>
      </c>
      <c r="M280" s="35" t="s">
        <v>820</v>
      </c>
      <c r="N280" s="35" t="s">
        <v>821</v>
      </c>
      <c r="O280" s="35">
        <v>5.4012700000000002</v>
      </c>
      <c r="P280" s="36">
        <v>77.5</v>
      </c>
      <c r="Q280" s="36">
        <v>25.5</v>
      </c>
      <c r="R280" s="36" t="s">
        <v>822</v>
      </c>
      <c r="S280" s="36" t="s">
        <v>823</v>
      </c>
      <c r="T280" s="115">
        <v>2.4500000000000002</v>
      </c>
      <c r="U280" s="301">
        <v>36.67</v>
      </c>
      <c r="V280" s="120">
        <f t="shared" si="788"/>
        <v>40.337000000000003</v>
      </c>
      <c r="W280" s="112">
        <v>42.071491000000009</v>
      </c>
      <c r="Y280" s="145">
        <f t="shared" si="789"/>
        <v>46.278640100000011</v>
      </c>
      <c r="Z280" s="145">
        <f t="shared" ref="Z280:AB280" si="847">(Y280*5%)+Y280</f>
        <v>48.592572105000009</v>
      </c>
      <c r="AA280" s="221">
        <f t="shared" si="847"/>
        <v>51.022200710250011</v>
      </c>
      <c r="AB280" s="145">
        <f t="shared" si="847"/>
        <v>53.573310745762512</v>
      </c>
      <c r="AC280" s="223">
        <f t="shared" si="791"/>
        <v>55.180510068135391</v>
      </c>
      <c r="AD280" s="145">
        <f t="shared" si="792"/>
        <v>56.257333614125216</v>
      </c>
      <c r="AE280" s="360">
        <f t="shared" si="793"/>
        <v>57.427486153299022</v>
      </c>
      <c r="AF280" s="145">
        <f t="shared" ref="AF280:AG280" si="848">(AE280*5%)+AE280</f>
        <v>60.298860460963972</v>
      </c>
      <c r="AG280" s="145">
        <f t="shared" si="848"/>
        <v>63.313803484012169</v>
      </c>
      <c r="AH280" s="343">
        <f t="shared" si="795"/>
        <v>67.682455924409012</v>
      </c>
      <c r="AI280" s="145">
        <f t="shared" si="796"/>
        <v>71.059810475037025</v>
      </c>
      <c r="AJ280" s="145">
        <f t="shared" ref="AJ280:AL280" si="849">(AI280*5%)+AI280</f>
        <v>74.61280099878887</v>
      </c>
      <c r="AK280" s="145">
        <f t="shared" si="849"/>
        <v>78.343441048728309</v>
      </c>
      <c r="AL280" s="145">
        <f t="shared" si="849"/>
        <v>82.260613101164722</v>
      </c>
      <c r="AM280" s="145">
        <f t="shared" si="798"/>
        <v>88.347898470650918</v>
      </c>
    </row>
    <row r="281" spans="1:40" x14ac:dyDescent="0.25">
      <c r="A281" s="30"/>
      <c r="B281" s="31" t="s">
        <v>824</v>
      </c>
      <c r="C281" s="32"/>
      <c r="D281" s="33"/>
      <c r="E281" s="157" t="s">
        <v>1667</v>
      </c>
      <c r="F281" s="157" t="s">
        <v>780</v>
      </c>
      <c r="G281" s="157" t="s">
        <v>1731</v>
      </c>
      <c r="H281" s="157"/>
      <c r="I281" s="33" t="s">
        <v>825</v>
      </c>
      <c r="J281" s="33" t="s">
        <v>826</v>
      </c>
      <c r="K281" s="35">
        <v>20.669249999999998</v>
      </c>
      <c r="L281" s="35">
        <v>7.4763629999999992</v>
      </c>
      <c r="M281" s="35" t="s">
        <v>827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828</v>
      </c>
      <c r="S281" s="36">
        <v>0.25</v>
      </c>
      <c r="T281" s="115">
        <v>1</v>
      </c>
      <c r="U281" s="301">
        <v>16.54</v>
      </c>
      <c r="V281" s="120">
        <f t="shared" si="788"/>
        <v>18.193999999999999</v>
      </c>
      <c r="W281" s="112">
        <v>18.976341999999999</v>
      </c>
      <c r="Y281" s="145">
        <f t="shared" si="789"/>
        <v>20.873976199999998</v>
      </c>
      <c r="Z281" s="145">
        <f t="shared" ref="Z281:AB281" si="850">(Y281*5%)+Y281</f>
        <v>21.917675009999996</v>
      </c>
      <c r="AA281" s="221">
        <f t="shared" si="850"/>
        <v>23.013558760499997</v>
      </c>
      <c r="AB281" s="145">
        <f t="shared" si="850"/>
        <v>24.164236698524995</v>
      </c>
      <c r="AC281" s="223">
        <f t="shared" si="791"/>
        <v>24.889163799480745</v>
      </c>
      <c r="AD281" s="145">
        <f t="shared" si="792"/>
        <v>25.374864957121098</v>
      </c>
      <c r="AE281" s="360">
        <f t="shared" si="793"/>
        <v>25.902662148229215</v>
      </c>
      <c r="AF281" s="145">
        <f t="shared" ref="AF281:AG281" si="851">(AE281*5%)+AE281</f>
        <v>27.197795255640678</v>
      </c>
      <c r="AG281" s="145">
        <f t="shared" si="851"/>
        <v>28.55768501842271</v>
      </c>
      <c r="AH281" s="343">
        <f t="shared" si="795"/>
        <v>30.528165284693877</v>
      </c>
      <c r="AI281" s="145">
        <f t="shared" si="796"/>
        <v>32.0515207324001</v>
      </c>
      <c r="AJ281" s="145">
        <f t="shared" ref="AJ281:AL281" si="852">(AI281*5%)+AI281</f>
        <v>33.654096769020107</v>
      </c>
      <c r="AK281" s="145">
        <f t="shared" si="852"/>
        <v>35.336801607471109</v>
      </c>
      <c r="AL281" s="145">
        <f t="shared" si="852"/>
        <v>37.103641687844664</v>
      </c>
      <c r="AM281" s="145">
        <f t="shared" si="798"/>
        <v>39.849311172745168</v>
      </c>
    </row>
    <row r="282" spans="1:40" x14ac:dyDescent="0.25">
      <c r="A282" s="30"/>
      <c r="B282" s="31" t="s">
        <v>829</v>
      </c>
      <c r="C282" s="32"/>
      <c r="D282" s="33"/>
      <c r="E282" s="157" t="s">
        <v>1667</v>
      </c>
      <c r="F282" s="157" t="s">
        <v>780</v>
      </c>
      <c r="G282" s="157" t="s">
        <v>1732</v>
      </c>
      <c r="H282" s="157"/>
      <c r="I282" s="33" t="s">
        <v>830</v>
      </c>
      <c r="J282" s="33" t="s">
        <v>831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5">
        <v>8</v>
      </c>
      <c r="U282" s="301">
        <v>107.57</v>
      </c>
      <c r="V282" s="120">
        <f t="shared" si="788"/>
        <v>118.327</v>
      </c>
      <c r="W282" s="112">
        <v>123.41506099999998</v>
      </c>
      <c r="Y282" s="145">
        <f t="shared" si="789"/>
        <v>135.75656709999998</v>
      </c>
      <c r="Z282" s="145">
        <f t="shared" ref="Z282:AB282" si="853">(Y282*5%)+Y282</f>
        <v>142.54439545499997</v>
      </c>
      <c r="AA282" s="221">
        <f t="shared" si="853"/>
        <v>149.67161522774998</v>
      </c>
      <c r="AB282" s="145">
        <f t="shared" si="853"/>
        <v>157.15519598913747</v>
      </c>
      <c r="AC282" s="223">
        <f t="shared" si="791"/>
        <v>161.86985186881159</v>
      </c>
      <c r="AD282" s="145">
        <f t="shared" si="792"/>
        <v>165.02867130819325</v>
      </c>
      <c r="AE282" s="360">
        <f t="shared" si="793"/>
        <v>168.46126767140368</v>
      </c>
      <c r="AF282" s="145">
        <f t="shared" ref="AF282:AG282" si="854">(AE282*5%)+AE282</f>
        <v>176.88433105497387</v>
      </c>
      <c r="AG282" s="145">
        <f t="shared" si="854"/>
        <v>185.72854760772256</v>
      </c>
      <c r="AH282" s="343">
        <f t="shared" si="795"/>
        <v>198.54381739265543</v>
      </c>
      <c r="AI282" s="145">
        <f t="shared" si="796"/>
        <v>208.45115388054893</v>
      </c>
      <c r="AJ282" s="145">
        <f t="shared" ref="AJ282:AL282" si="855">(AI282*5%)+AI282</f>
        <v>218.87371157457636</v>
      </c>
      <c r="AK282" s="145">
        <f t="shared" si="855"/>
        <v>229.81739715330519</v>
      </c>
      <c r="AL282" s="145">
        <f t="shared" si="855"/>
        <v>241.30826701097044</v>
      </c>
      <c r="AM282" s="145">
        <f t="shared" si="798"/>
        <v>259.16507876978227</v>
      </c>
    </row>
    <row r="283" spans="1:40" x14ac:dyDescent="0.25">
      <c r="A283" s="30"/>
      <c r="B283" s="31" t="s">
        <v>832</v>
      </c>
      <c r="C283" s="32"/>
      <c r="D283" s="33"/>
      <c r="E283" s="157" t="s">
        <v>1667</v>
      </c>
      <c r="F283" s="157" t="s">
        <v>780</v>
      </c>
      <c r="G283" s="157" t="s">
        <v>1732</v>
      </c>
      <c r="H283" s="157"/>
      <c r="I283" s="33" t="s">
        <v>833</v>
      </c>
      <c r="J283" s="33" t="s">
        <v>834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5">
        <v>3.2</v>
      </c>
      <c r="U283" s="301">
        <v>51.45</v>
      </c>
      <c r="V283" s="120">
        <f t="shared" si="788"/>
        <v>56.595000000000006</v>
      </c>
      <c r="W283" s="112">
        <v>59.028585</v>
      </c>
      <c r="Y283" s="145">
        <f t="shared" si="789"/>
        <v>64.9314435</v>
      </c>
      <c r="Z283" s="145">
        <f t="shared" ref="Z283:AB283" si="856">(Y283*5%)+Y283</f>
        <v>68.178015674999997</v>
      </c>
      <c r="AA283" s="221">
        <f t="shared" si="856"/>
        <v>71.586916458749997</v>
      </c>
      <c r="AB283" s="145">
        <f t="shared" si="856"/>
        <v>75.166262281687494</v>
      </c>
      <c r="AC283" s="223">
        <f t="shared" si="791"/>
        <v>77.421250150138121</v>
      </c>
      <c r="AD283" s="145">
        <f t="shared" si="792"/>
        <v>78.932092022000035</v>
      </c>
      <c r="AE283" s="360">
        <f t="shared" si="793"/>
        <v>80.573879536057632</v>
      </c>
      <c r="AF283" s="145">
        <f t="shared" ref="AF283:AG283" si="857">(AE283*5%)+AE283</f>
        <v>84.602573512860516</v>
      </c>
      <c r="AG283" s="145">
        <f t="shared" si="857"/>
        <v>88.832702188503546</v>
      </c>
      <c r="AH283" s="343">
        <f t="shared" si="795"/>
        <v>94.962158639510292</v>
      </c>
      <c r="AI283" s="145">
        <f t="shared" si="796"/>
        <v>99.700770355621856</v>
      </c>
      <c r="AJ283" s="145">
        <f t="shared" ref="AJ283:AL283" si="858">(AI283*5%)+AI283</f>
        <v>104.68580887340295</v>
      </c>
      <c r="AK283" s="145">
        <f t="shared" si="858"/>
        <v>109.9200993170731</v>
      </c>
      <c r="AL283" s="145">
        <f t="shared" si="858"/>
        <v>115.41610428292675</v>
      </c>
      <c r="AM283" s="145">
        <f t="shared" si="798"/>
        <v>123.95689599986333</v>
      </c>
    </row>
    <row r="284" spans="1:40" x14ac:dyDescent="0.25">
      <c r="A284" s="30"/>
      <c r="B284" s="31" t="s">
        <v>835</v>
      </c>
      <c r="C284" s="32"/>
      <c r="D284" s="33"/>
      <c r="E284" s="157" t="s">
        <v>1667</v>
      </c>
      <c r="F284" s="157" t="s">
        <v>780</v>
      </c>
      <c r="G284" s="157" t="s">
        <v>1732</v>
      </c>
      <c r="H284" s="157"/>
      <c r="I284" s="33" t="s">
        <v>836</v>
      </c>
      <c r="J284" s="33" t="s">
        <v>837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5">
        <v>1.35</v>
      </c>
      <c r="U284" s="301">
        <v>20.190000000000001</v>
      </c>
      <c r="V284" s="120">
        <f t="shared" si="788"/>
        <v>22.209000000000003</v>
      </c>
      <c r="W284" s="112">
        <v>23.163987000000002</v>
      </c>
      <c r="Y284" s="145">
        <f t="shared" si="789"/>
        <v>25.480385700000003</v>
      </c>
      <c r="Z284" s="145">
        <f t="shared" ref="Z284:AB284" si="859">(Y284*5%)+Y284</f>
        <v>26.754404985000004</v>
      </c>
      <c r="AA284" s="221">
        <f t="shared" si="859"/>
        <v>28.092125234250005</v>
      </c>
      <c r="AB284" s="145">
        <f t="shared" si="859"/>
        <v>29.496731495962507</v>
      </c>
      <c r="AC284" s="223">
        <f t="shared" si="791"/>
        <v>30.381633440841384</v>
      </c>
      <c r="AD284" s="145">
        <f t="shared" si="792"/>
        <v>30.97451774391023</v>
      </c>
      <c r="AE284" s="360">
        <f t="shared" si="793"/>
        <v>31.618787712983561</v>
      </c>
      <c r="AF284" s="145">
        <f t="shared" ref="AF284:AG284" si="860">(AE284*5%)+AE284</f>
        <v>33.199727098632742</v>
      </c>
      <c r="AG284" s="145">
        <f t="shared" si="860"/>
        <v>34.859713453564382</v>
      </c>
      <c r="AH284" s="343">
        <f t="shared" si="795"/>
        <v>37.265033681860324</v>
      </c>
      <c r="AI284" s="145">
        <f t="shared" si="796"/>
        <v>39.124558862585154</v>
      </c>
      <c r="AJ284" s="145">
        <f t="shared" ref="AJ284:AL284" si="861">(AI284*5%)+AI284</f>
        <v>41.080786805714411</v>
      </c>
      <c r="AK284" s="145">
        <f t="shared" si="861"/>
        <v>43.13482614600013</v>
      </c>
      <c r="AL284" s="145">
        <f t="shared" si="861"/>
        <v>45.291567453300139</v>
      </c>
      <c r="AM284" s="145">
        <f t="shared" si="798"/>
        <v>48.643143444844348</v>
      </c>
    </row>
    <row r="285" spans="1:40" x14ac:dyDescent="0.25">
      <c r="A285" s="30"/>
      <c r="B285" s="31" t="s">
        <v>838</v>
      </c>
      <c r="C285" s="32"/>
      <c r="D285" s="33"/>
      <c r="E285" s="157" t="s">
        <v>1667</v>
      </c>
      <c r="F285" s="157" t="s">
        <v>780</v>
      </c>
      <c r="G285" s="157" t="s">
        <v>840</v>
      </c>
      <c r="H285" s="157"/>
      <c r="I285" s="33" t="s">
        <v>839</v>
      </c>
      <c r="J285" s="33" t="s">
        <v>840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5">
        <v>2.1800000000000002</v>
      </c>
      <c r="U285" s="301">
        <v>35.770000000000003</v>
      </c>
      <c r="V285" s="120">
        <f t="shared" si="788"/>
        <v>39.347000000000001</v>
      </c>
      <c r="W285" s="112">
        <v>41.038921000000009</v>
      </c>
      <c r="Y285" s="145">
        <f t="shared" si="789"/>
        <v>45.142813100000012</v>
      </c>
      <c r="Z285" s="145">
        <f t="shared" ref="Z285:AB285" si="862">(Y285*5%)+Y285</f>
        <v>47.399953755000013</v>
      </c>
      <c r="AA285" s="221">
        <f t="shared" si="862"/>
        <v>49.769951442750013</v>
      </c>
      <c r="AB285" s="145">
        <f t="shared" si="862"/>
        <v>52.258449014887518</v>
      </c>
      <c r="AC285" s="223">
        <f t="shared" si="791"/>
        <v>53.826202485334143</v>
      </c>
      <c r="AD285" s="145">
        <f t="shared" si="792"/>
        <v>54.876597310533384</v>
      </c>
      <c r="AE285" s="360">
        <f t="shared" si="793"/>
        <v>56.018030534592476</v>
      </c>
      <c r="AF285" s="145">
        <f t="shared" ref="AF285:AG285" si="863">(AE285*5%)+AE285</f>
        <v>58.818932061322101</v>
      </c>
      <c r="AG285" s="145">
        <f t="shared" si="863"/>
        <v>61.759878664388204</v>
      </c>
      <c r="AH285" s="343">
        <f t="shared" si="795"/>
        <v>66.021310292230993</v>
      </c>
      <c r="AI285" s="145">
        <f t="shared" si="796"/>
        <v>69.315773675813318</v>
      </c>
      <c r="AJ285" s="145">
        <f t="shared" ref="AJ285:AL285" si="864">(AI285*5%)+AI285</f>
        <v>72.781562359603981</v>
      </c>
      <c r="AK285" s="145">
        <f t="shared" si="864"/>
        <v>76.420640477584186</v>
      </c>
      <c r="AL285" s="145">
        <f t="shared" si="864"/>
        <v>80.241672501463398</v>
      </c>
      <c r="AM285" s="145">
        <f t="shared" si="798"/>
        <v>86.179556266571694</v>
      </c>
    </row>
    <row r="286" spans="1:40" x14ac:dyDescent="0.25">
      <c r="A286" s="30"/>
      <c r="B286" s="31" t="s">
        <v>841</v>
      </c>
      <c r="C286" s="32"/>
      <c r="D286" s="33"/>
      <c r="E286" s="157" t="s">
        <v>1667</v>
      </c>
      <c r="F286" s="157" t="s">
        <v>780</v>
      </c>
      <c r="G286" s="157" t="s">
        <v>843</v>
      </c>
      <c r="H286" s="157"/>
      <c r="I286" s="33" t="s">
        <v>842</v>
      </c>
      <c r="J286" s="33" t="s">
        <v>843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5">
        <v>2.5499999999999998</v>
      </c>
      <c r="U286" s="301">
        <v>35.770000000000003</v>
      </c>
      <c r="V286" s="120">
        <f t="shared" si="788"/>
        <v>39.347000000000001</v>
      </c>
      <c r="W286" s="112">
        <v>41.038921000000009</v>
      </c>
      <c r="Y286" s="145">
        <f t="shared" si="789"/>
        <v>45.142813100000012</v>
      </c>
      <c r="Z286" s="145">
        <f t="shared" ref="Z286:AB286" si="865">(Y286*5%)+Y286</f>
        <v>47.399953755000013</v>
      </c>
      <c r="AA286" s="221">
        <f t="shared" si="865"/>
        <v>49.769951442750013</v>
      </c>
      <c r="AB286" s="145">
        <f t="shared" si="865"/>
        <v>52.258449014887518</v>
      </c>
      <c r="AC286" s="223">
        <f t="shared" si="791"/>
        <v>53.826202485334143</v>
      </c>
      <c r="AD286" s="145">
        <f t="shared" si="792"/>
        <v>54.876597310533384</v>
      </c>
      <c r="AE286" s="360">
        <f t="shared" si="793"/>
        <v>56.018030534592476</v>
      </c>
      <c r="AF286" s="145">
        <f t="shared" ref="AF286:AG286" si="866">(AE286*5%)+AE286</f>
        <v>58.818932061322101</v>
      </c>
      <c r="AG286" s="145">
        <f t="shared" si="866"/>
        <v>61.759878664388204</v>
      </c>
      <c r="AH286" s="343">
        <f t="shared" si="795"/>
        <v>66.021310292230993</v>
      </c>
      <c r="AI286" s="145">
        <f t="shared" si="796"/>
        <v>69.315773675813318</v>
      </c>
      <c r="AJ286" s="145">
        <f t="shared" ref="AJ286:AL286" si="867">(AI286*5%)+AI286</f>
        <v>72.781562359603981</v>
      </c>
      <c r="AK286" s="145">
        <f t="shared" si="867"/>
        <v>76.420640477584186</v>
      </c>
      <c r="AL286" s="145">
        <f t="shared" si="867"/>
        <v>80.241672501463398</v>
      </c>
      <c r="AM286" s="145">
        <f t="shared" si="798"/>
        <v>86.179556266571694</v>
      </c>
    </row>
    <row r="287" spans="1:40" x14ac:dyDescent="0.25">
      <c r="A287" s="30"/>
      <c r="B287" s="31" t="s">
        <v>844</v>
      </c>
      <c r="C287" s="32"/>
      <c r="D287" s="33"/>
      <c r="E287" s="157" t="s">
        <v>1667</v>
      </c>
      <c r="F287" s="157" t="s">
        <v>780</v>
      </c>
      <c r="G287" s="157" t="s">
        <v>846</v>
      </c>
      <c r="H287" s="157"/>
      <c r="I287" s="33" t="s">
        <v>845</v>
      </c>
      <c r="J287" s="33" t="s">
        <v>846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5">
        <v>2.1280000000000001</v>
      </c>
      <c r="U287" s="301">
        <v>35.770000000000003</v>
      </c>
      <c r="V287" s="120">
        <f t="shared" si="788"/>
        <v>39.347000000000001</v>
      </c>
      <c r="W287" s="112">
        <v>41.038921000000009</v>
      </c>
      <c r="Y287" s="145">
        <f t="shared" si="789"/>
        <v>45.142813100000012</v>
      </c>
      <c r="Z287" s="145">
        <f t="shared" ref="Z287:AB287" si="868">(Y287*5%)+Y287</f>
        <v>47.399953755000013</v>
      </c>
      <c r="AA287" s="221">
        <f t="shared" si="868"/>
        <v>49.769951442750013</v>
      </c>
      <c r="AB287" s="145">
        <f t="shared" si="868"/>
        <v>52.258449014887518</v>
      </c>
      <c r="AC287" s="223">
        <f t="shared" si="791"/>
        <v>53.826202485334143</v>
      </c>
      <c r="AD287" s="145">
        <f t="shared" si="792"/>
        <v>54.876597310533384</v>
      </c>
      <c r="AE287" s="360">
        <f t="shared" si="793"/>
        <v>56.018030534592476</v>
      </c>
      <c r="AF287" s="145">
        <f t="shared" ref="AF287:AG287" si="869">(AE287*5%)+AE287</f>
        <v>58.818932061322101</v>
      </c>
      <c r="AG287" s="145">
        <f t="shared" si="869"/>
        <v>61.759878664388204</v>
      </c>
      <c r="AH287" s="343">
        <f t="shared" si="795"/>
        <v>66.021310292230993</v>
      </c>
      <c r="AI287" s="145">
        <f t="shared" si="796"/>
        <v>69.315773675813318</v>
      </c>
      <c r="AJ287" s="145">
        <f t="shared" ref="AJ287:AL287" si="870">(AI287*5%)+AI287</f>
        <v>72.781562359603981</v>
      </c>
      <c r="AK287" s="145">
        <f t="shared" si="870"/>
        <v>76.420640477584186</v>
      </c>
      <c r="AL287" s="145">
        <f t="shared" si="870"/>
        <v>80.241672501463398</v>
      </c>
      <c r="AM287" s="145">
        <f t="shared" si="798"/>
        <v>86.179556266571694</v>
      </c>
    </row>
    <row r="288" spans="1:40" ht="15.75" thickBot="1" x14ac:dyDescent="0.3">
      <c r="A288" s="30"/>
      <c r="B288" s="31" t="s">
        <v>847</v>
      </c>
      <c r="C288" s="32"/>
      <c r="D288" s="33"/>
      <c r="E288" s="157" t="s">
        <v>1667</v>
      </c>
      <c r="F288" s="157" t="s">
        <v>780</v>
      </c>
      <c r="G288" s="157" t="s">
        <v>849</v>
      </c>
      <c r="H288" s="157"/>
      <c r="I288" s="33" t="s">
        <v>848</v>
      </c>
      <c r="J288" s="33" t="s">
        <v>849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5">
        <v>2.8</v>
      </c>
      <c r="U288" s="301">
        <v>48.85</v>
      </c>
      <c r="V288" s="120">
        <f t="shared" si="788"/>
        <v>53.734999999999999</v>
      </c>
      <c r="W288" s="112">
        <v>56.045605000000002</v>
      </c>
      <c r="Y288" s="145">
        <f t="shared" si="789"/>
        <v>61.6501655</v>
      </c>
      <c r="Z288" s="145">
        <f t="shared" ref="Z288:AB288" si="871">(Y288*5%)+Y288</f>
        <v>64.732673774999995</v>
      </c>
      <c r="AA288" s="221">
        <f t="shared" si="871"/>
        <v>67.969307463749999</v>
      </c>
      <c r="AB288" s="145">
        <f t="shared" si="871"/>
        <v>71.367772836937505</v>
      </c>
      <c r="AC288" s="223">
        <f t="shared" si="791"/>
        <v>73.508806022045633</v>
      </c>
      <c r="AD288" s="145">
        <f t="shared" si="792"/>
        <v>74.943298256068076</v>
      </c>
      <c r="AE288" s="360">
        <f t="shared" si="793"/>
        <v>76.502118859794294</v>
      </c>
      <c r="AF288" s="145">
        <f t="shared" ref="AF288:AG288" si="872">(AE288*5%)+AE288</f>
        <v>80.327224802784002</v>
      </c>
      <c r="AG288" s="145">
        <f t="shared" si="872"/>
        <v>84.343586042923206</v>
      </c>
      <c r="AH288" s="343">
        <f t="shared" si="795"/>
        <v>90.163293479884913</v>
      </c>
      <c r="AI288" s="145">
        <f t="shared" si="796"/>
        <v>94.662441824531172</v>
      </c>
      <c r="AJ288" s="145">
        <f t="shared" ref="AJ288:AL288" si="873">(AI288*5%)+AI288</f>
        <v>99.395563915757734</v>
      </c>
      <c r="AK288" s="145">
        <f t="shared" si="873"/>
        <v>104.36534211154562</v>
      </c>
      <c r="AL288" s="145">
        <f t="shared" si="873"/>
        <v>109.5836092171229</v>
      </c>
      <c r="AM288" s="145">
        <f t="shared" si="798"/>
        <v>117.69279629918999</v>
      </c>
    </row>
    <row r="289" spans="1:39" ht="15.75" thickBot="1" x14ac:dyDescent="0.3">
      <c r="A289" s="30"/>
      <c r="B289" s="71"/>
      <c r="C289" s="71"/>
      <c r="D289" s="71"/>
      <c r="E289" s="71"/>
      <c r="F289" s="71"/>
      <c r="G289" s="71"/>
      <c r="H289" s="71"/>
      <c r="I289" s="25" t="s">
        <v>850</v>
      </c>
      <c r="J289" s="25" t="s">
        <v>851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301"/>
      <c r="V289" s="120">
        <f t="shared" si="788"/>
        <v>0</v>
      </c>
      <c r="W289" s="112"/>
      <c r="Y289" s="145">
        <f t="shared" si="789"/>
        <v>0</v>
      </c>
      <c r="Z289" s="145">
        <f t="shared" ref="Z289:AB289" si="874">(Y289*5%)+Y289</f>
        <v>0</v>
      </c>
      <c r="AA289" s="221">
        <f t="shared" si="874"/>
        <v>0</v>
      </c>
      <c r="AB289" s="145">
        <f t="shared" si="874"/>
        <v>0</v>
      </c>
      <c r="AC289" s="223">
        <f t="shared" si="791"/>
        <v>0</v>
      </c>
      <c r="AD289" s="145">
        <f t="shared" si="792"/>
        <v>0</v>
      </c>
      <c r="AE289" s="360">
        <f t="shared" si="793"/>
        <v>0</v>
      </c>
      <c r="AF289" s="145">
        <f t="shared" ref="AF289:AG289" si="875">(AE289*5%)+AE289</f>
        <v>0</v>
      </c>
      <c r="AG289" s="145">
        <f t="shared" si="875"/>
        <v>0</v>
      </c>
      <c r="AH289" s="343">
        <f t="shared" si="795"/>
        <v>0</v>
      </c>
      <c r="AI289" s="145">
        <f t="shared" si="796"/>
        <v>0</v>
      </c>
      <c r="AJ289" s="145">
        <f t="shared" ref="AJ289:AL289" si="876">(AI289*5%)+AI289</f>
        <v>0</v>
      </c>
      <c r="AK289" s="145">
        <f t="shared" si="876"/>
        <v>0</v>
      </c>
      <c r="AL289" s="145">
        <f t="shared" si="876"/>
        <v>0</v>
      </c>
      <c r="AM289" s="145">
        <f t="shared" si="798"/>
        <v>0</v>
      </c>
    </row>
    <row r="290" spans="1:39" x14ac:dyDescent="0.25">
      <c r="A290" s="30"/>
      <c r="B290" s="31" t="s">
        <v>852</v>
      </c>
      <c r="C290" s="32"/>
      <c r="D290" s="33"/>
      <c r="E290" s="157" t="s">
        <v>1667</v>
      </c>
      <c r="F290" s="157" t="s">
        <v>1665</v>
      </c>
      <c r="G290" s="157" t="s">
        <v>1734</v>
      </c>
      <c r="H290" s="157"/>
      <c r="I290" s="33" t="s">
        <v>853</v>
      </c>
      <c r="J290" s="33" t="s">
        <v>854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5">
        <v>3.5</v>
      </c>
      <c r="U290" s="301">
        <v>41.66</v>
      </c>
      <c r="V290" s="120">
        <f t="shared" si="788"/>
        <v>45.825999999999993</v>
      </c>
      <c r="W290" s="112">
        <v>47.796517999999999</v>
      </c>
      <c r="Y290" s="145">
        <f t="shared" si="789"/>
        <v>52.576169800000002</v>
      </c>
      <c r="Z290" s="145">
        <f t="shared" ref="Z290:AB290" si="877">(Y290*5%)+Y290</f>
        <v>55.20497829</v>
      </c>
      <c r="AA290" s="221">
        <f t="shared" si="877"/>
        <v>57.965227204499996</v>
      </c>
      <c r="AB290" s="145">
        <f t="shared" si="877"/>
        <v>60.863488564724996</v>
      </c>
      <c r="AC290" s="223">
        <f t="shared" si="791"/>
        <v>62.689393221666748</v>
      </c>
      <c r="AD290" s="145">
        <f t="shared" si="792"/>
        <v>63.912749341817715</v>
      </c>
      <c r="AE290" s="360">
        <f t="shared" si="793"/>
        <v>65.242134528127522</v>
      </c>
      <c r="AF290" s="145">
        <f t="shared" ref="AF290:AG290" si="878">(AE290*5%)+AE290</f>
        <v>68.504241254533895</v>
      </c>
      <c r="AG290" s="145">
        <f t="shared" si="878"/>
        <v>71.929453317260595</v>
      </c>
      <c r="AH290" s="343">
        <f t="shared" si="795"/>
        <v>76.892585596151577</v>
      </c>
      <c r="AI290" s="145">
        <f t="shared" si="796"/>
        <v>80.729525617399545</v>
      </c>
      <c r="AJ290" s="145">
        <f t="shared" ref="AJ290:AL290" si="879">(AI290*5%)+AI290</f>
        <v>84.766001898269522</v>
      </c>
      <c r="AK290" s="145">
        <f t="shared" si="879"/>
        <v>89.004301993182992</v>
      </c>
      <c r="AL290" s="145">
        <f t="shared" si="879"/>
        <v>93.454517092842138</v>
      </c>
      <c r="AM290" s="145">
        <f t="shared" si="798"/>
        <v>100.37015135771246</v>
      </c>
    </row>
    <row r="291" spans="1:39" x14ac:dyDescent="0.25">
      <c r="A291" s="30"/>
      <c r="B291" s="31" t="s">
        <v>855</v>
      </c>
      <c r="C291" s="32"/>
      <c r="D291" s="33"/>
      <c r="E291" s="157" t="s">
        <v>1667</v>
      </c>
      <c r="F291" s="157" t="s">
        <v>1665</v>
      </c>
      <c r="G291" s="157" t="s">
        <v>1734</v>
      </c>
      <c r="H291" s="157"/>
      <c r="I291" s="33" t="s">
        <v>856</v>
      </c>
      <c r="J291" s="33" t="s">
        <v>857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5">
        <v>2.8</v>
      </c>
      <c r="U291" s="301">
        <v>35.729999999999997</v>
      </c>
      <c r="V291" s="120">
        <f t="shared" si="788"/>
        <v>39.302999999999997</v>
      </c>
      <c r="W291" s="112">
        <v>40.993029</v>
      </c>
      <c r="Y291" s="145">
        <f t="shared" si="789"/>
        <v>45.092331899999998</v>
      </c>
      <c r="Z291" s="145">
        <f t="shared" ref="Z291:AB291" si="880">(Y291*5%)+Y291</f>
        <v>47.346948494999999</v>
      </c>
      <c r="AA291" s="221">
        <f t="shared" si="880"/>
        <v>49.714295919750001</v>
      </c>
      <c r="AB291" s="145">
        <f t="shared" si="880"/>
        <v>52.200010715737498</v>
      </c>
      <c r="AC291" s="223">
        <f t="shared" si="791"/>
        <v>53.766011037209623</v>
      </c>
      <c r="AD291" s="145">
        <f t="shared" si="792"/>
        <v>54.81523125259595</v>
      </c>
      <c r="AE291" s="360">
        <f t="shared" si="793"/>
        <v>55.955388062649945</v>
      </c>
      <c r="AF291" s="145">
        <f t="shared" ref="AF291:AG291" si="881">(AE291*5%)+AE291</f>
        <v>58.753157465782444</v>
      </c>
      <c r="AG291" s="145">
        <f t="shared" si="881"/>
        <v>61.690815339071563</v>
      </c>
      <c r="AH291" s="343">
        <f t="shared" si="795"/>
        <v>65.947481597467501</v>
      </c>
      <c r="AI291" s="145">
        <f t="shared" si="796"/>
        <v>69.238260929181124</v>
      </c>
      <c r="AJ291" s="145">
        <f t="shared" ref="AJ291:AL291" si="882">(AI291*5%)+AI291</f>
        <v>72.700173975640183</v>
      </c>
      <c r="AK291" s="145">
        <f t="shared" si="882"/>
        <v>76.335182674422185</v>
      </c>
      <c r="AL291" s="145">
        <f t="shared" si="882"/>
        <v>80.151941808143292</v>
      </c>
      <c r="AM291" s="145">
        <f t="shared" si="798"/>
        <v>86.083185501945891</v>
      </c>
    </row>
    <row r="292" spans="1:39" x14ac:dyDescent="0.25">
      <c r="A292" s="30"/>
      <c r="B292" s="31" t="s">
        <v>858</v>
      </c>
      <c r="C292" s="32"/>
      <c r="D292" s="33"/>
      <c r="E292" s="157" t="s">
        <v>1667</v>
      </c>
      <c r="F292" s="157" t="s">
        <v>1665</v>
      </c>
      <c r="G292" s="157" t="s">
        <v>1734</v>
      </c>
      <c r="H292" s="157"/>
      <c r="I292" s="33" t="s">
        <v>859</v>
      </c>
      <c r="J292" s="33" t="s">
        <v>860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5">
        <v>1.6</v>
      </c>
      <c r="U292" s="301">
        <v>23.93</v>
      </c>
      <c r="V292" s="120">
        <f t="shared" si="788"/>
        <v>26.323</v>
      </c>
      <c r="W292" s="112">
        <v>27.454888999999998</v>
      </c>
      <c r="Y292" s="145">
        <f t="shared" si="789"/>
        <v>30.200377899999999</v>
      </c>
      <c r="Z292" s="145">
        <f t="shared" ref="Z292:AB292" si="883">(Y292*5%)+Y292</f>
        <v>31.710396795000001</v>
      </c>
      <c r="AA292" s="221">
        <f t="shared" si="883"/>
        <v>33.29591663475</v>
      </c>
      <c r="AB292" s="145">
        <f t="shared" si="883"/>
        <v>34.9607124664875</v>
      </c>
      <c r="AC292" s="223">
        <f t="shared" si="791"/>
        <v>36.009533840482128</v>
      </c>
      <c r="AD292" s="145">
        <f t="shared" si="792"/>
        <v>36.712244161058521</v>
      </c>
      <c r="AE292" s="360">
        <f t="shared" si="793"/>
        <v>37.475858839608541</v>
      </c>
      <c r="AF292" s="145">
        <f t="shared" ref="AF292:AG292" si="884">(AE292*5%)+AE292</f>
        <v>39.349651781588967</v>
      </c>
      <c r="AG292" s="145">
        <f t="shared" si="884"/>
        <v>41.317134370668413</v>
      </c>
      <c r="AH292" s="343">
        <f t="shared" si="795"/>
        <v>44.168016642244531</v>
      </c>
      <c r="AI292" s="145">
        <f t="shared" si="796"/>
        <v>46.372000672692536</v>
      </c>
      <c r="AJ292" s="145">
        <f t="shared" ref="AJ292:AL292" si="885">(AI292*5%)+AI292</f>
        <v>48.69060070632716</v>
      </c>
      <c r="AK292" s="145">
        <f t="shared" si="885"/>
        <v>51.125130741643517</v>
      </c>
      <c r="AL292" s="145">
        <f t="shared" si="885"/>
        <v>53.681387278725694</v>
      </c>
      <c r="AM292" s="145">
        <f t="shared" si="798"/>
        <v>57.653809937351397</v>
      </c>
    </row>
    <row r="293" spans="1:39" x14ac:dyDescent="0.25">
      <c r="A293" s="30"/>
      <c r="B293" s="31" t="s">
        <v>861</v>
      </c>
      <c r="C293" s="32"/>
      <c r="D293" s="33"/>
      <c r="E293" s="157" t="s">
        <v>1667</v>
      </c>
      <c r="F293" s="157" t="s">
        <v>1665</v>
      </c>
      <c r="G293" s="157" t="s">
        <v>1734</v>
      </c>
      <c r="H293" s="157"/>
      <c r="I293" s="33" t="s">
        <v>862</v>
      </c>
      <c r="J293" s="33" t="s">
        <v>863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5">
        <v>1.65</v>
      </c>
      <c r="U293" s="301">
        <v>27.29</v>
      </c>
      <c r="V293" s="120">
        <f t="shared" si="788"/>
        <v>30.018999999999998</v>
      </c>
      <c r="W293" s="112">
        <v>31.309817000000002</v>
      </c>
      <c r="Y293" s="145">
        <f t="shared" si="789"/>
        <v>34.440798700000002</v>
      </c>
      <c r="Z293" s="145">
        <f t="shared" ref="Z293:AB293" si="886">(Y293*5%)+Y293</f>
        <v>36.162838635</v>
      </c>
      <c r="AA293" s="221">
        <f t="shared" si="886"/>
        <v>37.970980566750001</v>
      </c>
      <c r="AB293" s="145">
        <f t="shared" si="886"/>
        <v>39.869529595087499</v>
      </c>
      <c r="AC293" s="223">
        <f t="shared" si="791"/>
        <v>41.065615482940125</v>
      </c>
      <c r="AD293" s="145">
        <f t="shared" si="792"/>
        <v>41.866993027801385</v>
      </c>
      <c r="AE293" s="360">
        <f t="shared" si="793"/>
        <v>42.737826482779653</v>
      </c>
      <c r="AF293" s="145">
        <f t="shared" ref="AF293:AG293" si="887">(AE293*5%)+AE293</f>
        <v>44.874717806918639</v>
      </c>
      <c r="AG293" s="145">
        <f t="shared" si="887"/>
        <v>47.11845369726457</v>
      </c>
      <c r="AH293" s="343">
        <f t="shared" si="795"/>
        <v>50.369627002375829</v>
      </c>
      <c r="AI293" s="145">
        <f t="shared" si="796"/>
        <v>52.883071389794381</v>
      </c>
      <c r="AJ293" s="145">
        <f t="shared" ref="AJ293:AL293" si="888">(AI293*5%)+AI293</f>
        <v>55.527224959284098</v>
      </c>
      <c r="AK293" s="145">
        <f t="shared" si="888"/>
        <v>58.303586207248301</v>
      </c>
      <c r="AL293" s="145">
        <f t="shared" si="888"/>
        <v>61.21876551761072</v>
      </c>
      <c r="AM293" s="145">
        <f t="shared" si="798"/>
        <v>65.748954165913915</v>
      </c>
    </row>
    <row r="294" spans="1:39" x14ac:dyDescent="0.25">
      <c r="A294" s="30"/>
      <c r="B294" s="31" t="s">
        <v>864</v>
      </c>
      <c r="C294" s="32"/>
      <c r="D294" s="33"/>
      <c r="E294" s="157" t="s">
        <v>1667</v>
      </c>
      <c r="F294" s="157" t="s">
        <v>1665</v>
      </c>
      <c r="G294" s="157" t="s">
        <v>1735</v>
      </c>
      <c r="H294" s="157"/>
      <c r="I294" s="33" t="s">
        <v>865</v>
      </c>
      <c r="J294" s="33" t="s">
        <v>866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5">
        <v>2.2000000000000002</v>
      </c>
      <c r="U294" s="301">
        <v>30.17</v>
      </c>
      <c r="V294" s="120">
        <f t="shared" si="788"/>
        <v>33.187000000000005</v>
      </c>
      <c r="W294" s="112">
        <v>34.614041</v>
      </c>
      <c r="Y294" s="145">
        <f t="shared" si="789"/>
        <v>38.075445100000003</v>
      </c>
      <c r="Z294" s="145">
        <f t="shared" ref="Z294:AB294" si="889">(Y294*5%)+Y294</f>
        <v>39.979217355000003</v>
      </c>
      <c r="AA294" s="221">
        <f t="shared" si="889"/>
        <v>41.978178222750003</v>
      </c>
      <c r="AB294" s="145">
        <f t="shared" si="889"/>
        <v>44.077087133887503</v>
      </c>
      <c r="AC294" s="223">
        <f t="shared" si="791"/>
        <v>45.399399747904127</v>
      </c>
      <c r="AD294" s="145">
        <f t="shared" si="792"/>
        <v>46.285349199295268</v>
      </c>
      <c r="AE294" s="360">
        <f t="shared" si="793"/>
        <v>47.248084462640612</v>
      </c>
      <c r="AF294" s="145">
        <f t="shared" ref="AF294:AG294" si="890">(AE294*5%)+AE294</f>
        <v>49.610488685772644</v>
      </c>
      <c r="AG294" s="145">
        <f t="shared" si="890"/>
        <v>52.091013120061277</v>
      </c>
      <c r="AH294" s="343">
        <f t="shared" si="795"/>
        <v>55.685293025345501</v>
      </c>
      <c r="AI294" s="145">
        <f t="shared" si="796"/>
        <v>58.463989147310244</v>
      </c>
      <c r="AJ294" s="145">
        <f t="shared" ref="AJ294:AL294" si="891">(AI294*5%)+AI294</f>
        <v>61.387188604675757</v>
      </c>
      <c r="AK294" s="145">
        <f t="shared" si="891"/>
        <v>64.456548034909545</v>
      </c>
      <c r="AL294" s="145">
        <f t="shared" si="891"/>
        <v>67.679375436655022</v>
      </c>
      <c r="AM294" s="145">
        <f t="shared" si="798"/>
        <v>72.687649218967493</v>
      </c>
    </row>
    <row r="295" spans="1:39" x14ac:dyDescent="0.25">
      <c r="A295" s="30"/>
      <c r="B295" s="31" t="s">
        <v>867</v>
      </c>
      <c r="C295" s="32"/>
      <c r="D295" s="33"/>
      <c r="E295" s="157" t="s">
        <v>1667</v>
      </c>
      <c r="F295" s="157" t="s">
        <v>1665</v>
      </c>
      <c r="G295" s="157" t="s">
        <v>1735</v>
      </c>
      <c r="H295" s="157"/>
      <c r="I295" s="33" t="s">
        <v>868</v>
      </c>
      <c r="J295" s="33" t="s">
        <v>869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5">
        <v>1.9</v>
      </c>
      <c r="U295" s="301">
        <v>28.92</v>
      </c>
      <c r="V295" s="120">
        <f t="shared" si="788"/>
        <v>31.812000000000001</v>
      </c>
      <c r="W295" s="112">
        <v>33.179916000000006</v>
      </c>
      <c r="Y295" s="145">
        <f t="shared" si="789"/>
        <v>36.497907600000005</v>
      </c>
      <c r="Z295" s="145">
        <f t="shared" ref="Z295:AB295" si="892">(Y295*5%)+Y295</f>
        <v>38.322802980000006</v>
      </c>
      <c r="AA295" s="221">
        <f t="shared" si="892"/>
        <v>40.238943129000006</v>
      </c>
      <c r="AB295" s="145">
        <f t="shared" si="892"/>
        <v>42.250890285450005</v>
      </c>
      <c r="AC295" s="223">
        <f t="shared" si="791"/>
        <v>43.518416994013506</v>
      </c>
      <c r="AD295" s="145">
        <f t="shared" si="792"/>
        <v>44.367659888751049</v>
      </c>
      <c r="AE295" s="360">
        <f t="shared" si="793"/>
        <v>45.290507214437071</v>
      </c>
      <c r="AF295" s="145">
        <f t="shared" ref="AF295:AG295" si="893">(AE295*5%)+AE295</f>
        <v>47.555032575158926</v>
      </c>
      <c r="AG295" s="145">
        <f t="shared" si="893"/>
        <v>49.932784203916874</v>
      </c>
      <c r="AH295" s="343">
        <f t="shared" si="795"/>
        <v>53.378146313987138</v>
      </c>
      <c r="AI295" s="145">
        <f t="shared" si="796"/>
        <v>56.041715815055099</v>
      </c>
      <c r="AJ295" s="145">
        <f t="shared" ref="AJ295:AL295" si="894">(AI295*5%)+AI295</f>
        <v>58.843801605807855</v>
      </c>
      <c r="AK295" s="145">
        <f t="shared" si="894"/>
        <v>61.785991686098249</v>
      </c>
      <c r="AL295" s="145">
        <f t="shared" si="894"/>
        <v>64.875291270403167</v>
      </c>
      <c r="AM295" s="145">
        <f t="shared" si="798"/>
        <v>69.676062824413009</v>
      </c>
    </row>
    <row r="296" spans="1:39" x14ac:dyDescent="0.25">
      <c r="A296" s="30"/>
      <c r="B296" s="31" t="s">
        <v>870</v>
      </c>
      <c r="C296" s="32"/>
      <c r="D296" s="33"/>
      <c r="E296" s="157" t="s">
        <v>1667</v>
      </c>
      <c r="F296" s="157" t="s">
        <v>1665</v>
      </c>
      <c r="G296" s="157" t="s">
        <v>1736</v>
      </c>
      <c r="H296" s="157"/>
      <c r="I296" s="33" t="s">
        <v>871</v>
      </c>
      <c r="J296" s="33" t="s">
        <v>872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5">
        <v>1.6</v>
      </c>
      <c r="U296" s="301">
        <v>23.17</v>
      </c>
      <c r="V296" s="120">
        <f t="shared" si="788"/>
        <v>25.487000000000002</v>
      </c>
      <c r="W296" s="112">
        <v>26.582941000000005</v>
      </c>
      <c r="Y296" s="145">
        <f t="shared" si="789"/>
        <v>29.241235100000004</v>
      </c>
      <c r="Z296" s="145">
        <f t="shared" ref="Z296:AB296" si="895">(Y296*5%)+Y296</f>
        <v>30.703296855000005</v>
      </c>
      <c r="AA296" s="221">
        <f t="shared" si="895"/>
        <v>32.238461697750004</v>
      </c>
      <c r="AB296" s="145">
        <f t="shared" si="895"/>
        <v>33.850384782637505</v>
      </c>
      <c r="AC296" s="223">
        <f t="shared" si="791"/>
        <v>34.865896326116633</v>
      </c>
      <c r="AD296" s="145">
        <f t="shared" si="792"/>
        <v>35.546289060247645</v>
      </c>
      <c r="AE296" s="360">
        <f t="shared" si="793"/>
        <v>36.285651872700797</v>
      </c>
      <c r="AF296" s="145">
        <f t="shared" ref="AF296:AG296" si="896">(AE296*5%)+AE296</f>
        <v>38.099934466335839</v>
      </c>
      <c r="AG296" s="145">
        <f t="shared" si="896"/>
        <v>40.004931189652631</v>
      </c>
      <c r="AH296" s="343">
        <f t="shared" si="795"/>
        <v>42.765271441738662</v>
      </c>
      <c r="AI296" s="145">
        <f t="shared" si="796"/>
        <v>44.899258486681418</v>
      </c>
      <c r="AJ296" s="145">
        <f t="shared" ref="AJ296:AL296" si="897">(AI296*5%)+AI296</f>
        <v>47.144221411015486</v>
      </c>
      <c r="AK296" s="145">
        <f t="shared" si="897"/>
        <v>49.501432481566262</v>
      </c>
      <c r="AL296" s="145">
        <f t="shared" si="897"/>
        <v>51.976504105644572</v>
      </c>
      <c r="AM296" s="145">
        <f t="shared" si="798"/>
        <v>55.822765409462271</v>
      </c>
    </row>
    <row r="297" spans="1:39" x14ac:dyDescent="0.25">
      <c r="A297" s="30"/>
      <c r="B297" s="31" t="s">
        <v>873</v>
      </c>
      <c r="C297" s="32"/>
      <c r="D297" s="33"/>
      <c r="E297" s="157" t="s">
        <v>1667</v>
      </c>
      <c r="F297" s="157" t="s">
        <v>1665</v>
      </c>
      <c r="G297" s="157" t="s">
        <v>1736</v>
      </c>
      <c r="H297" s="157"/>
      <c r="I297" s="33" t="s">
        <v>874</v>
      </c>
      <c r="J297" s="33" t="s">
        <v>875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5">
        <v>1.45</v>
      </c>
      <c r="U297" s="301">
        <v>15.4</v>
      </c>
      <c r="V297" s="120">
        <f t="shared" si="788"/>
        <v>16.940000000000001</v>
      </c>
      <c r="W297" s="112">
        <v>17.668420000000001</v>
      </c>
      <c r="Y297" s="145">
        <f t="shared" si="789"/>
        <v>19.435262000000002</v>
      </c>
      <c r="Z297" s="145">
        <f t="shared" ref="Z297:AB297" si="898">(Y297*5%)+Y297</f>
        <v>20.407025100000002</v>
      </c>
      <c r="AA297" s="221">
        <f t="shared" si="898"/>
        <v>21.427376355000003</v>
      </c>
      <c r="AB297" s="145">
        <f t="shared" si="898"/>
        <v>22.498745172750002</v>
      </c>
      <c r="AC297" s="223">
        <f t="shared" si="791"/>
        <v>23.173707527932503</v>
      </c>
      <c r="AD297" s="145">
        <f t="shared" si="792"/>
        <v>23.625932305904776</v>
      </c>
      <c r="AE297" s="360">
        <f t="shared" si="793"/>
        <v>24.117351697867594</v>
      </c>
      <c r="AF297" s="145">
        <f t="shared" ref="AF297:AG297" si="899">(AE297*5%)+AE297</f>
        <v>25.323219282760974</v>
      </c>
      <c r="AG297" s="145">
        <f t="shared" si="899"/>
        <v>26.589380246899022</v>
      </c>
      <c r="AH297" s="343">
        <f t="shared" si="795"/>
        <v>28.424047483935055</v>
      </c>
      <c r="AI297" s="145">
        <f t="shared" si="796"/>
        <v>29.842407453383416</v>
      </c>
      <c r="AJ297" s="145">
        <f t="shared" ref="AJ297:AL297" si="900">(AI297*5%)+AI297</f>
        <v>31.334527826052586</v>
      </c>
      <c r="AK297" s="145">
        <f t="shared" si="900"/>
        <v>32.901254217355216</v>
      </c>
      <c r="AL297" s="145">
        <f t="shared" si="900"/>
        <v>34.546316928222979</v>
      </c>
      <c r="AM297" s="145">
        <f t="shared" si="798"/>
        <v>37.102744380911481</v>
      </c>
    </row>
    <row r="298" spans="1:39" x14ac:dyDescent="0.25">
      <c r="A298" s="30"/>
      <c r="B298" s="31" t="s">
        <v>876</v>
      </c>
      <c r="C298" s="32"/>
      <c r="D298" s="33"/>
      <c r="E298" s="157" t="s">
        <v>1667</v>
      </c>
      <c r="F298" s="157" t="s">
        <v>1665</v>
      </c>
      <c r="G298" s="157" t="s">
        <v>1737</v>
      </c>
      <c r="H298" s="157"/>
      <c r="I298" s="33" t="s">
        <v>877</v>
      </c>
      <c r="J298" s="33" t="s">
        <v>878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5">
        <v>1.2</v>
      </c>
      <c r="U298" s="301">
        <v>14.89</v>
      </c>
      <c r="V298" s="120">
        <f t="shared" si="788"/>
        <v>16.379000000000001</v>
      </c>
      <c r="W298" s="112">
        <v>17.083297000000002</v>
      </c>
      <c r="Y298" s="145">
        <f t="shared" si="789"/>
        <v>18.791626700000002</v>
      </c>
      <c r="Z298" s="145">
        <f t="shared" ref="Z298:AB298" si="901">(Y298*5%)+Y298</f>
        <v>19.731208035000002</v>
      </c>
      <c r="AA298" s="221">
        <f t="shared" si="901"/>
        <v>20.717768436750003</v>
      </c>
      <c r="AB298" s="145">
        <f t="shared" si="901"/>
        <v>21.753656858587505</v>
      </c>
      <c r="AC298" s="223">
        <f t="shared" si="791"/>
        <v>22.406266564345131</v>
      </c>
      <c r="AD298" s="145">
        <f t="shared" si="792"/>
        <v>22.843515067202738</v>
      </c>
      <c r="AE298" s="360">
        <f t="shared" si="793"/>
        <v>23.318660180600556</v>
      </c>
      <c r="AF298" s="145">
        <f t="shared" ref="AF298:AG298" si="902">(AE298*5%)+AE298</f>
        <v>24.484593189630584</v>
      </c>
      <c r="AG298" s="145">
        <f t="shared" si="902"/>
        <v>25.708822849112114</v>
      </c>
      <c r="AH298" s="343">
        <f t="shared" si="795"/>
        <v>27.48273162570085</v>
      </c>
      <c r="AI298" s="145">
        <f t="shared" si="796"/>
        <v>28.854119933823323</v>
      </c>
      <c r="AJ298" s="145">
        <f t="shared" ref="AJ298:AL298" si="903">(AI298*5%)+AI298</f>
        <v>30.29682593051449</v>
      </c>
      <c r="AK298" s="145">
        <f t="shared" si="903"/>
        <v>31.811667227040214</v>
      </c>
      <c r="AL298" s="145">
        <f t="shared" si="903"/>
        <v>33.402250588392228</v>
      </c>
      <c r="AM298" s="145">
        <f t="shared" si="798"/>
        <v>35.87401713193325</v>
      </c>
    </row>
    <row r="299" spans="1:39" x14ac:dyDescent="0.25">
      <c r="A299" s="30"/>
      <c r="B299" s="31" t="s">
        <v>879</v>
      </c>
      <c r="C299" s="32"/>
      <c r="D299" s="33"/>
      <c r="E299" s="157" t="s">
        <v>1667</v>
      </c>
      <c r="F299" s="157" t="s">
        <v>1665</v>
      </c>
      <c r="G299" s="157" t="s">
        <v>1737</v>
      </c>
      <c r="H299" s="157"/>
      <c r="I299" s="33" t="s">
        <v>880</v>
      </c>
      <c r="J299" s="33" t="s">
        <v>881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5">
        <v>0.9</v>
      </c>
      <c r="U299" s="301">
        <v>12.97</v>
      </c>
      <c r="V299" s="120">
        <f t="shared" si="788"/>
        <v>14.267000000000001</v>
      </c>
      <c r="W299" s="112">
        <v>14.880481</v>
      </c>
      <c r="Y299" s="145">
        <f t="shared" si="789"/>
        <v>16.3685291</v>
      </c>
      <c r="Z299" s="145">
        <f t="shared" ref="Z299:AB299" si="904">(Y299*5%)+Y299</f>
        <v>17.186955555000001</v>
      </c>
      <c r="AA299" s="221">
        <f t="shared" si="904"/>
        <v>18.04630333275</v>
      </c>
      <c r="AB299" s="145">
        <f t="shared" si="904"/>
        <v>18.9486184993875</v>
      </c>
      <c r="AC299" s="223">
        <f t="shared" si="791"/>
        <v>19.517077054369125</v>
      </c>
      <c r="AD299" s="145">
        <f t="shared" si="792"/>
        <v>19.897944286206815</v>
      </c>
      <c r="AE299" s="360">
        <f t="shared" si="793"/>
        <v>20.311821527359918</v>
      </c>
      <c r="AF299" s="145">
        <f t="shared" ref="AF299:AG299" si="905">(AE299*5%)+AE299</f>
        <v>21.327412603727915</v>
      </c>
      <c r="AG299" s="145">
        <f t="shared" si="905"/>
        <v>22.393783233914309</v>
      </c>
      <c r="AH299" s="343">
        <f t="shared" si="795"/>
        <v>23.938954277054396</v>
      </c>
      <c r="AI299" s="145">
        <f t="shared" si="796"/>
        <v>25.13350809547941</v>
      </c>
      <c r="AJ299" s="145">
        <f t="shared" ref="AJ299:AL299" si="906">(AI299*5%)+AI299</f>
        <v>26.390183500253382</v>
      </c>
      <c r="AK299" s="145">
        <f t="shared" si="906"/>
        <v>27.709692675266052</v>
      </c>
      <c r="AL299" s="145">
        <f t="shared" si="906"/>
        <v>29.095177309029353</v>
      </c>
      <c r="AM299" s="145">
        <f t="shared" si="798"/>
        <v>31.248220429897525</v>
      </c>
    </row>
    <row r="300" spans="1:39" x14ac:dyDescent="0.25">
      <c r="A300" s="30"/>
      <c r="B300" s="31" t="s">
        <v>882</v>
      </c>
      <c r="C300" s="32"/>
      <c r="D300" s="33"/>
      <c r="E300" s="157" t="s">
        <v>1667</v>
      </c>
      <c r="F300" s="157" t="s">
        <v>1665</v>
      </c>
      <c r="G300" s="157" t="s">
        <v>1738</v>
      </c>
      <c r="H300" s="157"/>
      <c r="I300" s="33" t="s">
        <v>883</v>
      </c>
      <c r="J300" s="33" t="s">
        <v>884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5">
        <v>0.9</v>
      </c>
      <c r="U300" s="301">
        <v>14.58</v>
      </c>
      <c r="V300" s="120">
        <f t="shared" si="788"/>
        <v>16.038</v>
      </c>
      <c r="W300" s="112">
        <v>16.727634000000002</v>
      </c>
      <c r="Y300" s="145">
        <f t="shared" si="789"/>
        <v>18.400397400000003</v>
      </c>
      <c r="Z300" s="145">
        <f t="shared" ref="Z300:AB300" si="907">(Y300*5%)+Y300</f>
        <v>19.320417270000004</v>
      </c>
      <c r="AA300" s="221">
        <f t="shared" si="907"/>
        <v>20.286438133500003</v>
      </c>
      <c r="AB300" s="145">
        <f t="shared" si="907"/>
        <v>21.300760040175003</v>
      </c>
      <c r="AC300" s="223">
        <f t="shared" si="791"/>
        <v>21.939782841380254</v>
      </c>
      <c r="AD300" s="145">
        <f t="shared" si="792"/>
        <v>22.36792811818777</v>
      </c>
      <c r="AE300" s="360">
        <f t="shared" si="793"/>
        <v>22.833181023046077</v>
      </c>
      <c r="AF300" s="145">
        <f t="shared" ref="AF300:AG300" si="908">(AE300*5%)+AE300</f>
        <v>23.974840074198379</v>
      </c>
      <c r="AG300" s="145">
        <f t="shared" si="908"/>
        <v>25.1735820779083</v>
      </c>
      <c r="AH300" s="343">
        <f t="shared" si="795"/>
        <v>26.910559241283973</v>
      </c>
      <c r="AI300" s="145">
        <f t="shared" si="796"/>
        <v>28.253396147424045</v>
      </c>
      <c r="AJ300" s="145">
        <f t="shared" ref="AJ300:AL300" si="909">(AI300*5%)+AI300</f>
        <v>29.666065954795247</v>
      </c>
      <c r="AK300" s="145">
        <f t="shared" si="909"/>
        <v>31.14936925253501</v>
      </c>
      <c r="AL300" s="145">
        <f t="shared" si="909"/>
        <v>32.706837715161761</v>
      </c>
      <c r="AM300" s="145">
        <f t="shared" si="798"/>
        <v>35.127143706083729</v>
      </c>
    </row>
    <row r="301" spans="1:39" x14ac:dyDescent="0.25">
      <c r="A301" s="30"/>
      <c r="B301" s="31" t="s">
        <v>885</v>
      </c>
      <c r="C301" s="32"/>
      <c r="D301" s="33"/>
      <c r="E301" s="157" t="s">
        <v>1667</v>
      </c>
      <c r="F301" s="157" t="s">
        <v>1665</v>
      </c>
      <c r="G301" s="157" t="s">
        <v>1738</v>
      </c>
      <c r="H301" s="157"/>
      <c r="I301" s="33" t="s">
        <v>886</v>
      </c>
      <c r="J301" s="33" t="s">
        <v>887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5">
        <v>1</v>
      </c>
      <c r="U301" s="301">
        <v>13.43</v>
      </c>
      <c r="V301" s="120">
        <f t="shared" si="788"/>
        <v>14.773</v>
      </c>
      <c r="W301" s="112">
        <v>15.408239000000002</v>
      </c>
      <c r="Y301" s="145">
        <f t="shared" si="789"/>
        <v>16.949062900000001</v>
      </c>
      <c r="Z301" s="145">
        <f t="shared" ref="Z301:AB301" si="910">(Y301*5%)+Y301</f>
        <v>17.796516045000001</v>
      </c>
      <c r="AA301" s="221">
        <f t="shared" si="910"/>
        <v>18.686341847250002</v>
      </c>
      <c r="AB301" s="145">
        <f t="shared" si="910"/>
        <v>19.620658939612504</v>
      </c>
      <c r="AC301" s="223">
        <f t="shared" si="791"/>
        <v>20.20927870780088</v>
      </c>
      <c r="AD301" s="145">
        <f t="shared" si="792"/>
        <v>20.60365395248709</v>
      </c>
      <c r="AE301" s="360">
        <f t="shared" si="793"/>
        <v>21.032209954698821</v>
      </c>
      <c r="AF301" s="145">
        <f t="shared" ref="AF301:AG301" si="911">(AE301*5%)+AE301</f>
        <v>22.083820452433763</v>
      </c>
      <c r="AG301" s="145">
        <f t="shared" si="911"/>
        <v>23.18801147505545</v>
      </c>
      <c r="AH301" s="343">
        <f t="shared" si="795"/>
        <v>24.787984266834275</v>
      </c>
      <c r="AI301" s="145">
        <f t="shared" si="796"/>
        <v>26.024904681749305</v>
      </c>
      <c r="AJ301" s="145">
        <f t="shared" ref="AJ301:AL301" si="912">(AI301*5%)+AI301</f>
        <v>27.326149915836769</v>
      </c>
      <c r="AK301" s="145">
        <f t="shared" si="912"/>
        <v>28.69245741162861</v>
      </c>
      <c r="AL301" s="145">
        <f t="shared" si="912"/>
        <v>30.127080282210041</v>
      </c>
      <c r="AM301" s="145">
        <f t="shared" si="798"/>
        <v>32.356484223093588</v>
      </c>
    </row>
    <row r="302" spans="1:39" x14ac:dyDescent="0.25">
      <c r="A302" s="30"/>
      <c r="B302" s="31" t="s">
        <v>888</v>
      </c>
      <c r="C302" s="32"/>
      <c r="D302" s="33"/>
      <c r="E302" s="157" t="s">
        <v>1667</v>
      </c>
      <c r="F302" s="157" t="s">
        <v>1665</v>
      </c>
      <c r="G302" s="157" t="s">
        <v>1739</v>
      </c>
      <c r="H302" s="157"/>
      <c r="I302" s="33" t="s">
        <v>889</v>
      </c>
      <c r="J302" s="33" t="s">
        <v>890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5">
        <v>0.5</v>
      </c>
      <c r="U302" s="301">
        <v>11.36</v>
      </c>
      <c r="V302" s="120">
        <f t="shared" si="788"/>
        <v>12.495999999999999</v>
      </c>
      <c r="W302" s="112">
        <v>13.033327999999999</v>
      </c>
      <c r="Y302" s="145">
        <f t="shared" si="789"/>
        <v>14.336660799999999</v>
      </c>
      <c r="Z302" s="145">
        <f t="shared" ref="Z302:AB302" si="913">(Y302*5%)+Y302</f>
        <v>15.053493839999998</v>
      </c>
      <c r="AA302" s="221">
        <f t="shared" si="913"/>
        <v>15.806168531999997</v>
      </c>
      <c r="AB302" s="145">
        <f t="shared" si="913"/>
        <v>16.596476958599997</v>
      </c>
      <c r="AC302" s="223">
        <f t="shared" si="791"/>
        <v>17.094371267357996</v>
      </c>
      <c r="AD302" s="145">
        <f t="shared" si="792"/>
        <v>17.427960454225857</v>
      </c>
      <c r="AE302" s="360">
        <f t="shared" si="793"/>
        <v>17.790462031673755</v>
      </c>
      <c r="AF302" s="145">
        <f t="shared" ref="AF302:AG302" si="914">(AE302*5%)+AE302</f>
        <v>18.679985133257443</v>
      </c>
      <c r="AG302" s="145">
        <f t="shared" si="914"/>
        <v>19.613984389920315</v>
      </c>
      <c r="AH302" s="343">
        <f t="shared" si="795"/>
        <v>20.967349312824815</v>
      </c>
      <c r="AI302" s="145">
        <f t="shared" si="796"/>
        <v>22.013620043534775</v>
      </c>
      <c r="AJ302" s="145">
        <f t="shared" ref="AJ302:AL302" si="915">(AI302*5%)+AI302</f>
        <v>23.114301045711514</v>
      </c>
      <c r="AK302" s="145">
        <f t="shared" si="915"/>
        <v>24.27001609799709</v>
      </c>
      <c r="AL302" s="145">
        <f t="shared" si="915"/>
        <v>25.483516902896945</v>
      </c>
      <c r="AM302" s="145">
        <f t="shared" si="798"/>
        <v>27.369297153711319</v>
      </c>
    </row>
    <row r="303" spans="1:39" x14ac:dyDescent="0.25">
      <c r="A303" s="30"/>
      <c r="B303" s="31" t="s">
        <v>891</v>
      </c>
      <c r="C303" s="32"/>
      <c r="D303" s="33"/>
      <c r="E303" s="157" t="s">
        <v>1667</v>
      </c>
      <c r="F303" s="157" t="s">
        <v>1665</v>
      </c>
      <c r="G303" s="157" t="s">
        <v>1739</v>
      </c>
      <c r="H303" s="157"/>
      <c r="I303" s="33" t="s">
        <v>892</v>
      </c>
      <c r="J303" s="33" t="s">
        <v>893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5">
        <v>1.3</v>
      </c>
      <c r="U303" s="301">
        <v>13.4</v>
      </c>
      <c r="V303" s="120">
        <f t="shared" si="788"/>
        <v>14.74</v>
      </c>
      <c r="W303" s="112">
        <v>15.37382</v>
      </c>
      <c r="Y303" s="145">
        <f t="shared" si="789"/>
        <v>16.911201999999999</v>
      </c>
      <c r="Z303" s="145">
        <f t="shared" ref="Z303:AB303" si="916">(Y303*5%)+Y303</f>
        <v>17.7567621</v>
      </c>
      <c r="AA303" s="221">
        <f t="shared" si="916"/>
        <v>18.644600205</v>
      </c>
      <c r="AB303" s="145">
        <f t="shared" si="916"/>
        <v>19.576830215249998</v>
      </c>
      <c r="AC303" s="223">
        <f t="shared" si="791"/>
        <v>20.164135121707499</v>
      </c>
      <c r="AD303" s="145">
        <f t="shared" si="792"/>
        <v>20.557629409034025</v>
      </c>
      <c r="AE303" s="360">
        <f t="shared" si="793"/>
        <v>20.985228100741931</v>
      </c>
      <c r="AF303" s="145">
        <f t="shared" ref="AF303:AG303" si="917">(AE303*5%)+AE303</f>
        <v>22.034489505779028</v>
      </c>
      <c r="AG303" s="145">
        <f t="shared" si="917"/>
        <v>23.136213981067979</v>
      </c>
      <c r="AH303" s="343">
        <f t="shared" si="795"/>
        <v>24.732612745761671</v>
      </c>
      <c r="AI303" s="145">
        <f t="shared" si="796"/>
        <v>25.966770121775177</v>
      </c>
      <c r="AJ303" s="145">
        <f t="shared" ref="AJ303:AL303" si="918">(AI303*5%)+AI303</f>
        <v>27.265108627863935</v>
      </c>
      <c r="AK303" s="145">
        <f t="shared" si="918"/>
        <v>28.62836405925713</v>
      </c>
      <c r="AL303" s="145">
        <f t="shared" si="918"/>
        <v>30.059782262219986</v>
      </c>
      <c r="AM303" s="145">
        <f t="shared" si="798"/>
        <v>32.284206149624268</v>
      </c>
    </row>
    <row r="304" spans="1:39" x14ac:dyDescent="0.25">
      <c r="A304" s="30"/>
      <c r="B304" s="31" t="s">
        <v>894</v>
      </c>
      <c r="C304" s="32"/>
      <c r="D304" s="33"/>
      <c r="E304" s="157" t="s">
        <v>1667</v>
      </c>
      <c r="F304" s="157" t="s">
        <v>1665</v>
      </c>
      <c r="G304" s="157" t="s">
        <v>1740</v>
      </c>
      <c r="H304" s="157"/>
      <c r="I304" s="33" t="s">
        <v>895</v>
      </c>
      <c r="J304" s="33" t="s">
        <v>896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5">
        <v>0.6</v>
      </c>
      <c r="U304" s="301">
        <v>8.11</v>
      </c>
      <c r="V304" s="120">
        <f t="shared" si="788"/>
        <v>8.9209999999999994</v>
      </c>
      <c r="W304" s="112">
        <v>9.3046030000000002</v>
      </c>
      <c r="Y304" s="145">
        <f t="shared" si="789"/>
        <v>10.2350633</v>
      </c>
      <c r="Z304" s="145">
        <f t="shared" ref="Z304:AB304" si="919">(Y304*5%)+Y304</f>
        <v>10.746816465</v>
      </c>
      <c r="AA304" s="221">
        <f t="shared" si="919"/>
        <v>11.28415728825</v>
      </c>
      <c r="AB304" s="145">
        <f t="shared" si="919"/>
        <v>11.848365152662501</v>
      </c>
      <c r="AC304" s="223">
        <f t="shared" si="791"/>
        <v>12.203816107242377</v>
      </c>
      <c r="AD304" s="145">
        <f t="shared" si="792"/>
        <v>12.441968246810893</v>
      </c>
      <c r="AE304" s="360">
        <f t="shared" si="793"/>
        <v>12.700761186344559</v>
      </c>
      <c r="AF304" s="145">
        <f t="shared" ref="AF304:AG304" si="920">(AE304*5%)+AE304</f>
        <v>13.335799245661788</v>
      </c>
      <c r="AG304" s="145">
        <f t="shared" si="920"/>
        <v>14.002589207944878</v>
      </c>
      <c r="AH304" s="343">
        <f t="shared" si="795"/>
        <v>14.968767863293074</v>
      </c>
      <c r="AI304" s="145">
        <f t="shared" si="796"/>
        <v>15.715709379671399</v>
      </c>
      <c r="AJ304" s="145">
        <f t="shared" ref="AJ304:AL304" si="921">(AI304*5%)+AI304</f>
        <v>16.501494848654968</v>
      </c>
      <c r="AK304" s="145">
        <f t="shared" si="921"/>
        <v>17.326569591087715</v>
      </c>
      <c r="AL304" s="145">
        <f t="shared" si="921"/>
        <v>18.192898070642102</v>
      </c>
      <c r="AM304" s="145">
        <f t="shared" si="798"/>
        <v>19.539172527869617</v>
      </c>
    </row>
    <row r="305" spans="1:39" x14ac:dyDescent="0.25">
      <c r="A305" s="30"/>
      <c r="B305" s="31" t="s">
        <v>897</v>
      </c>
      <c r="C305" s="32"/>
      <c r="D305" s="33"/>
      <c r="E305" s="157" t="s">
        <v>1667</v>
      </c>
      <c r="F305" s="157" t="s">
        <v>1665</v>
      </c>
      <c r="G305" s="157" t="s">
        <v>1741</v>
      </c>
      <c r="H305" s="157"/>
      <c r="I305" s="33" t="s">
        <v>898</v>
      </c>
      <c r="J305" s="33" t="s">
        <v>899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5">
        <v>1.8</v>
      </c>
      <c r="U305" s="301">
        <v>23.81</v>
      </c>
      <c r="V305" s="120">
        <f t="shared" si="788"/>
        <v>26.190999999999999</v>
      </c>
      <c r="W305" s="112">
        <v>27.317212999999995</v>
      </c>
      <c r="Y305" s="145">
        <f t="shared" si="789"/>
        <v>30.048934299999996</v>
      </c>
      <c r="Z305" s="145">
        <f t="shared" ref="Z305:AB305" si="922">(Y305*5%)+Y305</f>
        <v>31.551381014999997</v>
      </c>
      <c r="AA305" s="221">
        <f t="shared" si="922"/>
        <v>33.128950065749997</v>
      </c>
      <c r="AB305" s="145">
        <f t="shared" si="922"/>
        <v>34.785397569037499</v>
      </c>
      <c r="AC305" s="223">
        <f t="shared" si="791"/>
        <v>35.828959496108624</v>
      </c>
      <c r="AD305" s="145">
        <f t="shared" si="792"/>
        <v>36.528145987246276</v>
      </c>
      <c r="AE305" s="360">
        <f t="shared" si="793"/>
        <v>37.287931423780996</v>
      </c>
      <c r="AF305" s="145">
        <f t="shared" ref="AF305:AG305" si="923">(AE305*5%)+AE305</f>
        <v>39.152327994970044</v>
      </c>
      <c r="AG305" s="145">
        <f t="shared" si="923"/>
        <v>41.109944394718546</v>
      </c>
      <c r="AH305" s="343">
        <f t="shared" si="795"/>
        <v>43.946530557954127</v>
      </c>
      <c r="AI305" s="145">
        <f t="shared" si="796"/>
        <v>46.139462432796037</v>
      </c>
      <c r="AJ305" s="145">
        <f t="shared" ref="AJ305:AL305" si="924">(AI305*5%)+AI305</f>
        <v>48.446435554435837</v>
      </c>
      <c r="AK305" s="145">
        <f t="shared" si="924"/>
        <v>50.868757332157628</v>
      </c>
      <c r="AL305" s="145">
        <f t="shared" si="924"/>
        <v>53.412195198765509</v>
      </c>
      <c r="AM305" s="145">
        <f t="shared" si="798"/>
        <v>57.364697643474159</v>
      </c>
    </row>
    <row r="306" spans="1:39" x14ac:dyDescent="0.25">
      <c r="A306" s="30"/>
      <c r="B306" s="31" t="s">
        <v>900</v>
      </c>
      <c r="C306" s="32"/>
      <c r="D306" s="33"/>
      <c r="E306" s="157" t="s">
        <v>1667</v>
      </c>
      <c r="F306" s="157" t="s">
        <v>1665</v>
      </c>
      <c r="G306" s="157" t="s">
        <v>1741</v>
      </c>
      <c r="H306" s="157"/>
      <c r="I306" s="33" t="s">
        <v>901</v>
      </c>
      <c r="J306" s="33" t="s">
        <v>902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5">
        <v>1.1499999999999999</v>
      </c>
      <c r="U306" s="301">
        <v>20.09</v>
      </c>
      <c r="V306" s="120">
        <f t="shared" si="788"/>
        <v>22.099</v>
      </c>
      <c r="W306" s="112">
        <v>23.049256999999997</v>
      </c>
      <c r="Y306" s="145">
        <f t="shared" si="789"/>
        <v>25.354182699999996</v>
      </c>
      <c r="Z306" s="145">
        <f t="shared" ref="Z306:AB306" si="925">(Y306*5%)+Y306</f>
        <v>26.621891834999996</v>
      </c>
      <c r="AA306" s="221">
        <f t="shared" si="925"/>
        <v>27.952986426749995</v>
      </c>
      <c r="AB306" s="145">
        <f t="shared" si="925"/>
        <v>29.350635748087495</v>
      </c>
      <c r="AC306" s="223">
        <f t="shared" si="791"/>
        <v>30.231154820530119</v>
      </c>
      <c r="AD306" s="145">
        <f t="shared" si="792"/>
        <v>30.821102599066677</v>
      </c>
      <c r="AE306" s="360">
        <f t="shared" si="793"/>
        <v>31.462181533127264</v>
      </c>
      <c r="AF306" s="145">
        <f t="shared" ref="AF306:AG306" si="926">(AE306*5%)+AE306</f>
        <v>33.03529060978363</v>
      </c>
      <c r="AG306" s="145">
        <f t="shared" si="926"/>
        <v>34.687055140272811</v>
      </c>
      <c r="AH306" s="343">
        <f t="shared" si="795"/>
        <v>37.080461944951637</v>
      </c>
      <c r="AI306" s="145">
        <f t="shared" si="796"/>
        <v>38.930776996004724</v>
      </c>
      <c r="AJ306" s="145">
        <f t="shared" ref="AJ306:AL306" si="927">(AI306*5%)+AI306</f>
        <v>40.877315845804958</v>
      </c>
      <c r="AK306" s="145">
        <f t="shared" si="927"/>
        <v>42.921181638095206</v>
      </c>
      <c r="AL306" s="145">
        <f t="shared" si="927"/>
        <v>45.067240719999965</v>
      </c>
      <c r="AM306" s="145">
        <f t="shared" si="798"/>
        <v>48.402216533279962</v>
      </c>
    </row>
    <row r="307" spans="1:39" x14ac:dyDescent="0.25">
      <c r="A307" s="30"/>
      <c r="B307" s="31" t="s">
        <v>903</v>
      </c>
      <c r="C307" s="32"/>
      <c r="D307" s="33"/>
      <c r="E307" s="157" t="s">
        <v>1667</v>
      </c>
      <c r="F307" s="157" t="s">
        <v>1665</v>
      </c>
      <c r="G307" s="157" t="s">
        <v>1741</v>
      </c>
      <c r="H307" s="157"/>
      <c r="I307" s="33" t="s">
        <v>904</v>
      </c>
      <c r="J307" s="33" t="s">
        <v>905</v>
      </c>
      <c r="K307" s="35">
        <f t="shared" ref="K307:M308" si="928">P307*0.3937</f>
        <v>20.669249999999998</v>
      </c>
      <c r="L307" s="35">
        <f t="shared" si="928"/>
        <v>6.1023499999999995</v>
      </c>
      <c r="M307" s="35">
        <f t="shared" si="928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5">
        <v>1.88</v>
      </c>
      <c r="U307" s="301">
        <v>27.72</v>
      </c>
      <c r="V307" s="120">
        <f t="shared" si="788"/>
        <v>30.491999999999997</v>
      </c>
      <c r="W307" s="112">
        <v>31.803155999999998</v>
      </c>
      <c r="Y307" s="145">
        <f t="shared" si="789"/>
        <v>34.983471600000001</v>
      </c>
      <c r="Z307" s="145">
        <f t="shared" ref="Z307:AB307" si="929">(Y307*5%)+Y307</f>
        <v>36.732645179999999</v>
      </c>
      <c r="AA307" s="221">
        <f t="shared" si="929"/>
        <v>38.569277438999997</v>
      </c>
      <c r="AB307" s="145">
        <f t="shared" si="929"/>
        <v>40.497741310949998</v>
      </c>
      <c r="AC307" s="223">
        <f t="shared" si="791"/>
        <v>41.712673550278495</v>
      </c>
      <c r="AD307" s="145">
        <f t="shared" si="792"/>
        <v>42.526678150628591</v>
      </c>
      <c r="AE307" s="360">
        <f t="shared" si="793"/>
        <v>43.411233056161663</v>
      </c>
      <c r="AF307" s="145">
        <f t="shared" ref="AF307:AG307" si="930">(AE307*5%)+AE307</f>
        <v>45.581794708969745</v>
      </c>
      <c r="AG307" s="145">
        <f t="shared" si="930"/>
        <v>47.860884444418232</v>
      </c>
      <c r="AH307" s="343">
        <f t="shared" si="795"/>
        <v>51.163285471083093</v>
      </c>
      <c r="AI307" s="145">
        <f t="shared" si="796"/>
        <v>53.716333416090137</v>
      </c>
      <c r="AJ307" s="145">
        <f t="shared" ref="AJ307:AL307" si="931">(AI307*5%)+AI307</f>
        <v>56.402150086894643</v>
      </c>
      <c r="AK307" s="145">
        <f t="shared" si="931"/>
        <v>59.222257591239376</v>
      </c>
      <c r="AL307" s="145">
        <f t="shared" si="931"/>
        <v>62.183370470801343</v>
      </c>
      <c r="AM307" s="145">
        <f t="shared" si="798"/>
        <v>66.78493988564064</v>
      </c>
    </row>
    <row r="308" spans="1:39" x14ac:dyDescent="0.25">
      <c r="A308" s="30"/>
      <c r="B308" s="31" t="s">
        <v>906</v>
      </c>
      <c r="C308" s="32"/>
      <c r="D308" s="33"/>
      <c r="E308" s="157" t="s">
        <v>1667</v>
      </c>
      <c r="F308" s="157" t="s">
        <v>1665</v>
      </c>
      <c r="G308" s="157" t="s">
        <v>1741</v>
      </c>
      <c r="H308" s="157"/>
      <c r="I308" s="33" t="s">
        <v>907</v>
      </c>
      <c r="J308" s="33" t="s">
        <v>908</v>
      </c>
      <c r="K308" s="35">
        <f t="shared" si="928"/>
        <v>20.866099999999999</v>
      </c>
      <c r="L308" s="35">
        <f t="shared" si="928"/>
        <v>6.2991999999999999</v>
      </c>
      <c r="M308" s="35">
        <f t="shared" si="928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5">
        <v>1.45</v>
      </c>
      <c r="U308" s="301">
        <v>22.41</v>
      </c>
      <c r="V308" s="120">
        <f t="shared" si="788"/>
        <v>24.651</v>
      </c>
      <c r="W308" s="112">
        <v>25.710993000000002</v>
      </c>
      <c r="Y308" s="145">
        <f t="shared" si="789"/>
        <v>28.282092300000002</v>
      </c>
      <c r="Z308" s="145">
        <f t="shared" ref="Z308:AB308" si="932">(Y308*5%)+Y308</f>
        <v>29.696196915000002</v>
      </c>
      <c r="AA308" s="221">
        <f t="shared" si="932"/>
        <v>31.181006760750002</v>
      </c>
      <c r="AB308" s="145">
        <f t="shared" si="932"/>
        <v>32.740057098787503</v>
      </c>
      <c r="AC308" s="223">
        <f t="shared" si="791"/>
        <v>33.722258811751125</v>
      </c>
      <c r="AD308" s="145">
        <f t="shared" si="792"/>
        <v>34.380333959436754</v>
      </c>
      <c r="AE308" s="360">
        <f t="shared" si="793"/>
        <v>35.095444905793038</v>
      </c>
      <c r="AF308" s="145">
        <f t="shared" ref="AF308:AG308" si="933">(AE308*5%)+AE308</f>
        <v>36.850217151082688</v>
      </c>
      <c r="AG308" s="145">
        <f t="shared" si="933"/>
        <v>38.69272800863682</v>
      </c>
      <c r="AH308" s="343">
        <f t="shared" si="795"/>
        <v>41.362526241232757</v>
      </c>
      <c r="AI308" s="145">
        <f t="shared" si="796"/>
        <v>43.426516300670272</v>
      </c>
      <c r="AJ308" s="145">
        <f t="shared" ref="AJ308:AL308" si="934">(AI308*5%)+AI308</f>
        <v>45.597842115703784</v>
      </c>
      <c r="AK308" s="145">
        <f t="shared" si="934"/>
        <v>47.877734221488971</v>
      </c>
      <c r="AL308" s="145">
        <f t="shared" si="934"/>
        <v>50.271620932563422</v>
      </c>
      <c r="AM308" s="145">
        <f t="shared" si="798"/>
        <v>53.991720881573116</v>
      </c>
    </row>
    <row r="309" spans="1:39" x14ac:dyDescent="0.25">
      <c r="A309" s="30"/>
      <c r="B309" s="31" t="s">
        <v>909</v>
      </c>
      <c r="C309" s="32"/>
      <c r="D309" s="33"/>
      <c r="E309" s="157" t="s">
        <v>1667</v>
      </c>
      <c r="F309" s="157" t="s">
        <v>1665</v>
      </c>
      <c r="G309" s="157" t="s">
        <v>911</v>
      </c>
      <c r="H309" s="157"/>
      <c r="I309" s="33" t="s">
        <v>910</v>
      </c>
      <c r="J309" s="33" t="s">
        <v>911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5">
        <v>2.0499999999999998</v>
      </c>
      <c r="U309" s="301">
        <v>32.19</v>
      </c>
      <c r="V309" s="120">
        <f t="shared" si="788"/>
        <v>35.408999999999999</v>
      </c>
      <c r="W309" s="112">
        <v>36.931587</v>
      </c>
      <c r="Y309" s="145">
        <f t="shared" si="789"/>
        <v>40.624745699999998</v>
      </c>
      <c r="Z309" s="145">
        <f t="shared" ref="Z309:AB309" si="935">(Y309*5%)+Y309</f>
        <v>42.655982985000001</v>
      </c>
      <c r="AA309" s="221">
        <f t="shared" si="935"/>
        <v>44.788782134249999</v>
      </c>
      <c r="AB309" s="145">
        <f t="shared" si="935"/>
        <v>47.028221240962502</v>
      </c>
      <c r="AC309" s="223">
        <f t="shared" si="791"/>
        <v>48.439067878191373</v>
      </c>
      <c r="AD309" s="145">
        <f t="shared" si="792"/>
        <v>49.384335125134726</v>
      </c>
      <c r="AE309" s="360">
        <f t="shared" si="793"/>
        <v>50.41152929573753</v>
      </c>
      <c r="AF309" s="145">
        <f t="shared" ref="AF309:AG309" si="936">(AE309*5%)+AE309</f>
        <v>52.932105760524408</v>
      </c>
      <c r="AG309" s="145">
        <f t="shared" si="936"/>
        <v>55.57871104855063</v>
      </c>
      <c r="AH309" s="343">
        <f t="shared" si="795"/>
        <v>59.413642110900625</v>
      </c>
      <c r="AI309" s="145">
        <f t="shared" si="796"/>
        <v>62.378382852234566</v>
      </c>
      <c r="AJ309" s="145">
        <f t="shared" ref="AJ309:AL309" si="937">(AI309*5%)+AI309</f>
        <v>65.497301994846296</v>
      </c>
      <c r="AK309" s="145">
        <f t="shared" si="937"/>
        <v>68.77216709458861</v>
      </c>
      <c r="AL309" s="145">
        <f t="shared" si="937"/>
        <v>72.210775449318035</v>
      </c>
      <c r="AM309" s="145">
        <f t="shared" si="798"/>
        <v>77.554372832567566</v>
      </c>
    </row>
    <row r="310" spans="1:39" x14ac:dyDescent="0.25">
      <c r="A310" s="30"/>
      <c r="B310" s="31" t="s">
        <v>912</v>
      </c>
      <c r="C310" s="32"/>
      <c r="D310" s="33"/>
      <c r="E310" s="157" t="s">
        <v>1667</v>
      </c>
      <c r="F310" s="157" t="s">
        <v>1665</v>
      </c>
      <c r="G310" s="157" t="s">
        <v>914</v>
      </c>
      <c r="H310" s="157"/>
      <c r="I310" s="33" t="s">
        <v>913</v>
      </c>
      <c r="J310" s="33" t="s">
        <v>914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5">
        <v>1.8</v>
      </c>
      <c r="U310" s="301">
        <v>24.64</v>
      </c>
      <c r="V310" s="120">
        <f t="shared" si="788"/>
        <v>27.103999999999999</v>
      </c>
      <c r="W310" s="112">
        <v>28.269472</v>
      </c>
      <c r="Y310" s="145">
        <f t="shared" si="789"/>
        <v>31.0964192</v>
      </c>
      <c r="Z310" s="145">
        <f t="shared" ref="Z310:AB310" si="938">(Y310*5%)+Y310</f>
        <v>32.65124016</v>
      </c>
      <c r="AA310" s="221">
        <f t="shared" si="938"/>
        <v>34.283802168000001</v>
      </c>
      <c r="AB310" s="145">
        <f t="shared" si="938"/>
        <v>35.997992276399998</v>
      </c>
      <c r="AC310" s="223">
        <f t="shared" si="791"/>
        <v>37.077932044691998</v>
      </c>
      <c r="AD310" s="145">
        <f t="shared" si="792"/>
        <v>37.801491689447637</v>
      </c>
      <c r="AE310" s="360">
        <f t="shared" si="793"/>
        <v>38.587762716588145</v>
      </c>
      <c r="AF310" s="145">
        <f t="shared" ref="AF310:AG310" si="939">(AE310*5%)+AE310</f>
        <v>40.517150852417551</v>
      </c>
      <c r="AG310" s="145">
        <f t="shared" si="939"/>
        <v>42.543008395038427</v>
      </c>
      <c r="AH310" s="343">
        <f t="shared" si="795"/>
        <v>45.478475974296082</v>
      </c>
      <c r="AI310" s="145">
        <f t="shared" si="796"/>
        <v>47.747851925413457</v>
      </c>
      <c r="AJ310" s="145">
        <f t="shared" ref="AJ310:AL310" si="940">(AI310*5%)+AI310</f>
        <v>50.135244521684129</v>
      </c>
      <c r="AK310" s="145">
        <f t="shared" si="940"/>
        <v>52.642006747768335</v>
      </c>
      <c r="AL310" s="145">
        <f t="shared" si="940"/>
        <v>55.27410708515675</v>
      </c>
      <c r="AM310" s="145">
        <f t="shared" si="798"/>
        <v>59.364391009458352</v>
      </c>
    </row>
    <row r="311" spans="1:39" ht="15.75" thickBot="1" x14ac:dyDescent="0.3">
      <c r="A311" s="30"/>
      <c r="B311" s="31" t="s">
        <v>915</v>
      </c>
      <c r="C311" s="32"/>
      <c r="D311" s="33"/>
      <c r="E311" s="157" t="s">
        <v>1667</v>
      </c>
      <c r="F311" s="157" t="s">
        <v>1665</v>
      </c>
      <c r="G311" s="157" t="s">
        <v>917</v>
      </c>
      <c r="H311" s="157"/>
      <c r="I311" s="33" t="s">
        <v>916</v>
      </c>
      <c r="J311" s="33" t="s">
        <v>917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5">
        <v>1.5</v>
      </c>
      <c r="U311" s="301">
        <v>22.44</v>
      </c>
      <c r="V311" s="120">
        <f t="shared" si="788"/>
        <v>24.684000000000001</v>
      </c>
      <c r="W311" s="112">
        <v>25.745412000000005</v>
      </c>
      <c r="Y311" s="145">
        <f t="shared" si="789"/>
        <v>28.319953200000008</v>
      </c>
      <c r="Z311" s="145">
        <f t="shared" ref="Z311:AB311" si="941">(Y311*5%)+Y311</f>
        <v>29.73595086000001</v>
      </c>
      <c r="AA311" s="221">
        <f t="shared" si="941"/>
        <v>31.222748403000011</v>
      </c>
      <c r="AB311" s="145">
        <f t="shared" si="941"/>
        <v>32.783885823150015</v>
      </c>
      <c r="AC311" s="223">
        <f t="shared" si="791"/>
        <v>33.767402397844513</v>
      </c>
      <c r="AD311" s="145">
        <f t="shared" si="792"/>
        <v>34.426358502889833</v>
      </c>
      <c r="AE311" s="360">
        <f t="shared" si="793"/>
        <v>35.142426759749945</v>
      </c>
      <c r="AF311" s="145">
        <f t="shared" ref="AF311:AG311" si="942">(AE311*5%)+AE311</f>
        <v>36.899548097737444</v>
      </c>
      <c r="AG311" s="145">
        <f t="shared" si="942"/>
        <v>38.744525502624313</v>
      </c>
      <c r="AH311" s="343">
        <f t="shared" si="795"/>
        <v>41.417897762305394</v>
      </c>
      <c r="AI311" s="145">
        <f t="shared" si="796"/>
        <v>43.484650860644436</v>
      </c>
      <c r="AJ311" s="145">
        <f t="shared" ref="AJ311:AL311" si="943">(AI311*5%)+AI311</f>
        <v>45.658883403676654</v>
      </c>
      <c r="AK311" s="145">
        <f t="shared" si="943"/>
        <v>47.941827573860486</v>
      </c>
      <c r="AL311" s="145">
        <f t="shared" si="943"/>
        <v>50.338918952553513</v>
      </c>
      <c r="AM311" s="145">
        <f t="shared" si="798"/>
        <v>54.063998955042472</v>
      </c>
    </row>
    <row r="312" spans="1:39" ht="15.75" thickBot="1" x14ac:dyDescent="0.3">
      <c r="A312" s="30"/>
      <c r="B312" s="61"/>
      <c r="C312" s="61"/>
      <c r="D312" s="61"/>
      <c r="E312" s="61"/>
      <c r="F312" s="61"/>
      <c r="G312" s="61"/>
      <c r="H312" s="61"/>
      <c r="I312" s="25" t="s">
        <v>918</v>
      </c>
      <c r="J312" s="25" t="s">
        <v>919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301"/>
      <c r="V312" s="120">
        <f t="shared" si="788"/>
        <v>0</v>
      </c>
      <c r="W312" s="112"/>
      <c r="Y312" s="145">
        <f t="shared" si="789"/>
        <v>0</v>
      </c>
      <c r="Z312" s="145">
        <f t="shared" ref="Z312:AB312" si="944">(Y312*5%)+Y312</f>
        <v>0</v>
      </c>
      <c r="AA312" s="221">
        <f t="shared" si="944"/>
        <v>0</v>
      </c>
      <c r="AB312" s="145">
        <f t="shared" si="944"/>
        <v>0</v>
      </c>
      <c r="AC312" s="223">
        <f t="shared" si="791"/>
        <v>0</v>
      </c>
      <c r="AD312" s="145">
        <f t="shared" si="792"/>
        <v>0</v>
      </c>
      <c r="AE312" s="360">
        <f t="shared" si="793"/>
        <v>0</v>
      </c>
      <c r="AF312" s="145">
        <f t="shared" ref="AF312:AG312" si="945">(AE312*5%)+AE312</f>
        <v>0</v>
      </c>
      <c r="AG312" s="145">
        <f t="shared" si="945"/>
        <v>0</v>
      </c>
      <c r="AH312" s="343">
        <f t="shared" si="795"/>
        <v>0</v>
      </c>
      <c r="AI312" s="145">
        <f t="shared" si="796"/>
        <v>0</v>
      </c>
      <c r="AJ312" s="145">
        <f t="shared" ref="AJ312:AL312" si="946">(AI312*5%)+AI312</f>
        <v>0</v>
      </c>
      <c r="AK312" s="145">
        <f t="shared" si="946"/>
        <v>0</v>
      </c>
      <c r="AL312" s="145">
        <f t="shared" si="946"/>
        <v>0</v>
      </c>
      <c r="AM312" s="145">
        <f t="shared" si="798"/>
        <v>0</v>
      </c>
    </row>
    <row r="313" spans="1:39" x14ac:dyDescent="0.25">
      <c r="A313" s="30"/>
      <c r="B313" s="31" t="s">
        <v>920</v>
      </c>
      <c r="C313" s="32"/>
      <c r="D313" s="33"/>
      <c r="E313" s="157" t="s">
        <v>1667</v>
      </c>
      <c r="F313" s="157" t="s">
        <v>1666</v>
      </c>
      <c r="G313" s="157" t="s">
        <v>1742</v>
      </c>
      <c r="H313" s="157" t="s">
        <v>1828</v>
      </c>
      <c r="I313" s="33" t="s">
        <v>921</v>
      </c>
      <c r="J313" s="33" t="s">
        <v>922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5">
        <v>1.9</v>
      </c>
      <c r="U313" s="301">
        <v>28.44</v>
      </c>
      <c r="V313" s="120">
        <f t="shared" si="788"/>
        <v>31.284000000000002</v>
      </c>
      <c r="W313" s="112">
        <v>32.629212000000003</v>
      </c>
      <c r="Y313" s="145">
        <f t="shared" si="789"/>
        <v>35.892133200000004</v>
      </c>
      <c r="Z313" s="145">
        <f t="shared" ref="Z313:AB313" si="947">(Y313*5%)+Y313</f>
        <v>37.686739860000003</v>
      </c>
      <c r="AA313" s="221">
        <f t="shared" si="947"/>
        <v>39.571076853000001</v>
      </c>
      <c r="AB313" s="145">
        <f t="shared" si="947"/>
        <v>41.549630695650002</v>
      </c>
      <c r="AC313" s="223">
        <f t="shared" si="791"/>
        <v>42.796119616519505</v>
      </c>
      <c r="AD313" s="145">
        <f t="shared" si="792"/>
        <v>43.631267193502069</v>
      </c>
      <c r="AE313" s="360">
        <f t="shared" si="793"/>
        <v>44.538797551126912</v>
      </c>
      <c r="AF313" s="145">
        <f t="shared" ref="AF313:AG313" si="948">(AE313*5%)+AE313</f>
        <v>46.765737428683259</v>
      </c>
      <c r="AG313" s="145">
        <f t="shared" si="948"/>
        <v>49.104024300117423</v>
      </c>
      <c r="AH313" s="343">
        <f t="shared" si="795"/>
        <v>52.492201976825527</v>
      </c>
      <c r="AI313" s="145">
        <f t="shared" si="796"/>
        <v>55.111562855469117</v>
      </c>
      <c r="AJ313" s="145">
        <f t="shared" ref="AJ313:AL313" si="949">(AI313*5%)+AI313</f>
        <v>57.867140998242576</v>
      </c>
      <c r="AK313" s="145">
        <f t="shared" si="949"/>
        <v>60.760498048154702</v>
      </c>
      <c r="AL313" s="145">
        <f t="shared" si="949"/>
        <v>63.798522950562436</v>
      </c>
      <c r="AM313" s="145">
        <f t="shared" si="798"/>
        <v>68.519613648904055</v>
      </c>
    </row>
    <row r="314" spans="1:39" x14ac:dyDescent="0.25">
      <c r="A314" s="30"/>
      <c r="B314" s="31" t="s">
        <v>923</v>
      </c>
      <c r="C314" s="32"/>
      <c r="D314" s="33"/>
      <c r="E314" s="157" t="s">
        <v>1667</v>
      </c>
      <c r="F314" s="157" t="s">
        <v>1666</v>
      </c>
      <c r="G314" s="157" t="s">
        <v>1742</v>
      </c>
      <c r="H314" s="157" t="s">
        <v>1828</v>
      </c>
      <c r="I314" s="33" t="s">
        <v>924</v>
      </c>
      <c r="J314" s="33" t="s">
        <v>925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5">
        <v>1.9</v>
      </c>
      <c r="U314" s="301">
        <v>28.44</v>
      </c>
      <c r="V314" s="120">
        <f t="shared" si="788"/>
        <v>31.284000000000002</v>
      </c>
      <c r="W314" s="112">
        <v>32.629212000000003</v>
      </c>
      <c r="Y314" s="145">
        <f t="shared" si="789"/>
        <v>35.892133200000004</v>
      </c>
      <c r="Z314" s="145">
        <f t="shared" ref="Z314:AB314" si="950">(Y314*5%)+Y314</f>
        <v>37.686739860000003</v>
      </c>
      <c r="AA314" s="221">
        <f t="shared" si="950"/>
        <v>39.571076853000001</v>
      </c>
      <c r="AB314" s="145">
        <f t="shared" si="950"/>
        <v>41.549630695650002</v>
      </c>
      <c r="AC314" s="223">
        <f t="shared" si="791"/>
        <v>42.796119616519505</v>
      </c>
      <c r="AD314" s="145">
        <f t="shared" si="792"/>
        <v>43.631267193502069</v>
      </c>
      <c r="AE314" s="360">
        <f t="shared" si="793"/>
        <v>44.538797551126912</v>
      </c>
      <c r="AF314" s="145">
        <f t="shared" ref="AF314:AG314" si="951">(AE314*5%)+AE314</f>
        <v>46.765737428683259</v>
      </c>
      <c r="AG314" s="145">
        <f t="shared" si="951"/>
        <v>49.104024300117423</v>
      </c>
      <c r="AH314" s="343">
        <f t="shared" si="795"/>
        <v>52.492201976825527</v>
      </c>
      <c r="AI314" s="145">
        <f t="shared" si="796"/>
        <v>55.111562855469117</v>
      </c>
      <c r="AJ314" s="145">
        <f t="shared" ref="AJ314:AL314" si="952">(AI314*5%)+AI314</f>
        <v>57.867140998242576</v>
      </c>
      <c r="AK314" s="145">
        <f t="shared" si="952"/>
        <v>60.760498048154702</v>
      </c>
      <c r="AL314" s="145">
        <f t="shared" si="952"/>
        <v>63.798522950562436</v>
      </c>
      <c r="AM314" s="145">
        <f t="shared" si="798"/>
        <v>68.519613648904055</v>
      </c>
    </row>
    <row r="315" spans="1:39" x14ac:dyDescent="0.25">
      <c r="A315" s="30"/>
      <c r="B315" s="31" t="s">
        <v>926</v>
      </c>
      <c r="C315" s="32"/>
      <c r="D315" s="33"/>
      <c r="E315" s="157" t="s">
        <v>1667</v>
      </c>
      <c r="F315" s="157" t="s">
        <v>1666</v>
      </c>
      <c r="G315" s="157" t="s">
        <v>1742</v>
      </c>
      <c r="H315" s="157" t="s">
        <v>1828</v>
      </c>
      <c r="I315" s="33" t="s">
        <v>927</v>
      </c>
      <c r="J315" s="33" t="s">
        <v>928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5">
        <v>1.9</v>
      </c>
      <c r="U315" s="301">
        <v>28.44</v>
      </c>
      <c r="V315" s="120">
        <f t="shared" si="788"/>
        <v>31.284000000000002</v>
      </c>
      <c r="W315" s="112">
        <v>32.629212000000003</v>
      </c>
      <c r="Y315" s="145">
        <f t="shared" si="789"/>
        <v>35.892133200000004</v>
      </c>
      <c r="Z315" s="145">
        <f t="shared" ref="Z315:AB315" si="953">(Y315*5%)+Y315</f>
        <v>37.686739860000003</v>
      </c>
      <c r="AA315" s="221">
        <f t="shared" si="953"/>
        <v>39.571076853000001</v>
      </c>
      <c r="AB315" s="145">
        <f t="shared" si="953"/>
        <v>41.549630695650002</v>
      </c>
      <c r="AC315" s="223">
        <f t="shared" si="791"/>
        <v>42.796119616519505</v>
      </c>
      <c r="AD315" s="145">
        <f t="shared" si="792"/>
        <v>43.631267193502069</v>
      </c>
      <c r="AE315" s="360">
        <f t="shared" si="793"/>
        <v>44.538797551126912</v>
      </c>
      <c r="AF315" s="145">
        <f t="shared" ref="AF315:AG315" si="954">(AE315*5%)+AE315</f>
        <v>46.765737428683259</v>
      </c>
      <c r="AG315" s="145">
        <f t="shared" si="954"/>
        <v>49.104024300117423</v>
      </c>
      <c r="AH315" s="343">
        <f t="shared" si="795"/>
        <v>52.492201976825527</v>
      </c>
      <c r="AI315" s="145">
        <f t="shared" si="796"/>
        <v>55.111562855469117</v>
      </c>
      <c r="AJ315" s="145">
        <f t="shared" ref="AJ315:AL315" si="955">(AI315*5%)+AI315</f>
        <v>57.867140998242576</v>
      </c>
      <c r="AK315" s="145">
        <f t="shared" si="955"/>
        <v>60.760498048154702</v>
      </c>
      <c r="AL315" s="145">
        <f t="shared" si="955"/>
        <v>63.798522950562436</v>
      </c>
      <c r="AM315" s="145">
        <f t="shared" si="798"/>
        <v>68.519613648904055</v>
      </c>
    </row>
    <row r="316" spans="1:39" x14ac:dyDescent="0.25">
      <c r="A316" s="30"/>
      <c r="B316" s="31" t="s">
        <v>929</v>
      </c>
      <c r="C316" s="32"/>
      <c r="D316" s="33"/>
      <c r="E316" s="157" t="s">
        <v>1667</v>
      </c>
      <c r="F316" s="157" t="s">
        <v>1666</v>
      </c>
      <c r="G316" s="157" t="s">
        <v>1742</v>
      </c>
      <c r="H316" s="157" t="s">
        <v>1828</v>
      </c>
      <c r="I316" s="33" t="s">
        <v>930</v>
      </c>
      <c r="J316" s="33" t="s">
        <v>931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5">
        <v>1.9</v>
      </c>
      <c r="U316" s="301">
        <v>28.44</v>
      </c>
      <c r="V316" s="120">
        <f t="shared" si="788"/>
        <v>31.284000000000002</v>
      </c>
      <c r="W316" s="112">
        <v>32.629212000000003</v>
      </c>
      <c r="Y316" s="145">
        <f t="shared" si="789"/>
        <v>35.892133200000004</v>
      </c>
      <c r="Z316" s="145">
        <f t="shared" ref="Z316:AB316" si="956">(Y316*5%)+Y316</f>
        <v>37.686739860000003</v>
      </c>
      <c r="AA316" s="221">
        <f t="shared" si="956"/>
        <v>39.571076853000001</v>
      </c>
      <c r="AB316" s="145">
        <f t="shared" si="956"/>
        <v>41.549630695650002</v>
      </c>
      <c r="AC316" s="223">
        <f t="shared" si="791"/>
        <v>42.796119616519505</v>
      </c>
      <c r="AD316" s="145">
        <f t="shared" si="792"/>
        <v>43.631267193502069</v>
      </c>
      <c r="AE316" s="360">
        <f t="shared" si="793"/>
        <v>44.538797551126912</v>
      </c>
      <c r="AF316" s="145">
        <f t="shared" ref="AF316:AG316" si="957">(AE316*5%)+AE316</f>
        <v>46.765737428683259</v>
      </c>
      <c r="AG316" s="145">
        <f t="shared" si="957"/>
        <v>49.104024300117423</v>
      </c>
      <c r="AH316" s="343">
        <f t="shared" si="795"/>
        <v>52.492201976825527</v>
      </c>
      <c r="AI316" s="145">
        <f t="shared" si="796"/>
        <v>55.111562855469117</v>
      </c>
      <c r="AJ316" s="145">
        <f t="shared" ref="AJ316:AL316" si="958">(AI316*5%)+AI316</f>
        <v>57.867140998242576</v>
      </c>
      <c r="AK316" s="145">
        <f t="shared" si="958"/>
        <v>60.760498048154702</v>
      </c>
      <c r="AL316" s="145">
        <f t="shared" si="958"/>
        <v>63.798522950562436</v>
      </c>
      <c r="AM316" s="145">
        <f t="shared" si="798"/>
        <v>68.519613648904055</v>
      </c>
    </row>
    <row r="317" spans="1:39" x14ac:dyDescent="0.25">
      <c r="A317" s="30"/>
      <c r="B317" s="31" t="s">
        <v>932</v>
      </c>
      <c r="C317" s="32"/>
      <c r="D317" s="33"/>
      <c r="E317" s="157" t="s">
        <v>1667</v>
      </c>
      <c r="F317" s="157" t="s">
        <v>1666</v>
      </c>
      <c r="G317" s="157" t="s">
        <v>1742</v>
      </c>
      <c r="H317" s="157" t="s">
        <v>1828</v>
      </c>
      <c r="I317" s="33" t="s">
        <v>933</v>
      </c>
      <c r="J317" s="33" t="s">
        <v>934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5">
        <v>1.9</v>
      </c>
      <c r="U317" s="301">
        <v>28.44</v>
      </c>
      <c r="V317" s="120">
        <f t="shared" si="788"/>
        <v>31.284000000000002</v>
      </c>
      <c r="W317" s="112">
        <v>32.629212000000003</v>
      </c>
      <c r="Y317" s="145">
        <f t="shared" si="789"/>
        <v>35.892133200000004</v>
      </c>
      <c r="Z317" s="145">
        <f t="shared" ref="Z317:AB317" si="959">(Y317*5%)+Y317</f>
        <v>37.686739860000003</v>
      </c>
      <c r="AA317" s="221">
        <f t="shared" si="959"/>
        <v>39.571076853000001</v>
      </c>
      <c r="AB317" s="145">
        <f t="shared" si="959"/>
        <v>41.549630695650002</v>
      </c>
      <c r="AC317" s="223">
        <f t="shared" si="791"/>
        <v>42.796119616519505</v>
      </c>
      <c r="AD317" s="145">
        <f t="shared" si="792"/>
        <v>43.631267193502069</v>
      </c>
      <c r="AE317" s="360">
        <f t="shared" si="793"/>
        <v>44.538797551126912</v>
      </c>
      <c r="AF317" s="145">
        <f t="shared" ref="AF317:AG317" si="960">(AE317*5%)+AE317</f>
        <v>46.765737428683259</v>
      </c>
      <c r="AG317" s="145">
        <f t="shared" si="960"/>
        <v>49.104024300117423</v>
      </c>
      <c r="AH317" s="343">
        <f t="shared" si="795"/>
        <v>52.492201976825527</v>
      </c>
      <c r="AI317" s="145">
        <f t="shared" si="796"/>
        <v>55.111562855469117</v>
      </c>
      <c r="AJ317" s="145">
        <f t="shared" ref="AJ317:AL317" si="961">(AI317*5%)+AI317</f>
        <v>57.867140998242576</v>
      </c>
      <c r="AK317" s="145">
        <f t="shared" si="961"/>
        <v>60.760498048154702</v>
      </c>
      <c r="AL317" s="145">
        <f t="shared" si="961"/>
        <v>63.798522950562436</v>
      </c>
      <c r="AM317" s="145">
        <f t="shared" si="798"/>
        <v>68.519613648904055</v>
      </c>
    </row>
    <row r="318" spans="1:39" x14ac:dyDescent="0.25">
      <c r="A318" s="30"/>
      <c r="B318" s="31" t="s">
        <v>935</v>
      </c>
      <c r="C318" s="32"/>
      <c r="D318" s="33"/>
      <c r="E318" s="157" t="s">
        <v>1667</v>
      </c>
      <c r="F318" s="157" t="s">
        <v>1666</v>
      </c>
      <c r="G318" s="157" t="s">
        <v>1742</v>
      </c>
      <c r="H318" s="157" t="s">
        <v>1828</v>
      </c>
      <c r="I318" s="33" t="s">
        <v>936</v>
      </c>
      <c r="J318" s="33" t="s">
        <v>937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5">
        <v>1.9</v>
      </c>
      <c r="U318" s="301">
        <v>28.44</v>
      </c>
      <c r="V318" s="120">
        <f t="shared" si="788"/>
        <v>31.284000000000002</v>
      </c>
      <c r="W318" s="112">
        <v>32.629212000000003</v>
      </c>
      <c r="Y318" s="145">
        <f t="shared" si="789"/>
        <v>35.892133200000004</v>
      </c>
      <c r="Z318" s="145">
        <f t="shared" ref="Z318:AB318" si="962">(Y318*5%)+Y318</f>
        <v>37.686739860000003</v>
      </c>
      <c r="AA318" s="221">
        <f t="shared" si="962"/>
        <v>39.571076853000001</v>
      </c>
      <c r="AB318" s="145">
        <f t="shared" si="962"/>
        <v>41.549630695650002</v>
      </c>
      <c r="AC318" s="223">
        <f t="shared" si="791"/>
        <v>42.796119616519505</v>
      </c>
      <c r="AD318" s="145">
        <f t="shared" si="792"/>
        <v>43.631267193502069</v>
      </c>
      <c r="AE318" s="360">
        <f t="shared" si="793"/>
        <v>44.538797551126912</v>
      </c>
      <c r="AF318" s="145">
        <f t="shared" ref="AF318:AG318" si="963">(AE318*5%)+AE318</f>
        <v>46.765737428683259</v>
      </c>
      <c r="AG318" s="145">
        <f t="shared" si="963"/>
        <v>49.104024300117423</v>
      </c>
      <c r="AH318" s="343">
        <f t="shared" si="795"/>
        <v>52.492201976825527</v>
      </c>
      <c r="AI318" s="145">
        <f t="shared" si="796"/>
        <v>55.111562855469117</v>
      </c>
      <c r="AJ318" s="145">
        <f t="shared" ref="AJ318:AL318" si="964">(AI318*5%)+AI318</f>
        <v>57.867140998242576</v>
      </c>
      <c r="AK318" s="145">
        <f t="shared" si="964"/>
        <v>60.760498048154702</v>
      </c>
      <c r="AL318" s="145">
        <f t="shared" si="964"/>
        <v>63.798522950562436</v>
      </c>
      <c r="AM318" s="145">
        <f t="shared" si="798"/>
        <v>68.519613648904055</v>
      </c>
    </row>
    <row r="319" spans="1:39" x14ac:dyDescent="0.25">
      <c r="A319" s="30"/>
      <c r="B319" s="31" t="s">
        <v>938</v>
      </c>
      <c r="C319" s="32"/>
      <c r="D319" s="33"/>
      <c r="E319" s="157" t="s">
        <v>1667</v>
      </c>
      <c r="F319" s="157" t="s">
        <v>1666</v>
      </c>
      <c r="G319" s="157" t="s">
        <v>1742</v>
      </c>
      <c r="H319" s="157" t="s">
        <v>1828</v>
      </c>
      <c r="I319" s="33" t="s">
        <v>939</v>
      </c>
      <c r="J319" s="33" t="s">
        <v>940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5">
        <v>1.9</v>
      </c>
      <c r="U319" s="301">
        <v>28.44</v>
      </c>
      <c r="V319" s="120">
        <f t="shared" si="788"/>
        <v>31.284000000000002</v>
      </c>
      <c r="W319" s="112">
        <v>32.629212000000003</v>
      </c>
      <c r="Y319" s="145">
        <f t="shared" si="789"/>
        <v>35.892133200000004</v>
      </c>
      <c r="Z319" s="145">
        <f t="shared" ref="Z319:AB319" si="965">(Y319*5%)+Y319</f>
        <v>37.686739860000003</v>
      </c>
      <c r="AA319" s="221">
        <f t="shared" si="965"/>
        <v>39.571076853000001</v>
      </c>
      <c r="AB319" s="145">
        <f t="shared" si="965"/>
        <v>41.549630695650002</v>
      </c>
      <c r="AC319" s="223">
        <f t="shared" si="791"/>
        <v>42.796119616519505</v>
      </c>
      <c r="AD319" s="145">
        <f t="shared" si="792"/>
        <v>43.631267193502069</v>
      </c>
      <c r="AE319" s="360">
        <f t="shared" si="793"/>
        <v>44.538797551126912</v>
      </c>
      <c r="AF319" s="145">
        <f t="shared" ref="AF319:AG319" si="966">(AE319*5%)+AE319</f>
        <v>46.765737428683259</v>
      </c>
      <c r="AG319" s="145">
        <f t="shared" si="966"/>
        <v>49.104024300117423</v>
      </c>
      <c r="AH319" s="343">
        <f t="shared" si="795"/>
        <v>52.492201976825527</v>
      </c>
      <c r="AI319" s="145">
        <f t="shared" si="796"/>
        <v>55.111562855469117</v>
      </c>
      <c r="AJ319" s="145">
        <f t="shared" ref="AJ319:AL319" si="967">(AI319*5%)+AI319</f>
        <v>57.867140998242576</v>
      </c>
      <c r="AK319" s="145">
        <f t="shared" si="967"/>
        <v>60.760498048154702</v>
      </c>
      <c r="AL319" s="145">
        <f t="shared" si="967"/>
        <v>63.798522950562436</v>
      </c>
      <c r="AM319" s="145">
        <f t="shared" si="798"/>
        <v>68.519613648904055</v>
      </c>
    </row>
    <row r="320" spans="1:39" x14ac:dyDescent="0.25">
      <c r="A320" s="30"/>
      <c r="B320" s="31" t="s">
        <v>941</v>
      </c>
      <c r="C320" s="32"/>
      <c r="D320" s="33"/>
      <c r="E320" s="157" t="s">
        <v>1667</v>
      </c>
      <c r="F320" s="157" t="s">
        <v>1666</v>
      </c>
      <c r="G320" s="157" t="s">
        <v>1742</v>
      </c>
      <c r="H320" s="157" t="s">
        <v>1828</v>
      </c>
      <c r="I320" s="33" t="s">
        <v>942</v>
      </c>
      <c r="J320" s="33" t="s">
        <v>943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5">
        <v>1.9</v>
      </c>
      <c r="U320" s="301">
        <v>28.44</v>
      </c>
      <c r="V320" s="120">
        <f t="shared" si="788"/>
        <v>31.284000000000002</v>
      </c>
      <c r="W320" s="112">
        <v>32.629212000000003</v>
      </c>
      <c r="Y320" s="145">
        <f t="shared" si="789"/>
        <v>35.892133200000004</v>
      </c>
      <c r="Z320" s="145">
        <f t="shared" ref="Z320:AB320" si="968">(Y320*5%)+Y320</f>
        <v>37.686739860000003</v>
      </c>
      <c r="AA320" s="221">
        <f t="shared" si="968"/>
        <v>39.571076853000001</v>
      </c>
      <c r="AB320" s="145">
        <f t="shared" si="968"/>
        <v>41.549630695650002</v>
      </c>
      <c r="AC320" s="223">
        <f t="shared" si="791"/>
        <v>42.796119616519505</v>
      </c>
      <c r="AD320" s="145">
        <f t="shared" si="792"/>
        <v>43.631267193502069</v>
      </c>
      <c r="AE320" s="360">
        <f t="shared" si="793"/>
        <v>44.538797551126912</v>
      </c>
      <c r="AF320" s="145">
        <f t="shared" ref="AF320:AG320" si="969">(AE320*5%)+AE320</f>
        <v>46.765737428683259</v>
      </c>
      <c r="AG320" s="145">
        <f t="shared" si="969"/>
        <v>49.104024300117423</v>
      </c>
      <c r="AH320" s="343">
        <f t="shared" si="795"/>
        <v>52.492201976825527</v>
      </c>
      <c r="AI320" s="145">
        <f t="shared" si="796"/>
        <v>55.111562855469117</v>
      </c>
      <c r="AJ320" s="145">
        <f t="shared" ref="AJ320:AL320" si="970">(AI320*5%)+AI320</f>
        <v>57.867140998242576</v>
      </c>
      <c r="AK320" s="145">
        <f t="shared" si="970"/>
        <v>60.760498048154702</v>
      </c>
      <c r="AL320" s="145">
        <f t="shared" si="970"/>
        <v>63.798522950562436</v>
      </c>
      <c r="AM320" s="145">
        <f t="shared" si="798"/>
        <v>68.519613648904055</v>
      </c>
    </row>
    <row r="321" spans="1:39" x14ac:dyDescent="0.25">
      <c r="A321" s="30"/>
      <c r="B321" s="31" t="s">
        <v>944</v>
      </c>
      <c r="C321" s="32"/>
      <c r="D321" s="33"/>
      <c r="E321" s="157" t="s">
        <v>1667</v>
      </c>
      <c r="F321" s="157" t="s">
        <v>1666</v>
      </c>
      <c r="G321" s="157" t="s">
        <v>1743</v>
      </c>
      <c r="H321" s="157"/>
      <c r="I321" s="33" t="s">
        <v>945</v>
      </c>
      <c r="J321" s="33" t="s">
        <v>946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5">
        <v>2.4</v>
      </c>
      <c r="U321" s="301">
        <v>35.06</v>
      </c>
      <c r="V321" s="120">
        <f t="shared" si="788"/>
        <v>38.566000000000003</v>
      </c>
      <c r="W321" s="112">
        <v>40.224338000000003</v>
      </c>
      <c r="Y321" s="145">
        <f t="shared" si="789"/>
        <v>44.246771800000005</v>
      </c>
      <c r="Z321" s="145">
        <f t="shared" ref="Z321:AB321" si="971">(Y321*5%)+Y321</f>
        <v>46.459110390000006</v>
      </c>
      <c r="AA321" s="221">
        <f t="shared" si="971"/>
        <v>48.782065909500005</v>
      </c>
      <c r="AB321" s="145">
        <f t="shared" si="971"/>
        <v>51.221169204975006</v>
      </c>
      <c r="AC321" s="223">
        <f t="shared" si="791"/>
        <v>52.757804281124258</v>
      </c>
      <c r="AD321" s="145">
        <f t="shared" si="792"/>
        <v>53.787349782144254</v>
      </c>
      <c r="AE321" s="360">
        <f t="shared" si="793"/>
        <v>54.906126657612852</v>
      </c>
      <c r="AF321" s="145">
        <f t="shared" ref="AF321:AG321" si="972">(AE321*5%)+AE321</f>
        <v>57.651432990493497</v>
      </c>
      <c r="AG321" s="145">
        <f t="shared" si="972"/>
        <v>60.534004640018175</v>
      </c>
      <c r="AH321" s="343">
        <f t="shared" si="795"/>
        <v>64.710850960179428</v>
      </c>
      <c r="AI321" s="145">
        <f t="shared" si="796"/>
        <v>67.939922423092383</v>
      </c>
      <c r="AJ321" s="145">
        <f t="shared" ref="AJ321:AL321" si="973">(AI321*5%)+AI321</f>
        <v>71.336918544246998</v>
      </c>
      <c r="AK321" s="145">
        <f t="shared" si="973"/>
        <v>74.903764471459354</v>
      </c>
      <c r="AL321" s="145">
        <f t="shared" si="973"/>
        <v>78.648952695032321</v>
      </c>
      <c r="AM321" s="145">
        <f t="shared" si="798"/>
        <v>84.468975194464718</v>
      </c>
    </row>
    <row r="322" spans="1:39" x14ac:dyDescent="0.25">
      <c r="A322" s="30"/>
      <c r="B322" s="31" t="s">
        <v>947</v>
      </c>
      <c r="C322" s="32"/>
      <c r="D322" s="33"/>
      <c r="E322" s="157" t="s">
        <v>1667</v>
      </c>
      <c r="F322" s="157" t="s">
        <v>1666</v>
      </c>
      <c r="G322" s="157" t="s">
        <v>1742</v>
      </c>
      <c r="H322" s="157"/>
      <c r="I322" s="33" t="s">
        <v>948</v>
      </c>
      <c r="J322" s="33" t="s">
        <v>949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5">
        <v>1.9</v>
      </c>
      <c r="U322" s="301">
        <v>28.44</v>
      </c>
      <c r="V322" s="120">
        <f t="shared" si="788"/>
        <v>31.284000000000002</v>
      </c>
      <c r="W322" s="112">
        <v>32.629212000000003</v>
      </c>
      <c r="Y322" s="145">
        <f t="shared" si="789"/>
        <v>35.892133200000004</v>
      </c>
      <c r="Z322" s="145">
        <f t="shared" ref="Z322:AB322" si="974">(Y322*5%)+Y322</f>
        <v>37.686739860000003</v>
      </c>
      <c r="AA322" s="221">
        <f t="shared" si="974"/>
        <v>39.571076853000001</v>
      </c>
      <c r="AB322" s="145">
        <f t="shared" si="974"/>
        <v>41.549630695650002</v>
      </c>
      <c r="AC322" s="223">
        <f t="shared" si="791"/>
        <v>42.796119616519505</v>
      </c>
      <c r="AD322" s="145">
        <f t="shared" si="792"/>
        <v>43.631267193502069</v>
      </c>
      <c r="AE322" s="360">
        <f t="shared" si="793"/>
        <v>44.538797551126912</v>
      </c>
      <c r="AF322" s="145">
        <f t="shared" ref="AF322:AG322" si="975">(AE322*5%)+AE322</f>
        <v>46.765737428683259</v>
      </c>
      <c r="AG322" s="145">
        <f t="shared" si="975"/>
        <v>49.104024300117423</v>
      </c>
      <c r="AH322" s="343">
        <f t="shared" si="795"/>
        <v>52.492201976825527</v>
      </c>
      <c r="AI322" s="145">
        <f t="shared" si="796"/>
        <v>55.111562855469117</v>
      </c>
      <c r="AJ322" s="145">
        <f t="shared" ref="AJ322:AL322" si="976">(AI322*5%)+AI322</f>
        <v>57.867140998242576</v>
      </c>
      <c r="AK322" s="145">
        <f t="shared" si="976"/>
        <v>60.760498048154702</v>
      </c>
      <c r="AL322" s="145">
        <f t="shared" si="976"/>
        <v>63.798522950562436</v>
      </c>
      <c r="AM322" s="145">
        <f t="shared" si="798"/>
        <v>68.519613648904055</v>
      </c>
    </row>
    <row r="323" spans="1:39" x14ac:dyDescent="0.25">
      <c r="A323" s="30"/>
      <c r="B323" s="31" t="s">
        <v>950</v>
      </c>
      <c r="C323" s="32"/>
      <c r="D323" s="33"/>
      <c r="E323" s="157" t="s">
        <v>1667</v>
      </c>
      <c r="F323" s="157" t="s">
        <v>1666</v>
      </c>
      <c r="G323" s="157" t="s">
        <v>1745</v>
      </c>
      <c r="H323" s="157"/>
      <c r="I323" s="33" t="s">
        <v>951</v>
      </c>
      <c r="J323" s="33" t="s">
        <v>952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5">
        <v>1.35</v>
      </c>
      <c r="U323" s="301">
        <v>23.87</v>
      </c>
      <c r="V323" s="120">
        <f t="shared" si="788"/>
        <v>26.257000000000001</v>
      </c>
      <c r="W323" s="112">
        <v>27.380595419571819</v>
      </c>
      <c r="Y323" s="145">
        <f t="shared" si="789"/>
        <v>30.118654961529</v>
      </c>
      <c r="Z323" s="145">
        <f t="shared" ref="Z323:AB323" si="977">(Y323*5%)+Y323</f>
        <v>31.62458770960545</v>
      </c>
      <c r="AA323" s="221">
        <f t="shared" si="977"/>
        <v>33.20581709508572</v>
      </c>
      <c r="AB323" s="145">
        <f t="shared" si="977"/>
        <v>34.866107949840007</v>
      </c>
      <c r="AC323" s="223">
        <f t="shared" si="791"/>
        <v>35.912091188335211</v>
      </c>
      <c r="AD323" s="145">
        <f t="shared" si="792"/>
        <v>36.612899958126988</v>
      </c>
      <c r="AE323" s="360">
        <f t="shared" si="793"/>
        <v>37.374448277256029</v>
      </c>
      <c r="AF323" s="145">
        <f t="shared" ref="AF323:AG323" si="978">(AE323*5%)+AE323</f>
        <v>39.243170691118827</v>
      </c>
      <c r="AG323" s="145">
        <f t="shared" si="978"/>
        <v>41.205329225674767</v>
      </c>
      <c r="AH323" s="343">
        <f t="shared" si="795"/>
        <v>44.048496942246324</v>
      </c>
      <c r="AI323" s="145">
        <f t="shared" si="796"/>
        <v>46.246516939664417</v>
      </c>
      <c r="AJ323" s="145">
        <f t="shared" ref="AJ323:AL323" si="979">(AI323*5%)+AI323</f>
        <v>48.558842786647638</v>
      </c>
      <c r="AK323" s="145">
        <f t="shared" si="979"/>
        <v>50.986784925980018</v>
      </c>
      <c r="AL323" s="145">
        <f t="shared" si="979"/>
        <v>53.536124172279017</v>
      </c>
      <c r="AM323" s="145">
        <f t="shared" si="798"/>
        <v>57.497797361027665</v>
      </c>
    </row>
    <row r="324" spans="1:39" x14ac:dyDescent="0.25">
      <c r="A324" s="30"/>
      <c r="B324" s="31" t="s">
        <v>953</v>
      </c>
      <c r="C324" s="32"/>
      <c r="D324" s="33"/>
      <c r="E324" s="157" t="s">
        <v>1667</v>
      </c>
      <c r="F324" s="157" t="s">
        <v>1666</v>
      </c>
      <c r="G324" s="157" t="s">
        <v>1745</v>
      </c>
      <c r="H324" s="157"/>
      <c r="I324" s="33" t="s">
        <v>954</v>
      </c>
      <c r="J324" s="33" t="s">
        <v>955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5">
        <v>2.7</v>
      </c>
      <c r="U324" s="301">
        <v>39.520000000000003</v>
      </c>
      <c r="V324" s="120">
        <f t="shared" si="788"/>
        <v>43.472000000000001</v>
      </c>
      <c r="W324" s="112">
        <v>45.341296000000014</v>
      </c>
      <c r="Y324" s="145">
        <f t="shared" si="789"/>
        <v>49.875425600000014</v>
      </c>
      <c r="Z324" s="145">
        <f t="shared" ref="Z324:AB324" si="980">(Y324*5%)+Y324</f>
        <v>52.369196880000018</v>
      </c>
      <c r="AA324" s="221">
        <f t="shared" si="980"/>
        <v>54.987656724000018</v>
      </c>
      <c r="AB324" s="145">
        <f t="shared" si="980"/>
        <v>57.737039560200017</v>
      </c>
      <c r="AC324" s="223">
        <f t="shared" si="791"/>
        <v>59.469150747006019</v>
      </c>
      <c r="AD324" s="145">
        <f t="shared" si="792"/>
        <v>60.629665242166041</v>
      </c>
      <c r="AE324" s="360">
        <f t="shared" si="793"/>
        <v>61.890762279203095</v>
      </c>
      <c r="AF324" s="145">
        <f t="shared" ref="AF324:AG324" si="981">(AE324*5%)+AE324</f>
        <v>64.985300393163243</v>
      </c>
      <c r="AG324" s="145">
        <f t="shared" si="981"/>
        <v>68.234565412821411</v>
      </c>
      <c r="AH324" s="343">
        <f t="shared" si="795"/>
        <v>72.942750426306091</v>
      </c>
      <c r="AI324" s="145">
        <f t="shared" si="796"/>
        <v>76.582593672578767</v>
      </c>
      <c r="AJ324" s="145">
        <f t="shared" ref="AJ324:AL324" si="982">(AI324*5%)+AI324</f>
        <v>80.411723356207702</v>
      </c>
      <c r="AK324" s="145">
        <f t="shared" si="982"/>
        <v>84.432309524018081</v>
      </c>
      <c r="AL324" s="145">
        <f t="shared" si="982"/>
        <v>88.65392500021899</v>
      </c>
      <c r="AM324" s="145">
        <f t="shared" si="798"/>
        <v>95.21431545023519</v>
      </c>
    </row>
    <row r="325" spans="1:39" x14ac:dyDescent="0.25">
      <c r="A325" s="30"/>
      <c r="B325" s="31" t="s">
        <v>956</v>
      </c>
      <c r="C325" s="32"/>
      <c r="D325" s="33"/>
      <c r="E325" s="157" t="s">
        <v>1667</v>
      </c>
      <c r="F325" s="157" t="s">
        <v>1666</v>
      </c>
      <c r="G325" s="157" t="s">
        <v>1746</v>
      </c>
      <c r="H325" s="157"/>
      <c r="I325" s="33" t="s">
        <v>957</v>
      </c>
      <c r="J325" s="33" t="s">
        <v>958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5">
        <v>4.7</v>
      </c>
      <c r="U325" s="301">
        <v>68.739999999999995</v>
      </c>
      <c r="V325" s="120">
        <f t="shared" si="788"/>
        <v>75.61399999999999</v>
      </c>
      <c r="W325" s="112">
        <v>78.865402000000003</v>
      </c>
      <c r="Y325" s="145">
        <f t="shared" ref="Y325:Y375" si="983">(W325*10%)+W325</f>
        <v>86.751942200000002</v>
      </c>
      <c r="Z325" s="145">
        <f t="shared" ref="Z325:AB325" si="984">(Y325*5%)+Y325</f>
        <v>91.089539310000006</v>
      </c>
      <c r="AA325" s="221">
        <f t="shared" si="984"/>
        <v>95.644016275500007</v>
      </c>
      <c r="AB325" s="145">
        <f t="shared" si="984"/>
        <v>100.42621708927501</v>
      </c>
      <c r="AC325" s="223">
        <f t="shared" ref="AC325:AC375" si="985">(AB325*3%)+AB325</f>
        <v>103.43900360195326</v>
      </c>
      <c r="AD325" s="145">
        <f t="shared" ref="AD325:AD375" si="986">(AB325*5.01%)+AB325</f>
        <v>105.4575705654477</v>
      </c>
      <c r="AE325" s="360">
        <f t="shared" ref="AE325:AE375" si="987">(AD325*2.08%)+AD325</f>
        <v>107.65108803320901</v>
      </c>
      <c r="AF325" s="145">
        <f t="shared" ref="AF325:AG325" si="988">(AE325*5%)+AE325</f>
        <v>113.03364243486946</v>
      </c>
      <c r="AG325" s="145">
        <f t="shared" si="988"/>
        <v>118.68532455661294</v>
      </c>
      <c r="AH325" s="343">
        <f t="shared" ref="AH325:AH375" si="989">(AG325*6.9%)+AG325</f>
        <v>126.87461195101923</v>
      </c>
      <c r="AI325" s="145">
        <f t="shared" ref="AI325:AI375" si="990">(AH325*4.99%)+AH325</f>
        <v>133.20565508737511</v>
      </c>
      <c r="AJ325" s="145">
        <f t="shared" ref="AJ325:AL325" si="991">(AI325*5%)+AI325</f>
        <v>139.86593784174386</v>
      </c>
      <c r="AK325" s="145">
        <f t="shared" si="991"/>
        <v>146.85923473383104</v>
      </c>
      <c r="AL325" s="145">
        <f t="shared" si="991"/>
        <v>154.20219647052261</v>
      </c>
      <c r="AM325" s="145">
        <f t="shared" ref="AM325:AM375" si="992">(AL325*7.4%)+AL325</f>
        <v>165.61315900934127</v>
      </c>
    </row>
    <row r="326" spans="1:39" x14ac:dyDescent="0.25">
      <c r="A326" s="30"/>
      <c r="B326" s="31" t="s">
        <v>959</v>
      </c>
      <c r="C326" s="32"/>
      <c r="D326" s="33"/>
      <c r="E326" s="157" t="s">
        <v>1667</v>
      </c>
      <c r="F326" s="157" t="s">
        <v>1666</v>
      </c>
      <c r="G326" s="157" t="s">
        <v>1742</v>
      </c>
      <c r="H326" s="157" t="s">
        <v>1828</v>
      </c>
      <c r="I326" s="33" t="s">
        <v>960</v>
      </c>
      <c r="J326" s="33" t="s">
        <v>961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5">
        <v>1.9</v>
      </c>
      <c r="U326" s="301">
        <v>28.44</v>
      </c>
      <c r="V326" s="120">
        <f t="shared" ref="V326:V362" si="993">(U326*$V$6)+U326</f>
        <v>31.284000000000002</v>
      </c>
      <c r="W326" s="112">
        <v>32.629212000000003</v>
      </c>
      <c r="Y326" s="145">
        <f t="shared" si="983"/>
        <v>35.892133200000004</v>
      </c>
      <c r="Z326" s="145">
        <f t="shared" ref="Z326:AB326" si="994">(Y326*5%)+Y326</f>
        <v>37.686739860000003</v>
      </c>
      <c r="AA326" s="221">
        <f t="shared" si="994"/>
        <v>39.571076853000001</v>
      </c>
      <c r="AB326" s="145">
        <f t="shared" si="994"/>
        <v>41.549630695650002</v>
      </c>
      <c r="AC326" s="223">
        <f t="shared" si="985"/>
        <v>42.796119616519505</v>
      </c>
      <c r="AD326" s="145">
        <f t="shared" si="986"/>
        <v>43.631267193502069</v>
      </c>
      <c r="AE326" s="360">
        <f t="shared" si="987"/>
        <v>44.538797551126912</v>
      </c>
      <c r="AF326" s="145">
        <f t="shared" ref="AF326:AG326" si="995">(AE326*5%)+AE326</f>
        <v>46.765737428683259</v>
      </c>
      <c r="AG326" s="145">
        <f t="shared" si="995"/>
        <v>49.104024300117423</v>
      </c>
      <c r="AH326" s="343">
        <f t="shared" si="989"/>
        <v>52.492201976825527</v>
      </c>
      <c r="AI326" s="145">
        <f t="shared" si="990"/>
        <v>55.111562855469117</v>
      </c>
      <c r="AJ326" s="145">
        <f t="shared" ref="AJ326:AL326" si="996">(AI326*5%)+AI326</f>
        <v>57.867140998242576</v>
      </c>
      <c r="AK326" s="145">
        <f t="shared" si="996"/>
        <v>60.760498048154702</v>
      </c>
      <c r="AL326" s="145">
        <f t="shared" si="996"/>
        <v>63.798522950562436</v>
      </c>
      <c r="AM326" s="145">
        <f t="shared" si="992"/>
        <v>68.519613648904055</v>
      </c>
    </row>
    <row r="327" spans="1:39" x14ac:dyDescent="0.25">
      <c r="A327" s="30"/>
      <c r="B327" s="31" t="s">
        <v>962</v>
      </c>
      <c r="C327" s="32"/>
      <c r="D327" s="33"/>
      <c r="E327" s="157" t="s">
        <v>1667</v>
      </c>
      <c r="F327" s="157" t="s">
        <v>1666</v>
      </c>
      <c r="G327" s="157" t="s">
        <v>1742</v>
      </c>
      <c r="H327" s="157" t="s">
        <v>1828</v>
      </c>
      <c r="I327" s="33" t="s">
        <v>963</v>
      </c>
      <c r="J327" s="33" t="s">
        <v>964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5">
        <v>1.9</v>
      </c>
      <c r="U327" s="301">
        <v>28.44</v>
      </c>
      <c r="V327" s="120">
        <f t="shared" si="993"/>
        <v>31.284000000000002</v>
      </c>
      <c r="W327" s="112">
        <v>32.629212000000003</v>
      </c>
      <c r="Y327" s="145">
        <f t="shared" si="983"/>
        <v>35.892133200000004</v>
      </c>
      <c r="Z327" s="145">
        <f t="shared" ref="Z327:AB327" si="997">(Y327*5%)+Y327</f>
        <v>37.686739860000003</v>
      </c>
      <c r="AA327" s="221">
        <f t="shared" si="997"/>
        <v>39.571076853000001</v>
      </c>
      <c r="AB327" s="145">
        <f t="shared" si="997"/>
        <v>41.549630695650002</v>
      </c>
      <c r="AC327" s="223">
        <f t="shared" si="985"/>
        <v>42.796119616519505</v>
      </c>
      <c r="AD327" s="145">
        <f t="shared" si="986"/>
        <v>43.631267193502069</v>
      </c>
      <c r="AE327" s="360">
        <f t="shared" si="987"/>
        <v>44.538797551126912</v>
      </c>
      <c r="AF327" s="145">
        <f t="shared" ref="AF327:AG327" si="998">(AE327*5%)+AE327</f>
        <v>46.765737428683259</v>
      </c>
      <c r="AG327" s="145">
        <f t="shared" si="998"/>
        <v>49.104024300117423</v>
      </c>
      <c r="AH327" s="343">
        <f t="shared" si="989"/>
        <v>52.492201976825527</v>
      </c>
      <c r="AI327" s="145">
        <f t="shared" si="990"/>
        <v>55.111562855469117</v>
      </c>
      <c r="AJ327" s="145">
        <f t="shared" ref="AJ327:AL327" si="999">(AI327*5%)+AI327</f>
        <v>57.867140998242576</v>
      </c>
      <c r="AK327" s="145">
        <f t="shared" si="999"/>
        <v>60.760498048154702</v>
      </c>
      <c r="AL327" s="145">
        <f t="shared" si="999"/>
        <v>63.798522950562436</v>
      </c>
      <c r="AM327" s="145">
        <f t="shared" si="992"/>
        <v>68.519613648904055</v>
      </c>
    </row>
    <row r="328" spans="1:39" x14ac:dyDescent="0.25">
      <c r="A328" s="30"/>
      <c r="B328" s="31" t="s">
        <v>965</v>
      </c>
      <c r="C328" s="32"/>
      <c r="D328" s="33"/>
      <c r="E328" s="157" t="s">
        <v>1667</v>
      </c>
      <c r="F328" s="157" t="s">
        <v>1666</v>
      </c>
      <c r="G328" s="157" t="s">
        <v>1742</v>
      </c>
      <c r="H328" s="157" t="s">
        <v>1828</v>
      </c>
      <c r="I328" s="33" t="s">
        <v>966</v>
      </c>
      <c r="J328" s="33" t="s">
        <v>967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5">
        <v>1.9</v>
      </c>
      <c r="U328" s="301">
        <v>28.44</v>
      </c>
      <c r="V328" s="120">
        <f t="shared" si="993"/>
        <v>31.284000000000002</v>
      </c>
      <c r="W328" s="112">
        <v>32.629212000000003</v>
      </c>
      <c r="Y328" s="145">
        <f t="shared" si="983"/>
        <v>35.892133200000004</v>
      </c>
      <c r="Z328" s="145">
        <f t="shared" ref="Z328:AB328" si="1000">(Y328*5%)+Y328</f>
        <v>37.686739860000003</v>
      </c>
      <c r="AA328" s="221">
        <f t="shared" si="1000"/>
        <v>39.571076853000001</v>
      </c>
      <c r="AB328" s="145">
        <f t="shared" si="1000"/>
        <v>41.549630695650002</v>
      </c>
      <c r="AC328" s="223">
        <f t="shared" si="985"/>
        <v>42.796119616519505</v>
      </c>
      <c r="AD328" s="145">
        <f t="shared" si="986"/>
        <v>43.631267193502069</v>
      </c>
      <c r="AE328" s="360">
        <f t="shared" si="987"/>
        <v>44.538797551126912</v>
      </c>
      <c r="AF328" s="145">
        <f t="shared" ref="AF328:AG328" si="1001">(AE328*5%)+AE328</f>
        <v>46.765737428683259</v>
      </c>
      <c r="AG328" s="145">
        <f t="shared" si="1001"/>
        <v>49.104024300117423</v>
      </c>
      <c r="AH328" s="343">
        <f t="shared" si="989"/>
        <v>52.492201976825527</v>
      </c>
      <c r="AI328" s="145">
        <f t="shared" si="990"/>
        <v>55.111562855469117</v>
      </c>
      <c r="AJ328" s="145">
        <f t="shared" ref="AJ328:AL328" si="1002">(AI328*5%)+AI328</f>
        <v>57.867140998242576</v>
      </c>
      <c r="AK328" s="145">
        <f t="shared" si="1002"/>
        <v>60.760498048154702</v>
      </c>
      <c r="AL328" s="145">
        <f t="shared" si="1002"/>
        <v>63.798522950562436</v>
      </c>
      <c r="AM328" s="145">
        <f t="shared" si="992"/>
        <v>68.519613648904055</v>
      </c>
    </row>
    <row r="329" spans="1:39" x14ac:dyDescent="0.25">
      <c r="A329" s="30"/>
      <c r="B329" s="31" t="s">
        <v>968</v>
      </c>
      <c r="C329" s="32"/>
      <c r="D329" s="33"/>
      <c r="E329" s="157" t="s">
        <v>1667</v>
      </c>
      <c r="F329" s="157" t="s">
        <v>1666</v>
      </c>
      <c r="G329" s="157" t="s">
        <v>1742</v>
      </c>
      <c r="H329" s="157" t="s">
        <v>1828</v>
      </c>
      <c r="I329" s="33" t="s">
        <v>969</v>
      </c>
      <c r="J329" s="33" t="s">
        <v>970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5">
        <v>1.9</v>
      </c>
      <c r="U329" s="301">
        <v>28.44</v>
      </c>
      <c r="V329" s="120">
        <f t="shared" si="993"/>
        <v>31.284000000000002</v>
      </c>
      <c r="W329" s="112">
        <v>32.629212000000003</v>
      </c>
      <c r="Y329" s="145">
        <f t="shared" si="983"/>
        <v>35.892133200000004</v>
      </c>
      <c r="Z329" s="145">
        <f t="shared" ref="Z329:AB329" si="1003">(Y329*5%)+Y329</f>
        <v>37.686739860000003</v>
      </c>
      <c r="AA329" s="221">
        <f t="shared" si="1003"/>
        <v>39.571076853000001</v>
      </c>
      <c r="AB329" s="145">
        <f t="shared" si="1003"/>
        <v>41.549630695650002</v>
      </c>
      <c r="AC329" s="223">
        <f t="shared" si="985"/>
        <v>42.796119616519505</v>
      </c>
      <c r="AD329" s="145">
        <f t="shared" si="986"/>
        <v>43.631267193502069</v>
      </c>
      <c r="AE329" s="360">
        <f t="shared" si="987"/>
        <v>44.538797551126912</v>
      </c>
      <c r="AF329" s="145">
        <f t="shared" ref="AF329:AG329" si="1004">(AE329*5%)+AE329</f>
        <v>46.765737428683259</v>
      </c>
      <c r="AG329" s="145">
        <f t="shared" si="1004"/>
        <v>49.104024300117423</v>
      </c>
      <c r="AH329" s="343">
        <f t="shared" si="989"/>
        <v>52.492201976825527</v>
      </c>
      <c r="AI329" s="145">
        <f t="shared" si="990"/>
        <v>55.111562855469117</v>
      </c>
      <c r="AJ329" s="145">
        <f t="shared" ref="AJ329:AL329" si="1005">(AI329*5%)+AI329</f>
        <v>57.867140998242576</v>
      </c>
      <c r="AK329" s="145">
        <f t="shared" si="1005"/>
        <v>60.760498048154702</v>
      </c>
      <c r="AL329" s="145">
        <f t="shared" si="1005"/>
        <v>63.798522950562436</v>
      </c>
      <c r="AM329" s="145">
        <f t="shared" si="992"/>
        <v>68.519613648904055</v>
      </c>
    </row>
    <row r="330" spans="1:39" x14ac:dyDescent="0.25">
      <c r="A330" s="30"/>
      <c r="B330" s="31" t="s">
        <v>971</v>
      </c>
      <c r="C330" s="32"/>
      <c r="D330" s="33"/>
      <c r="E330" s="157" t="s">
        <v>1667</v>
      </c>
      <c r="F330" s="157" t="s">
        <v>1666</v>
      </c>
      <c r="G330" s="157" t="s">
        <v>1742</v>
      </c>
      <c r="H330" s="157" t="s">
        <v>1828</v>
      </c>
      <c r="I330" s="33" t="s">
        <v>972</v>
      </c>
      <c r="J330" s="33" t="s">
        <v>973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5">
        <v>1.9</v>
      </c>
      <c r="U330" s="301">
        <v>28.44</v>
      </c>
      <c r="V330" s="120">
        <f t="shared" si="993"/>
        <v>31.284000000000002</v>
      </c>
      <c r="W330" s="112">
        <v>32.629212000000003</v>
      </c>
      <c r="Y330" s="145">
        <f t="shared" si="983"/>
        <v>35.892133200000004</v>
      </c>
      <c r="Z330" s="145">
        <f t="shared" ref="Z330:AB330" si="1006">(Y330*5%)+Y330</f>
        <v>37.686739860000003</v>
      </c>
      <c r="AA330" s="221">
        <f t="shared" si="1006"/>
        <v>39.571076853000001</v>
      </c>
      <c r="AB330" s="145">
        <f t="shared" si="1006"/>
        <v>41.549630695650002</v>
      </c>
      <c r="AC330" s="223">
        <f t="shared" si="985"/>
        <v>42.796119616519505</v>
      </c>
      <c r="AD330" s="145">
        <f t="shared" si="986"/>
        <v>43.631267193502069</v>
      </c>
      <c r="AE330" s="360">
        <f t="shared" si="987"/>
        <v>44.538797551126912</v>
      </c>
      <c r="AF330" s="145">
        <f t="shared" ref="AF330:AG330" si="1007">(AE330*5%)+AE330</f>
        <v>46.765737428683259</v>
      </c>
      <c r="AG330" s="145">
        <f t="shared" si="1007"/>
        <v>49.104024300117423</v>
      </c>
      <c r="AH330" s="343">
        <f t="shared" si="989"/>
        <v>52.492201976825527</v>
      </c>
      <c r="AI330" s="145">
        <f t="shared" si="990"/>
        <v>55.111562855469117</v>
      </c>
      <c r="AJ330" s="145">
        <f t="shared" ref="AJ330:AL330" si="1008">(AI330*5%)+AI330</f>
        <v>57.867140998242576</v>
      </c>
      <c r="AK330" s="145">
        <f t="shared" si="1008"/>
        <v>60.760498048154702</v>
      </c>
      <c r="AL330" s="145">
        <f t="shared" si="1008"/>
        <v>63.798522950562436</v>
      </c>
      <c r="AM330" s="145">
        <f t="shared" si="992"/>
        <v>68.519613648904055</v>
      </c>
    </row>
    <row r="331" spans="1:39" x14ac:dyDescent="0.25">
      <c r="A331" s="30"/>
      <c r="B331" s="31" t="s">
        <v>974</v>
      </c>
      <c r="C331" s="32"/>
      <c r="D331" s="33"/>
      <c r="E331" s="157" t="s">
        <v>1667</v>
      </c>
      <c r="F331" s="157" t="s">
        <v>1666</v>
      </c>
      <c r="G331" s="157" t="s">
        <v>1742</v>
      </c>
      <c r="H331" s="157" t="s">
        <v>1828</v>
      </c>
      <c r="I331" s="33" t="s">
        <v>975</v>
      </c>
      <c r="J331" s="33" t="s">
        <v>976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5">
        <v>1.9</v>
      </c>
      <c r="U331" s="301">
        <v>28.44</v>
      </c>
      <c r="V331" s="120">
        <f t="shared" si="993"/>
        <v>31.284000000000002</v>
      </c>
      <c r="W331" s="112">
        <v>32.629212000000003</v>
      </c>
      <c r="Y331" s="145">
        <f t="shared" si="983"/>
        <v>35.892133200000004</v>
      </c>
      <c r="Z331" s="145">
        <f t="shared" ref="Z331:AB331" si="1009">(Y331*5%)+Y331</f>
        <v>37.686739860000003</v>
      </c>
      <c r="AA331" s="221">
        <f t="shared" si="1009"/>
        <v>39.571076853000001</v>
      </c>
      <c r="AB331" s="145">
        <f t="shared" si="1009"/>
        <v>41.549630695650002</v>
      </c>
      <c r="AC331" s="223">
        <f t="shared" si="985"/>
        <v>42.796119616519505</v>
      </c>
      <c r="AD331" s="145">
        <f t="shared" si="986"/>
        <v>43.631267193502069</v>
      </c>
      <c r="AE331" s="360">
        <f t="shared" si="987"/>
        <v>44.538797551126912</v>
      </c>
      <c r="AF331" s="145">
        <f t="shared" ref="AF331:AG331" si="1010">(AE331*5%)+AE331</f>
        <v>46.765737428683259</v>
      </c>
      <c r="AG331" s="145">
        <f t="shared" si="1010"/>
        <v>49.104024300117423</v>
      </c>
      <c r="AH331" s="343">
        <f t="shared" si="989"/>
        <v>52.492201976825527</v>
      </c>
      <c r="AI331" s="145">
        <f t="shared" si="990"/>
        <v>55.111562855469117</v>
      </c>
      <c r="AJ331" s="145">
        <f t="shared" ref="AJ331:AL331" si="1011">(AI331*5%)+AI331</f>
        <v>57.867140998242576</v>
      </c>
      <c r="AK331" s="145">
        <f t="shared" si="1011"/>
        <v>60.760498048154702</v>
      </c>
      <c r="AL331" s="145">
        <f t="shared" si="1011"/>
        <v>63.798522950562436</v>
      </c>
      <c r="AM331" s="145">
        <f t="shared" si="992"/>
        <v>68.519613648904055</v>
      </c>
    </row>
    <row r="332" spans="1:39" x14ac:dyDescent="0.25">
      <c r="A332" s="30"/>
      <c r="B332" s="31" t="s">
        <v>977</v>
      </c>
      <c r="C332" s="32"/>
      <c r="D332" s="33"/>
      <c r="E332" s="157" t="s">
        <v>1667</v>
      </c>
      <c r="F332" s="157" t="s">
        <v>1666</v>
      </c>
      <c r="G332" s="157" t="s">
        <v>1742</v>
      </c>
      <c r="H332" s="157" t="s">
        <v>1828</v>
      </c>
      <c r="I332" s="33" t="s">
        <v>978</v>
      </c>
      <c r="J332" s="33" t="s">
        <v>979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5">
        <v>1.9</v>
      </c>
      <c r="U332" s="301">
        <v>28.44</v>
      </c>
      <c r="V332" s="120">
        <f t="shared" si="993"/>
        <v>31.284000000000002</v>
      </c>
      <c r="W332" s="112">
        <v>32.629212000000003</v>
      </c>
      <c r="Y332" s="145">
        <f t="shared" si="983"/>
        <v>35.892133200000004</v>
      </c>
      <c r="Z332" s="145">
        <f t="shared" ref="Z332:AB332" si="1012">(Y332*5%)+Y332</f>
        <v>37.686739860000003</v>
      </c>
      <c r="AA332" s="221">
        <f t="shared" si="1012"/>
        <v>39.571076853000001</v>
      </c>
      <c r="AB332" s="145">
        <f t="shared" si="1012"/>
        <v>41.549630695650002</v>
      </c>
      <c r="AC332" s="223">
        <f t="shared" si="985"/>
        <v>42.796119616519505</v>
      </c>
      <c r="AD332" s="145">
        <f t="shared" si="986"/>
        <v>43.631267193502069</v>
      </c>
      <c r="AE332" s="360">
        <f t="shared" si="987"/>
        <v>44.538797551126912</v>
      </c>
      <c r="AF332" s="145">
        <f t="shared" ref="AF332:AG332" si="1013">(AE332*5%)+AE332</f>
        <v>46.765737428683259</v>
      </c>
      <c r="AG332" s="145">
        <f t="shared" si="1013"/>
        <v>49.104024300117423</v>
      </c>
      <c r="AH332" s="343">
        <f t="shared" si="989"/>
        <v>52.492201976825527</v>
      </c>
      <c r="AI332" s="145">
        <f t="shared" si="990"/>
        <v>55.111562855469117</v>
      </c>
      <c r="AJ332" s="145">
        <f t="shared" ref="AJ332:AL332" si="1014">(AI332*5%)+AI332</f>
        <v>57.867140998242576</v>
      </c>
      <c r="AK332" s="145">
        <f t="shared" si="1014"/>
        <v>60.760498048154702</v>
      </c>
      <c r="AL332" s="145">
        <f t="shared" si="1014"/>
        <v>63.798522950562436</v>
      </c>
      <c r="AM332" s="145">
        <f t="shared" si="992"/>
        <v>68.519613648904055</v>
      </c>
    </row>
    <row r="333" spans="1:39" x14ac:dyDescent="0.25">
      <c r="A333" s="30"/>
      <c r="B333" s="31" t="s">
        <v>980</v>
      </c>
      <c r="C333" s="32"/>
      <c r="D333" s="33"/>
      <c r="E333" s="157" t="s">
        <v>1667</v>
      </c>
      <c r="F333" s="157" t="s">
        <v>1666</v>
      </c>
      <c r="G333" s="157" t="s">
        <v>1742</v>
      </c>
      <c r="H333" s="157" t="s">
        <v>1828</v>
      </c>
      <c r="I333" s="33" t="s">
        <v>978</v>
      </c>
      <c r="J333" s="33" t="s">
        <v>981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5">
        <v>1.9</v>
      </c>
      <c r="U333" s="301">
        <v>28.44</v>
      </c>
      <c r="V333" s="120">
        <f t="shared" si="993"/>
        <v>31.284000000000002</v>
      </c>
      <c r="W333" s="112">
        <v>32.629212000000003</v>
      </c>
      <c r="Y333" s="145">
        <f t="shared" si="983"/>
        <v>35.892133200000004</v>
      </c>
      <c r="Z333" s="145">
        <f t="shared" ref="Z333:AB333" si="1015">(Y333*5%)+Y333</f>
        <v>37.686739860000003</v>
      </c>
      <c r="AA333" s="221">
        <f t="shared" si="1015"/>
        <v>39.571076853000001</v>
      </c>
      <c r="AB333" s="145">
        <f t="shared" si="1015"/>
        <v>41.549630695650002</v>
      </c>
      <c r="AC333" s="223">
        <f t="shared" si="985"/>
        <v>42.796119616519505</v>
      </c>
      <c r="AD333" s="145">
        <f t="shared" si="986"/>
        <v>43.631267193502069</v>
      </c>
      <c r="AE333" s="360">
        <f t="shared" si="987"/>
        <v>44.538797551126912</v>
      </c>
      <c r="AF333" s="145">
        <f t="shared" ref="AF333:AG333" si="1016">(AE333*5%)+AE333</f>
        <v>46.765737428683259</v>
      </c>
      <c r="AG333" s="145">
        <f t="shared" si="1016"/>
        <v>49.104024300117423</v>
      </c>
      <c r="AH333" s="343">
        <f t="shared" si="989"/>
        <v>52.492201976825527</v>
      </c>
      <c r="AI333" s="145">
        <f t="shared" si="990"/>
        <v>55.111562855469117</v>
      </c>
      <c r="AJ333" s="145">
        <f t="shared" ref="AJ333:AL333" si="1017">(AI333*5%)+AI333</f>
        <v>57.867140998242576</v>
      </c>
      <c r="AK333" s="145">
        <f t="shared" si="1017"/>
        <v>60.760498048154702</v>
      </c>
      <c r="AL333" s="145">
        <f t="shared" si="1017"/>
        <v>63.798522950562436</v>
      </c>
      <c r="AM333" s="145">
        <f t="shared" si="992"/>
        <v>68.519613648904055</v>
      </c>
    </row>
    <row r="334" spans="1:39" x14ac:dyDescent="0.25">
      <c r="A334" s="30"/>
      <c r="B334" s="31" t="s">
        <v>982</v>
      </c>
      <c r="C334" s="32"/>
      <c r="D334" s="33"/>
      <c r="E334" s="157" t="s">
        <v>1667</v>
      </c>
      <c r="F334" s="157" t="s">
        <v>1666</v>
      </c>
      <c r="G334" s="157" t="s">
        <v>1742</v>
      </c>
      <c r="H334" s="157" t="s">
        <v>1828</v>
      </c>
      <c r="I334" s="33" t="s">
        <v>983</v>
      </c>
      <c r="J334" s="33" t="s">
        <v>984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5">
        <v>1.9</v>
      </c>
      <c r="U334" s="301">
        <v>28.44</v>
      </c>
      <c r="V334" s="120">
        <f t="shared" si="993"/>
        <v>31.284000000000002</v>
      </c>
      <c r="W334" s="112">
        <v>32.629212000000003</v>
      </c>
      <c r="Y334" s="145">
        <f t="shared" si="983"/>
        <v>35.892133200000004</v>
      </c>
      <c r="Z334" s="145">
        <f t="shared" ref="Z334:AB334" si="1018">(Y334*5%)+Y334</f>
        <v>37.686739860000003</v>
      </c>
      <c r="AA334" s="221">
        <f t="shared" si="1018"/>
        <v>39.571076853000001</v>
      </c>
      <c r="AB334" s="145">
        <f t="shared" si="1018"/>
        <v>41.549630695650002</v>
      </c>
      <c r="AC334" s="223">
        <f t="shared" si="985"/>
        <v>42.796119616519505</v>
      </c>
      <c r="AD334" s="145">
        <f t="shared" si="986"/>
        <v>43.631267193502069</v>
      </c>
      <c r="AE334" s="360">
        <f t="shared" si="987"/>
        <v>44.538797551126912</v>
      </c>
      <c r="AF334" s="145">
        <f t="shared" ref="AF334:AG334" si="1019">(AE334*5%)+AE334</f>
        <v>46.765737428683259</v>
      </c>
      <c r="AG334" s="145">
        <f t="shared" si="1019"/>
        <v>49.104024300117423</v>
      </c>
      <c r="AH334" s="343">
        <f t="shared" si="989"/>
        <v>52.492201976825527</v>
      </c>
      <c r="AI334" s="145">
        <f t="shared" si="990"/>
        <v>55.111562855469117</v>
      </c>
      <c r="AJ334" s="145">
        <f t="shared" ref="AJ334:AL334" si="1020">(AI334*5%)+AI334</f>
        <v>57.867140998242576</v>
      </c>
      <c r="AK334" s="145">
        <f t="shared" si="1020"/>
        <v>60.760498048154702</v>
      </c>
      <c r="AL334" s="145">
        <f t="shared" si="1020"/>
        <v>63.798522950562436</v>
      </c>
      <c r="AM334" s="145">
        <f t="shared" si="992"/>
        <v>68.519613648904055</v>
      </c>
    </row>
    <row r="335" spans="1:39" ht="15.75" thickBot="1" x14ac:dyDescent="0.3">
      <c r="A335" s="30"/>
      <c r="B335" s="31" t="s">
        <v>985</v>
      </c>
      <c r="C335" s="32"/>
      <c r="D335" s="33"/>
      <c r="E335" s="157" t="s">
        <v>1667</v>
      </c>
      <c r="F335" s="157" t="s">
        <v>1666</v>
      </c>
      <c r="G335" s="157" t="s">
        <v>1742</v>
      </c>
      <c r="H335" s="157" t="s">
        <v>1828</v>
      </c>
      <c r="I335" s="33" t="s">
        <v>986</v>
      </c>
      <c r="J335" s="33" t="s">
        <v>987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5">
        <v>1.9</v>
      </c>
      <c r="U335" s="301">
        <v>28.44</v>
      </c>
      <c r="V335" s="120">
        <f t="shared" si="993"/>
        <v>31.284000000000002</v>
      </c>
      <c r="W335" s="112">
        <v>32.629212000000003</v>
      </c>
      <c r="Y335" s="145">
        <f t="shared" si="983"/>
        <v>35.892133200000004</v>
      </c>
      <c r="Z335" s="145">
        <f t="shared" ref="Z335:AB335" si="1021">(Y335*5%)+Y335</f>
        <v>37.686739860000003</v>
      </c>
      <c r="AA335" s="221">
        <f t="shared" si="1021"/>
        <v>39.571076853000001</v>
      </c>
      <c r="AB335" s="145">
        <f t="shared" si="1021"/>
        <v>41.549630695650002</v>
      </c>
      <c r="AC335" s="223">
        <f t="shared" si="985"/>
        <v>42.796119616519505</v>
      </c>
      <c r="AD335" s="145">
        <f t="shared" si="986"/>
        <v>43.631267193502069</v>
      </c>
      <c r="AE335" s="360">
        <f t="shared" si="987"/>
        <v>44.538797551126912</v>
      </c>
      <c r="AF335" s="145">
        <f t="shared" ref="AF335:AG335" si="1022">(AE335*5%)+AE335</f>
        <v>46.765737428683259</v>
      </c>
      <c r="AG335" s="145">
        <f t="shared" si="1022"/>
        <v>49.104024300117423</v>
      </c>
      <c r="AH335" s="343">
        <f t="shared" si="989"/>
        <v>52.492201976825527</v>
      </c>
      <c r="AI335" s="145">
        <f t="shared" si="990"/>
        <v>55.111562855469117</v>
      </c>
      <c r="AJ335" s="145">
        <f t="shared" ref="AJ335:AL335" si="1023">(AI335*5%)+AI335</f>
        <v>57.867140998242576</v>
      </c>
      <c r="AK335" s="145">
        <f t="shared" si="1023"/>
        <v>60.760498048154702</v>
      </c>
      <c r="AL335" s="145">
        <f t="shared" si="1023"/>
        <v>63.798522950562436</v>
      </c>
      <c r="AM335" s="145">
        <f t="shared" si="992"/>
        <v>68.519613648904055</v>
      </c>
    </row>
    <row r="336" spans="1:39" x14ac:dyDescent="0.25">
      <c r="A336" s="30"/>
      <c r="B336" s="5"/>
      <c r="C336" s="5"/>
      <c r="D336" s="6"/>
      <c r="E336" s="6"/>
      <c r="F336" s="6"/>
      <c r="G336" s="6"/>
      <c r="H336" s="157"/>
      <c r="I336" s="81" t="s">
        <v>988</v>
      </c>
      <c r="J336" s="81" t="s">
        <v>989</v>
      </c>
      <c r="K336" s="72"/>
      <c r="L336" s="72"/>
      <c r="M336" s="72"/>
      <c r="N336" s="72"/>
      <c r="O336" s="72"/>
      <c r="P336" s="72"/>
      <c r="Q336" s="72"/>
      <c r="R336" s="72"/>
      <c r="S336" s="72"/>
      <c r="T336" s="82"/>
      <c r="U336" s="301"/>
      <c r="V336" s="120">
        <f t="shared" si="993"/>
        <v>0</v>
      </c>
      <c r="W336" s="112"/>
      <c r="Y336" s="145">
        <f t="shared" si="983"/>
        <v>0</v>
      </c>
      <c r="Z336" s="145">
        <f t="shared" ref="Z336:AB336" si="1024">(Y336*5%)+Y336</f>
        <v>0</v>
      </c>
      <c r="AA336" s="221">
        <f t="shared" si="1024"/>
        <v>0</v>
      </c>
      <c r="AB336" s="145">
        <f t="shared" si="1024"/>
        <v>0</v>
      </c>
      <c r="AC336" s="223">
        <f t="shared" si="985"/>
        <v>0</v>
      </c>
      <c r="AD336" s="145">
        <f t="shared" si="986"/>
        <v>0</v>
      </c>
      <c r="AE336" s="360">
        <f t="shared" si="987"/>
        <v>0</v>
      </c>
      <c r="AF336" s="145">
        <f t="shared" ref="AF336:AG336" si="1025">(AE336*5%)+AE336</f>
        <v>0</v>
      </c>
      <c r="AG336" s="145">
        <f t="shared" si="1025"/>
        <v>0</v>
      </c>
      <c r="AH336" s="343">
        <f t="shared" si="989"/>
        <v>0</v>
      </c>
      <c r="AI336" s="145">
        <f t="shared" si="990"/>
        <v>0</v>
      </c>
      <c r="AJ336" s="145">
        <f t="shared" ref="AJ336:AL336" si="1026">(AI336*5%)+AI336</f>
        <v>0</v>
      </c>
      <c r="AK336" s="145">
        <f t="shared" si="1026"/>
        <v>0</v>
      </c>
      <c r="AL336" s="145">
        <f t="shared" si="1026"/>
        <v>0</v>
      </c>
      <c r="AM336" s="145">
        <f t="shared" si="992"/>
        <v>0</v>
      </c>
    </row>
    <row r="337" spans="1:39" x14ac:dyDescent="0.25">
      <c r="A337" s="30"/>
      <c r="B337" s="31" t="s">
        <v>990</v>
      </c>
      <c r="C337" s="32"/>
      <c r="D337" s="33"/>
      <c r="E337" s="157" t="s">
        <v>1667</v>
      </c>
      <c r="F337" s="157" t="s">
        <v>1666</v>
      </c>
      <c r="G337" s="157" t="s">
        <v>1744</v>
      </c>
      <c r="H337" s="157" t="s">
        <v>1829</v>
      </c>
      <c r="I337" s="33" t="s">
        <v>991</v>
      </c>
      <c r="J337" s="33" t="s">
        <v>992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5">
        <v>2.0499999999999998</v>
      </c>
      <c r="U337" s="301">
        <v>30.91</v>
      </c>
      <c r="V337" s="120">
        <f t="shared" si="993"/>
        <v>34.000999999999998</v>
      </c>
      <c r="W337" s="112">
        <v>35.463042999999999</v>
      </c>
      <c r="Y337" s="145">
        <f t="shared" si="983"/>
        <v>39.009347300000002</v>
      </c>
      <c r="Z337" s="145">
        <f t="shared" ref="Z337:AB337" si="1027">(Y337*5%)+Y337</f>
        <v>40.959814665000003</v>
      </c>
      <c r="AA337" s="221">
        <f t="shared" si="1027"/>
        <v>43.007805398250007</v>
      </c>
      <c r="AB337" s="145">
        <f t="shared" si="1027"/>
        <v>45.158195668162506</v>
      </c>
      <c r="AC337" s="223">
        <f t="shared" si="985"/>
        <v>46.512941538207379</v>
      </c>
      <c r="AD337" s="145">
        <f t="shared" si="986"/>
        <v>47.420621271137449</v>
      </c>
      <c r="AE337" s="360">
        <f t="shared" si="987"/>
        <v>48.406970193577109</v>
      </c>
      <c r="AF337" s="145">
        <f t="shared" ref="AF337:AG337" si="1028">(AE337*5%)+AE337</f>
        <v>50.827318703255962</v>
      </c>
      <c r="AG337" s="145">
        <f t="shared" si="1028"/>
        <v>53.368684638418763</v>
      </c>
      <c r="AH337" s="343">
        <f t="shared" si="989"/>
        <v>57.05112387846966</v>
      </c>
      <c r="AI337" s="145">
        <f t="shared" si="990"/>
        <v>59.8979749600053</v>
      </c>
      <c r="AJ337" s="145">
        <f t="shared" ref="AJ337:AL337" si="1029">(AI337*5%)+AI337</f>
        <v>62.892873708005567</v>
      </c>
      <c r="AK337" s="145">
        <f t="shared" si="1029"/>
        <v>66.037517393405849</v>
      </c>
      <c r="AL337" s="145">
        <f t="shared" si="1029"/>
        <v>69.339393263076147</v>
      </c>
      <c r="AM337" s="145">
        <f t="shared" si="992"/>
        <v>74.470508364543775</v>
      </c>
    </row>
    <row r="338" spans="1:39" x14ac:dyDescent="0.25">
      <c r="A338" s="30"/>
      <c r="B338" s="31" t="s">
        <v>993</v>
      </c>
      <c r="C338" s="32"/>
      <c r="D338" s="33"/>
      <c r="E338" s="157" t="s">
        <v>1667</v>
      </c>
      <c r="F338" s="157" t="s">
        <v>1666</v>
      </c>
      <c r="G338" s="157" t="s">
        <v>1744</v>
      </c>
      <c r="H338" s="157" t="s">
        <v>1829</v>
      </c>
      <c r="I338" s="33" t="s">
        <v>994</v>
      </c>
      <c r="J338" s="33" t="s">
        <v>995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5">
        <v>2.0499999999999998</v>
      </c>
      <c r="U338" s="301">
        <v>30.91</v>
      </c>
      <c r="V338" s="120">
        <f t="shared" si="993"/>
        <v>34.000999999999998</v>
      </c>
      <c r="W338" s="112">
        <v>35.463042999999999</v>
      </c>
      <c r="Y338" s="145">
        <f t="shared" si="983"/>
        <v>39.009347300000002</v>
      </c>
      <c r="Z338" s="145">
        <f t="shared" ref="Z338:AB338" si="1030">(Y338*5%)+Y338</f>
        <v>40.959814665000003</v>
      </c>
      <c r="AA338" s="221">
        <f t="shared" si="1030"/>
        <v>43.007805398250007</v>
      </c>
      <c r="AB338" s="145">
        <f t="shared" si="1030"/>
        <v>45.158195668162506</v>
      </c>
      <c r="AC338" s="223">
        <f t="shared" si="985"/>
        <v>46.512941538207379</v>
      </c>
      <c r="AD338" s="145">
        <f t="shared" si="986"/>
        <v>47.420621271137449</v>
      </c>
      <c r="AE338" s="360">
        <f t="shared" si="987"/>
        <v>48.406970193577109</v>
      </c>
      <c r="AF338" s="145">
        <f t="shared" ref="AF338:AG338" si="1031">(AE338*5%)+AE338</f>
        <v>50.827318703255962</v>
      </c>
      <c r="AG338" s="145">
        <f t="shared" si="1031"/>
        <v>53.368684638418763</v>
      </c>
      <c r="AH338" s="343">
        <f t="shared" si="989"/>
        <v>57.05112387846966</v>
      </c>
      <c r="AI338" s="145">
        <f t="shared" si="990"/>
        <v>59.8979749600053</v>
      </c>
      <c r="AJ338" s="145">
        <f t="shared" ref="AJ338:AL338" si="1032">(AI338*5%)+AI338</f>
        <v>62.892873708005567</v>
      </c>
      <c r="AK338" s="145">
        <f t="shared" si="1032"/>
        <v>66.037517393405849</v>
      </c>
      <c r="AL338" s="145">
        <f t="shared" si="1032"/>
        <v>69.339393263076147</v>
      </c>
      <c r="AM338" s="145">
        <f t="shared" si="992"/>
        <v>74.470508364543775</v>
      </c>
    </row>
    <row r="339" spans="1:39" x14ac:dyDescent="0.25">
      <c r="A339" s="30"/>
      <c r="B339" s="31" t="s">
        <v>996</v>
      </c>
      <c r="C339" s="32"/>
      <c r="D339" s="33"/>
      <c r="E339" s="157" t="s">
        <v>1667</v>
      </c>
      <c r="F339" s="157" t="s">
        <v>1666</v>
      </c>
      <c r="G339" s="157" t="s">
        <v>1744</v>
      </c>
      <c r="H339" s="157" t="s">
        <v>1829</v>
      </c>
      <c r="I339" s="33" t="s">
        <v>997</v>
      </c>
      <c r="J339" s="33" t="s">
        <v>998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5">
        <v>2.0499999999999998</v>
      </c>
      <c r="U339" s="301">
        <v>30.91</v>
      </c>
      <c r="V339" s="120">
        <f t="shared" si="993"/>
        <v>34.000999999999998</v>
      </c>
      <c r="W339" s="112">
        <v>35.463042999999999</v>
      </c>
      <c r="Y339" s="145">
        <f t="shared" si="983"/>
        <v>39.009347300000002</v>
      </c>
      <c r="Z339" s="145">
        <f t="shared" ref="Z339:AB339" si="1033">(Y339*5%)+Y339</f>
        <v>40.959814665000003</v>
      </c>
      <c r="AA339" s="221">
        <f t="shared" si="1033"/>
        <v>43.007805398250007</v>
      </c>
      <c r="AB339" s="145">
        <f t="shared" si="1033"/>
        <v>45.158195668162506</v>
      </c>
      <c r="AC339" s="223">
        <f t="shared" si="985"/>
        <v>46.512941538207379</v>
      </c>
      <c r="AD339" s="145">
        <f t="shared" si="986"/>
        <v>47.420621271137449</v>
      </c>
      <c r="AE339" s="360">
        <f t="shared" si="987"/>
        <v>48.406970193577109</v>
      </c>
      <c r="AF339" s="145">
        <f t="shared" ref="AF339:AG339" si="1034">(AE339*5%)+AE339</f>
        <v>50.827318703255962</v>
      </c>
      <c r="AG339" s="145">
        <f t="shared" si="1034"/>
        <v>53.368684638418763</v>
      </c>
      <c r="AH339" s="343">
        <f t="shared" si="989"/>
        <v>57.05112387846966</v>
      </c>
      <c r="AI339" s="145">
        <f t="shared" si="990"/>
        <v>59.8979749600053</v>
      </c>
      <c r="AJ339" s="145">
        <f t="shared" ref="AJ339:AL339" si="1035">(AI339*5%)+AI339</f>
        <v>62.892873708005567</v>
      </c>
      <c r="AK339" s="145">
        <f t="shared" si="1035"/>
        <v>66.037517393405849</v>
      </c>
      <c r="AL339" s="145">
        <f t="shared" si="1035"/>
        <v>69.339393263076147</v>
      </c>
      <c r="AM339" s="145">
        <f t="shared" si="992"/>
        <v>74.470508364543775</v>
      </c>
    </row>
    <row r="340" spans="1:39" x14ac:dyDescent="0.25">
      <c r="A340" s="30"/>
      <c r="B340" s="31" t="s">
        <v>999</v>
      </c>
      <c r="C340" s="32"/>
      <c r="D340" s="33"/>
      <c r="E340" s="157" t="s">
        <v>1667</v>
      </c>
      <c r="F340" s="157" t="s">
        <v>1666</v>
      </c>
      <c r="G340" s="157" t="s">
        <v>1744</v>
      </c>
      <c r="H340" s="157" t="s">
        <v>1829</v>
      </c>
      <c r="I340" s="33" t="s">
        <v>1000</v>
      </c>
      <c r="J340" s="33" t="s">
        <v>1001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5">
        <v>2.0499999999999998</v>
      </c>
      <c r="U340" s="301">
        <v>30.91</v>
      </c>
      <c r="V340" s="120">
        <f t="shared" si="993"/>
        <v>34.000999999999998</v>
      </c>
      <c r="W340" s="112">
        <v>35.463042999999999</v>
      </c>
      <c r="Y340" s="145">
        <f t="shared" si="983"/>
        <v>39.009347300000002</v>
      </c>
      <c r="Z340" s="145">
        <f t="shared" ref="Z340:AB340" si="1036">(Y340*5%)+Y340</f>
        <v>40.959814665000003</v>
      </c>
      <c r="AA340" s="221">
        <f t="shared" si="1036"/>
        <v>43.007805398250007</v>
      </c>
      <c r="AB340" s="145">
        <f t="shared" si="1036"/>
        <v>45.158195668162506</v>
      </c>
      <c r="AC340" s="223">
        <f t="shared" si="985"/>
        <v>46.512941538207379</v>
      </c>
      <c r="AD340" s="145">
        <f t="shared" si="986"/>
        <v>47.420621271137449</v>
      </c>
      <c r="AE340" s="360">
        <f t="shared" si="987"/>
        <v>48.406970193577109</v>
      </c>
      <c r="AF340" s="145">
        <f t="shared" ref="AF340:AG340" si="1037">(AE340*5%)+AE340</f>
        <v>50.827318703255962</v>
      </c>
      <c r="AG340" s="145">
        <f t="shared" si="1037"/>
        <v>53.368684638418763</v>
      </c>
      <c r="AH340" s="343">
        <f t="shared" si="989"/>
        <v>57.05112387846966</v>
      </c>
      <c r="AI340" s="145">
        <f t="shared" si="990"/>
        <v>59.8979749600053</v>
      </c>
      <c r="AJ340" s="145">
        <f t="shared" ref="AJ340:AL340" si="1038">(AI340*5%)+AI340</f>
        <v>62.892873708005567</v>
      </c>
      <c r="AK340" s="145">
        <f t="shared" si="1038"/>
        <v>66.037517393405849</v>
      </c>
      <c r="AL340" s="145">
        <f t="shared" si="1038"/>
        <v>69.339393263076147</v>
      </c>
      <c r="AM340" s="145">
        <f t="shared" si="992"/>
        <v>74.470508364543775</v>
      </c>
    </row>
    <row r="341" spans="1:39" x14ac:dyDescent="0.25">
      <c r="A341" s="30"/>
      <c r="B341" s="31" t="s">
        <v>1002</v>
      </c>
      <c r="C341" s="32"/>
      <c r="D341" s="33"/>
      <c r="E341" s="157" t="s">
        <v>1667</v>
      </c>
      <c r="F341" s="157" t="s">
        <v>1666</v>
      </c>
      <c r="G341" s="157" t="s">
        <v>1744</v>
      </c>
      <c r="H341" s="157" t="s">
        <v>1829</v>
      </c>
      <c r="I341" s="33" t="s">
        <v>1003</v>
      </c>
      <c r="J341" s="33" t="s">
        <v>1004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5">
        <v>2.0499999999999998</v>
      </c>
      <c r="U341" s="301">
        <v>30.91</v>
      </c>
      <c r="V341" s="120">
        <f t="shared" si="993"/>
        <v>34.000999999999998</v>
      </c>
      <c r="W341" s="112">
        <v>35.463042999999999</v>
      </c>
      <c r="Y341" s="145">
        <f t="shared" si="983"/>
        <v>39.009347300000002</v>
      </c>
      <c r="Z341" s="145">
        <f t="shared" ref="Z341:AB341" si="1039">(Y341*5%)+Y341</f>
        <v>40.959814665000003</v>
      </c>
      <c r="AA341" s="221">
        <f t="shared" si="1039"/>
        <v>43.007805398250007</v>
      </c>
      <c r="AB341" s="145">
        <f t="shared" si="1039"/>
        <v>45.158195668162506</v>
      </c>
      <c r="AC341" s="223">
        <f t="shared" si="985"/>
        <v>46.512941538207379</v>
      </c>
      <c r="AD341" s="145">
        <f t="shared" si="986"/>
        <v>47.420621271137449</v>
      </c>
      <c r="AE341" s="360">
        <f t="shared" si="987"/>
        <v>48.406970193577109</v>
      </c>
      <c r="AF341" s="145">
        <f t="shared" ref="AF341:AG341" si="1040">(AE341*5%)+AE341</f>
        <v>50.827318703255962</v>
      </c>
      <c r="AG341" s="145">
        <f t="shared" si="1040"/>
        <v>53.368684638418763</v>
      </c>
      <c r="AH341" s="343">
        <f t="shared" si="989"/>
        <v>57.05112387846966</v>
      </c>
      <c r="AI341" s="145">
        <f t="shared" si="990"/>
        <v>59.8979749600053</v>
      </c>
      <c r="AJ341" s="145">
        <f t="shared" ref="AJ341:AL341" si="1041">(AI341*5%)+AI341</f>
        <v>62.892873708005567</v>
      </c>
      <c r="AK341" s="145">
        <f t="shared" si="1041"/>
        <v>66.037517393405849</v>
      </c>
      <c r="AL341" s="145">
        <f t="shared" si="1041"/>
        <v>69.339393263076147</v>
      </c>
      <c r="AM341" s="145">
        <f t="shared" si="992"/>
        <v>74.470508364543775</v>
      </c>
    </row>
    <row r="342" spans="1:39" x14ac:dyDescent="0.25">
      <c r="A342" s="30"/>
      <c r="B342" s="31" t="s">
        <v>1005</v>
      </c>
      <c r="C342" s="32"/>
      <c r="D342" s="33"/>
      <c r="E342" s="157" t="s">
        <v>1667</v>
      </c>
      <c r="F342" s="157" t="s">
        <v>1666</v>
      </c>
      <c r="G342" s="157" t="s">
        <v>1744</v>
      </c>
      <c r="H342" s="157" t="s">
        <v>1829</v>
      </c>
      <c r="I342" s="33" t="s">
        <v>1006</v>
      </c>
      <c r="J342" s="33" t="s">
        <v>1007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5">
        <v>2.0499999999999998</v>
      </c>
      <c r="U342" s="301">
        <v>30.91</v>
      </c>
      <c r="V342" s="120">
        <f t="shared" si="993"/>
        <v>34.000999999999998</v>
      </c>
      <c r="W342" s="112">
        <v>35.463042999999999</v>
      </c>
      <c r="Y342" s="145">
        <f t="shared" si="983"/>
        <v>39.009347300000002</v>
      </c>
      <c r="Z342" s="145">
        <f t="shared" ref="Z342:AB342" si="1042">(Y342*5%)+Y342</f>
        <v>40.959814665000003</v>
      </c>
      <c r="AA342" s="221">
        <f t="shared" si="1042"/>
        <v>43.007805398250007</v>
      </c>
      <c r="AB342" s="145">
        <f t="shared" si="1042"/>
        <v>45.158195668162506</v>
      </c>
      <c r="AC342" s="223">
        <f t="shared" si="985"/>
        <v>46.512941538207379</v>
      </c>
      <c r="AD342" s="145">
        <f t="shared" si="986"/>
        <v>47.420621271137449</v>
      </c>
      <c r="AE342" s="360">
        <f t="shared" si="987"/>
        <v>48.406970193577109</v>
      </c>
      <c r="AF342" s="145">
        <f t="shared" ref="AF342:AG342" si="1043">(AE342*5%)+AE342</f>
        <v>50.827318703255962</v>
      </c>
      <c r="AG342" s="145">
        <f t="shared" si="1043"/>
        <v>53.368684638418763</v>
      </c>
      <c r="AH342" s="343">
        <f t="shared" si="989"/>
        <v>57.05112387846966</v>
      </c>
      <c r="AI342" s="145">
        <f t="shared" si="990"/>
        <v>59.8979749600053</v>
      </c>
      <c r="AJ342" s="145">
        <f t="shared" ref="AJ342:AL342" si="1044">(AI342*5%)+AI342</f>
        <v>62.892873708005567</v>
      </c>
      <c r="AK342" s="145">
        <f t="shared" si="1044"/>
        <v>66.037517393405849</v>
      </c>
      <c r="AL342" s="145">
        <f t="shared" si="1044"/>
        <v>69.339393263076147</v>
      </c>
      <c r="AM342" s="145">
        <f t="shared" si="992"/>
        <v>74.470508364543775</v>
      </c>
    </row>
    <row r="343" spans="1:39" x14ac:dyDescent="0.25">
      <c r="A343" s="30"/>
      <c r="B343" s="31" t="s">
        <v>1008</v>
      </c>
      <c r="C343" s="32"/>
      <c r="D343" s="33"/>
      <c r="E343" s="157" t="s">
        <v>1667</v>
      </c>
      <c r="F343" s="157" t="s">
        <v>1666</v>
      </c>
      <c r="G343" s="157" t="s">
        <v>1744</v>
      </c>
      <c r="H343" s="157" t="s">
        <v>1829</v>
      </c>
      <c r="I343" s="33" t="s">
        <v>1009</v>
      </c>
      <c r="J343" s="33" t="s">
        <v>1010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5">
        <v>2.0499999999999998</v>
      </c>
      <c r="U343" s="301">
        <v>30.91</v>
      </c>
      <c r="V343" s="120">
        <f t="shared" si="993"/>
        <v>34.000999999999998</v>
      </c>
      <c r="W343" s="112">
        <v>35.463042999999999</v>
      </c>
      <c r="Y343" s="145">
        <f t="shared" si="983"/>
        <v>39.009347300000002</v>
      </c>
      <c r="Z343" s="145">
        <f t="shared" ref="Z343:AB343" si="1045">(Y343*5%)+Y343</f>
        <v>40.959814665000003</v>
      </c>
      <c r="AA343" s="221">
        <f t="shared" si="1045"/>
        <v>43.007805398250007</v>
      </c>
      <c r="AB343" s="145">
        <f t="shared" si="1045"/>
        <v>45.158195668162506</v>
      </c>
      <c r="AC343" s="223">
        <f t="shared" si="985"/>
        <v>46.512941538207379</v>
      </c>
      <c r="AD343" s="145">
        <f t="shared" si="986"/>
        <v>47.420621271137449</v>
      </c>
      <c r="AE343" s="360">
        <f t="shared" si="987"/>
        <v>48.406970193577109</v>
      </c>
      <c r="AF343" s="145">
        <f t="shared" ref="AF343:AG343" si="1046">(AE343*5%)+AE343</f>
        <v>50.827318703255962</v>
      </c>
      <c r="AG343" s="145">
        <f t="shared" si="1046"/>
        <v>53.368684638418763</v>
      </c>
      <c r="AH343" s="343">
        <f t="shared" si="989"/>
        <v>57.05112387846966</v>
      </c>
      <c r="AI343" s="145">
        <f t="shared" si="990"/>
        <v>59.8979749600053</v>
      </c>
      <c r="AJ343" s="145">
        <f t="shared" ref="AJ343:AL343" si="1047">(AI343*5%)+AI343</f>
        <v>62.892873708005567</v>
      </c>
      <c r="AK343" s="145">
        <f t="shared" si="1047"/>
        <v>66.037517393405849</v>
      </c>
      <c r="AL343" s="145">
        <f t="shared" si="1047"/>
        <v>69.339393263076147</v>
      </c>
      <c r="AM343" s="145">
        <f t="shared" si="992"/>
        <v>74.470508364543775</v>
      </c>
    </row>
    <row r="344" spans="1:39" x14ac:dyDescent="0.25">
      <c r="A344" s="30"/>
      <c r="B344" s="31" t="s">
        <v>1011</v>
      </c>
      <c r="C344" s="32"/>
      <c r="D344" s="33"/>
      <c r="E344" s="157" t="s">
        <v>1667</v>
      </c>
      <c r="F344" s="157" t="s">
        <v>1666</v>
      </c>
      <c r="G344" s="157" t="s">
        <v>1744</v>
      </c>
      <c r="H344" s="157" t="s">
        <v>1829</v>
      </c>
      <c r="I344" s="33" t="s">
        <v>1012</v>
      </c>
      <c r="J344" s="33" t="s">
        <v>1013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5">
        <v>2.0499999999999998</v>
      </c>
      <c r="U344" s="301">
        <v>30.91</v>
      </c>
      <c r="V344" s="120">
        <f t="shared" si="993"/>
        <v>34.000999999999998</v>
      </c>
      <c r="W344" s="112">
        <v>35.463042999999999</v>
      </c>
      <c r="Y344" s="145">
        <f t="shared" si="983"/>
        <v>39.009347300000002</v>
      </c>
      <c r="Z344" s="145">
        <f t="shared" ref="Z344:AB344" si="1048">(Y344*5%)+Y344</f>
        <v>40.959814665000003</v>
      </c>
      <c r="AA344" s="221">
        <f t="shared" si="1048"/>
        <v>43.007805398250007</v>
      </c>
      <c r="AB344" s="145">
        <f t="shared" si="1048"/>
        <v>45.158195668162506</v>
      </c>
      <c r="AC344" s="223">
        <f t="shared" si="985"/>
        <v>46.512941538207379</v>
      </c>
      <c r="AD344" s="145">
        <f t="shared" si="986"/>
        <v>47.420621271137449</v>
      </c>
      <c r="AE344" s="360">
        <f t="shared" si="987"/>
        <v>48.406970193577109</v>
      </c>
      <c r="AF344" s="145">
        <f t="shared" ref="AF344:AG344" si="1049">(AE344*5%)+AE344</f>
        <v>50.827318703255962</v>
      </c>
      <c r="AG344" s="145">
        <f t="shared" si="1049"/>
        <v>53.368684638418763</v>
      </c>
      <c r="AH344" s="343">
        <f t="shared" si="989"/>
        <v>57.05112387846966</v>
      </c>
      <c r="AI344" s="145">
        <f t="shared" si="990"/>
        <v>59.8979749600053</v>
      </c>
      <c r="AJ344" s="145">
        <f t="shared" ref="AJ344:AL344" si="1050">(AI344*5%)+AI344</f>
        <v>62.892873708005567</v>
      </c>
      <c r="AK344" s="145">
        <f t="shared" si="1050"/>
        <v>66.037517393405849</v>
      </c>
      <c r="AL344" s="145">
        <f t="shared" si="1050"/>
        <v>69.339393263076147</v>
      </c>
      <c r="AM344" s="145">
        <f t="shared" si="992"/>
        <v>74.470508364543775</v>
      </c>
    </row>
    <row r="345" spans="1:39" x14ac:dyDescent="0.25">
      <c r="A345" s="30"/>
      <c r="B345" s="31" t="s">
        <v>1014</v>
      </c>
      <c r="C345" s="32"/>
      <c r="D345" s="33"/>
      <c r="E345" s="157" t="s">
        <v>1667</v>
      </c>
      <c r="F345" s="157" t="s">
        <v>1666</v>
      </c>
      <c r="G345" s="157" t="s">
        <v>1747</v>
      </c>
      <c r="H345" s="157"/>
      <c r="I345" s="33" t="s">
        <v>1015</v>
      </c>
      <c r="J345" s="33" t="s">
        <v>1016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5">
        <v>3.7</v>
      </c>
      <c r="U345" s="301">
        <v>53.26</v>
      </c>
      <c r="V345" s="120">
        <f t="shared" si="993"/>
        <v>58.585999999999999</v>
      </c>
      <c r="W345" s="112">
        <v>61.105198000000001</v>
      </c>
      <c r="Y345" s="145">
        <f t="shared" si="983"/>
        <v>67.215717800000007</v>
      </c>
      <c r="Z345" s="145">
        <f t="shared" ref="Z345:AB345" si="1051">(Y345*5%)+Y345</f>
        <v>70.57650369000001</v>
      </c>
      <c r="AA345" s="221">
        <f t="shared" si="1051"/>
        <v>74.105328874500003</v>
      </c>
      <c r="AB345" s="145">
        <f t="shared" si="1051"/>
        <v>77.810595318224998</v>
      </c>
      <c r="AC345" s="223">
        <f t="shared" si="985"/>
        <v>80.144913177771741</v>
      </c>
      <c r="AD345" s="145">
        <f t="shared" si="986"/>
        <v>81.708906143668074</v>
      </c>
      <c r="AE345" s="360">
        <f t="shared" si="987"/>
        <v>83.408451391456367</v>
      </c>
      <c r="AF345" s="145">
        <f t="shared" ref="AF345:AG345" si="1052">(AE345*5%)+AE345</f>
        <v>87.578873961029188</v>
      </c>
      <c r="AG345" s="145">
        <f t="shared" si="1052"/>
        <v>91.957817659080646</v>
      </c>
      <c r="AH345" s="343">
        <f t="shared" si="989"/>
        <v>98.302907077557208</v>
      </c>
      <c r="AI345" s="145">
        <f t="shared" si="990"/>
        <v>103.20822214072732</v>
      </c>
      <c r="AJ345" s="145">
        <f t="shared" ref="AJ345:AL345" si="1053">(AI345*5%)+AI345</f>
        <v>108.36863324776368</v>
      </c>
      <c r="AK345" s="145">
        <f t="shared" si="1053"/>
        <v>113.78706491015187</v>
      </c>
      <c r="AL345" s="145">
        <f t="shared" si="1053"/>
        <v>119.47641815565946</v>
      </c>
      <c r="AM345" s="145">
        <f t="shared" si="992"/>
        <v>128.31767309917825</v>
      </c>
    </row>
    <row r="346" spans="1:39" x14ac:dyDescent="0.25">
      <c r="A346" s="30"/>
      <c r="B346" s="31" t="s">
        <v>1017</v>
      </c>
      <c r="C346" s="32"/>
      <c r="D346" s="33"/>
      <c r="E346" s="157" t="s">
        <v>1667</v>
      </c>
      <c r="F346" s="157" t="s">
        <v>1666</v>
      </c>
      <c r="G346" s="157" t="s">
        <v>1744</v>
      </c>
      <c r="H346" s="157"/>
      <c r="I346" s="33" t="s">
        <v>1018</v>
      </c>
      <c r="J346" s="33" t="s">
        <v>1019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5">
        <v>2.0499999999999998</v>
      </c>
      <c r="U346" s="301">
        <v>30.91</v>
      </c>
      <c r="V346" s="120">
        <f t="shared" si="993"/>
        <v>34.000999999999998</v>
      </c>
      <c r="W346" s="112">
        <v>35.463042999999999</v>
      </c>
      <c r="Y346" s="145">
        <f t="shared" si="983"/>
        <v>39.009347300000002</v>
      </c>
      <c r="Z346" s="145">
        <f t="shared" ref="Z346:AB346" si="1054">(Y346*5%)+Y346</f>
        <v>40.959814665000003</v>
      </c>
      <c r="AA346" s="221">
        <f t="shared" si="1054"/>
        <v>43.007805398250007</v>
      </c>
      <c r="AB346" s="145">
        <f t="shared" si="1054"/>
        <v>45.158195668162506</v>
      </c>
      <c r="AC346" s="223">
        <f t="shared" si="985"/>
        <v>46.512941538207379</v>
      </c>
      <c r="AD346" s="145">
        <f t="shared" si="986"/>
        <v>47.420621271137449</v>
      </c>
      <c r="AE346" s="360">
        <f t="shared" si="987"/>
        <v>48.406970193577109</v>
      </c>
      <c r="AF346" s="145">
        <f t="shared" ref="AF346:AG346" si="1055">(AE346*5%)+AE346</f>
        <v>50.827318703255962</v>
      </c>
      <c r="AG346" s="145">
        <f t="shared" si="1055"/>
        <v>53.368684638418763</v>
      </c>
      <c r="AH346" s="343">
        <f t="shared" si="989"/>
        <v>57.05112387846966</v>
      </c>
      <c r="AI346" s="145">
        <f t="shared" si="990"/>
        <v>59.8979749600053</v>
      </c>
      <c r="AJ346" s="145">
        <f t="shared" ref="AJ346:AL346" si="1056">(AI346*5%)+AI346</f>
        <v>62.892873708005567</v>
      </c>
      <c r="AK346" s="145">
        <f t="shared" si="1056"/>
        <v>66.037517393405849</v>
      </c>
      <c r="AL346" s="145">
        <f t="shared" si="1056"/>
        <v>69.339393263076147</v>
      </c>
      <c r="AM346" s="145">
        <f t="shared" si="992"/>
        <v>74.470508364543775</v>
      </c>
    </row>
    <row r="347" spans="1:39" x14ac:dyDescent="0.25">
      <c r="A347" s="30"/>
      <c r="B347" s="31" t="s">
        <v>1020</v>
      </c>
      <c r="C347" s="32"/>
      <c r="D347" s="33"/>
      <c r="E347" s="157" t="s">
        <v>1667</v>
      </c>
      <c r="F347" s="157" t="s">
        <v>1666</v>
      </c>
      <c r="G347" s="157" t="s">
        <v>1748</v>
      </c>
      <c r="H347" s="157"/>
      <c r="I347" s="33" t="s">
        <v>1021</v>
      </c>
      <c r="J347" s="33" t="s">
        <v>1022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5">
        <v>1.5</v>
      </c>
      <c r="U347" s="301">
        <v>24.84</v>
      </c>
      <c r="V347" s="120">
        <f t="shared" si="993"/>
        <v>27.323999999999998</v>
      </c>
      <c r="W347" s="112">
        <v>28.498932</v>
      </c>
      <c r="Y347" s="145">
        <f t="shared" si="983"/>
        <v>31.3488252</v>
      </c>
      <c r="Z347" s="145">
        <f t="shared" ref="Z347:AB347" si="1057">(Y347*5%)+Y347</f>
        <v>32.916266460000003</v>
      </c>
      <c r="AA347" s="221">
        <f t="shared" si="1057"/>
        <v>34.562079783000001</v>
      </c>
      <c r="AB347" s="145">
        <f t="shared" si="1057"/>
        <v>36.290183772150002</v>
      </c>
      <c r="AC347" s="223">
        <f t="shared" si="985"/>
        <v>37.3788892853145</v>
      </c>
      <c r="AD347" s="145">
        <f t="shared" si="986"/>
        <v>38.108321979134715</v>
      </c>
      <c r="AE347" s="360">
        <f t="shared" si="987"/>
        <v>38.900975076300718</v>
      </c>
      <c r="AF347" s="145">
        <f t="shared" ref="AF347:AG347" si="1058">(AE347*5%)+AE347</f>
        <v>40.846023830115755</v>
      </c>
      <c r="AG347" s="145">
        <f t="shared" si="1058"/>
        <v>42.88832502162154</v>
      </c>
      <c r="AH347" s="343">
        <f t="shared" si="989"/>
        <v>45.847619448113427</v>
      </c>
      <c r="AI347" s="145">
        <f t="shared" si="990"/>
        <v>48.135415658574288</v>
      </c>
      <c r="AJ347" s="145">
        <f t="shared" ref="AJ347:AL347" si="1059">(AI347*5%)+AI347</f>
        <v>50.542186441503006</v>
      </c>
      <c r="AK347" s="145">
        <f t="shared" si="1059"/>
        <v>53.069295763578154</v>
      </c>
      <c r="AL347" s="145">
        <f t="shared" si="1059"/>
        <v>55.722760551757062</v>
      </c>
      <c r="AM347" s="145">
        <f t="shared" si="992"/>
        <v>59.846244832587089</v>
      </c>
    </row>
    <row r="348" spans="1:39" x14ac:dyDescent="0.25">
      <c r="A348" s="30"/>
      <c r="B348" s="31" t="s">
        <v>1023</v>
      </c>
      <c r="C348" s="32"/>
      <c r="D348" s="33"/>
      <c r="E348" s="157" t="s">
        <v>1667</v>
      </c>
      <c r="F348" s="157" t="s">
        <v>1666</v>
      </c>
      <c r="G348" s="157" t="s">
        <v>1748</v>
      </c>
      <c r="H348" s="157"/>
      <c r="I348" s="33" t="s">
        <v>1024</v>
      </c>
      <c r="J348" s="33" t="s">
        <v>1025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5">
        <v>3</v>
      </c>
      <c r="U348" s="301">
        <v>43.2</v>
      </c>
      <c r="V348" s="120">
        <f t="shared" si="993"/>
        <v>47.52</v>
      </c>
      <c r="W348" s="112">
        <v>49.56336000000001</v>
      </c>
      <c r="Y348" s="145">
        <f t="shared" si="983"/>
        <v>54.51969600000001</v>
      </c>
      <c r="Z348" s="145">
        <f t="shared" ref="Z348:AB348" si="1060">(Y348*5%)+Y348</f>
        <v>57.245680800000009</v>
      </c>
      <c r="AA348" s="221">
        <f t="shared" si="1060"/>
        <v>60.107964840000008</v>
      </c>
      <c r="AB348" s="145">
        <f t="shared" si="1060"/>
        <v>63.113363082000006</v>
      </c>
      <c r="AC348" s="223">
        <f t="shared" si="985"/>
        <v>65.00676397446</v>
      </c>
      <c r="AD348" s="145">
        <f t="shared" si="986"/>
        <v>66.275342572408206</v>
      </c>
      <c r="AE348" s="360">
        <f t="shared" si="987"/>
        <v>67.653869697914303</v>
      </c>
      <c r="AF348" s="145">
        <f t="shared" ref="AF348:AG348" si="1061">(AE348*5%)+AE348</f>
        <v>71.036563182810013</v>
      </c>
      <c r="AG348" s="145">
        <f t="shared" si="1061"/>
        <v>74.588391341950512</v>
      </c>
      <c r="AH348" s="343">
        <f t="shared" si="989"/>
        <v>79.734990344545096</v>
      </c>
      <c r="AI348" s="145">
        <f t="shared" si="990"/>
        <v>83.7137663627379</v>
      </c>
      <c r="AJ348" s="145">
        <f t="shared" ref="AJ348:AL348" si="1062">(AI348*5%)+AI348</f>
        <v>87.899454680874797</v>
      </c>
      <c r="AK348" s="145">
        <f t="shared" si="1062"/>
        <v>92.29442741491853</v>
      </c>
      <c r="AL348" s="145">
        <f t="shared" si="1062"/>
        <v>96.909148785664456</v>
      </c>
      <c r="AM348" s="145">
        <f t="shared" si="992"/>
        <v>104.08042579580362</v>
      </c>
    </row>
    <row r="349" spans="1:39" x14ac:dyDescent="0.25">
      <c r="A349" s="30"/>
      <c r="B349" s="31" t="s">
        <v>1026</v>
      </c>
      <c r="C349" s="32"/>
      <c r="D349" s="33"/>
      <c r="E349" s="157" t="s">
        <v>1667</v>
      </c>
      <c r="F349" s="157" t="s">
        <v>1666</v>
      </c>
      <c r="G349" s="157" t="s">
        <v>1749</v>
      </c>
      <c r="H349" s="157"/>
      <c r="I349" s="33" t="s">
        <v>1027</v>
      </c>
      <c r="J349" s="33" t="s">
        <v>1028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5">
        <v>6.5</v>
      </c>
      <c r="U349" s="301">
        <v>97.71</v>
      </c>
      <c r="V349" s="120">
        <f t="shared" si="993"/>
        <v>107.48099999999999</v>
      </c>
      <c r="W349" s="112">
        <v>112.102683</v>
      </c>
      <c r="Y349" s="145">
        <f t="shared" si="983"/>
        <v>123.31295129999999</v>
      </c>
      <c r="Z349" s="145">
        <f t="shared" ref="Z349:AB349" si="1063">(Y349*5%)+Y349</f>
        <v>129.47859886499998</v>
      </c>
      <c r="AA349" s="221">
        <f t="shared" si="1063"/>
        <v>135.95252880824998</v>
      </c>
      <c r="AB349" s="145">
        <f t="shared" si="1063"/>
        <v>142.75015524866248</v>
      </c>
      <c r="AC349" s="223">
        <f t="shared" si="985"/>
        <v>147.03265990612235</v>
      </c>
      <c r="AD349" s="145">
        <f t="shared" si="986"/>
        <v>149.90193802662048</v>
      </c>
      <c r="AE349" s="360">
        <f t="shared" si="987"/>
        <v>153.0198983375742</v>
      </c>
      <c r="AF349" s="145">
        <f t="shared" ref="AF349:AG349" si="1064">(AE349*5%)+AE349</f>
        <v>160.67089325445292</v>
      </c>
      <c r="AG349" s="145">
        <f t="shared" si="1064"/>
        <v>168.70443791717557</v>
      </c>
      <c r="AH349" s="343">
        <f t="shared" si="989"/>
        <v>180.34504413346068</v>
      </c>
      <c r="AI349" s="145">
        <f t="shared" si="990"/>
        <v>189.34426183572037</v>
      </c>
      <c r="AJ349" s="145">
        <f t="shared" ref="AJ349:AL349" si="1065">(AI349*5%)+AI349</f>
        <v>198.8114749275064</v>
      </c>
      <c r="AK349" s="145">
        <f t="shared" si="1065"/>
        <v>208.75204867388172</v>
      </c>
      <c r="AL349" s="145">
        <f t="shared" si="1065"/>
        <v>219.1896511075758</v>
      </c>
      <c r="AM349" s="145">
        <f t="shared" si="992"/>
        <v>235.40968528953641</v>
      </c>
    </row>
    <row r="350" spans="1:39" x14ac:dyDescent="0.25">
      <c r="A350" s="30"/>
      <c r="B350" s="31" t="s">
        <v>1029</v>
      </c>
      <c r="C350" s="32"/>
      <c r="D350" s="33"/>
      <c r="E350" s="157" t="s">
        <v>1667</v>
      </c>
      <c r="F350" s="157" t="s">
        <v>1666</v>
      </c>
      <c r="G350" s="157" t="s">
        <v>1744</v>
      </c>
      <c r="H350" s="157" t="s">
        <v>1829</v>
      </c>
      <c r="I350" s="33" t="s">
        <v>1030</v>
      </c>
      <c r="J350" s="33" t="s">
        <v>1031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5">
        <v>2.0499999999999998</v>
      </c>
      <c r="U350" s="301">
        <v>30.91</v>
      </c>
      <c r="V350" s="120">
        <f t="shared" si="993"/>
        <v>34.000999999999998</v>
      </c>
      <c r="W350" s="112">
        <v>35.463042999999999</v>
      </c>
      <c r="Y350" s="145">
        <f t="shared" si="983"/>
        <v>39.009347300000002</v>
      </c>
      <c r="Z350" s="145">
        <f t="shared" ref="Z350:AB350" si="1066">(Y350*5%)+Y350</f>
        <v>40.959814665000003</v>
      </c>
      <c r="AA350" s="221">
        <f t="shared" si="1066"/>
        <v>43.007805398250007</v>
      </c>
      <c r="AB350" s="145">
        <f t="shared" si="1066"/>
        <v>45.158195668162506</v>
      </c>
      <c r="AC350" s="223">
        <f t="shared" si="985"/>
        <v>46.512941538207379</v>
      </c>
      <c r="AD350" s="145">
        <f t="shared" si="986"/>
        <v>47.420621271137449</v>
      </c>
      <c r="AE350" s="360">
        <f t="shared" si="987"/>
        <v>48.406970193577109</v>
      </c>
      <c r="AF350" s="145">
        <f t="shared" ref="AF350:AG350" si="1067">(AE350*5%)+AE350</f>
        <v>50.827318703255962</v>
      </c>
      <c r="AG350" s="145">
        <f t="shared" si="1067"/>
        <v>53.368684638418763</v>
      </c>
      <c r="AH350" s="343">
        <f t="shared" si="989"/>
        <v>57.05112387846966</v>
      </c>
      <c r="AI350" s="145">
        <f t="shared" si="990"/>
        <v>59.8979749600053</v>
      </c>
      <c r="AJ350" s="145">
        <f t="shared" ref="AJ350:AL350" si="1068">(AI350*5%)+AI350</f>
        <v>62.892873708005567</v>
      </c>
      <c r="AK350" s="145">
        <f t="shared" si="1068"/>
        <v>66.037517393405849</v>
      </c>
      <c r="AL350" s="145">
        <f t="shared" si="1068"/>
        <v>69.339393263076147</v>
      </c>
      <c r="AM350" s="145">
        <f t="shared" si="992"/>
        <v>74.470508364543775</v>
      </c>
    </row>
    <row r="351" spans="1:39" x14ac:dyDescent="0.25">
      <c r="A351" s="30"/>
      <c r="B351" s="31" t="s">
        <v>1032</v>
      </c>
      <c r="C351" s="32"/>
      <c r="D351" s="33"/>
      <c r="E351" s="157" t="s">
        <v>1667</v>
      </c>
      <c r="F351" s="157" t="s">
        <v>1666</v>
      </c>
      <c r="G351" s="157" t="s">
        <v>1744</v>
      </c>
      <c r="H351" s="157" t="s">
        <v>1829</v>
      </c>
      <c r="I351" s="33" t="s">
        <v>1033</v>
      </c>
      <c r="J351" s="33" t="s">
        <v>1034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5">
        <v>2.0499999999999998</v>
      </c>
      <c r="U351" s="301">
        <v>30.91</v>
      </c>
      <c r="V351" s="120">
        <f t="shared" si="993"/>
        <v>34.000999999999998</v>
      </c>
      <c r="W351" s="112">
        <v>35.463042999999999</v>
      </c>
      <c r="Y351" s="145">
        <f t="shared" si="983"/>
        <v>39.009347300000002</v>
      </c>
      <c r="Z351" s="145">
        <f t="shared" ref="Z351:AB351" si="1069">(Y351*5%)+Y351</f>
        <v>40.959814665000003</v>
      </c>
      <c r="AA351" s="221">
        <f t="shared" si="1069"/>
        <v>43.007805398250007</v>
      </c>
      <c r="AB351" s="145">
        <f t="shared" si="1069"/>
        <v>45.158195668162506</v>
      </c>
      <c r="AC351" s="223">
        <f t="shared" si="985"/>
        <v>46.512941538207379</v>
      </c>
      <c r="AD351" s="145">
        <f t="shared" si="986"/>
        <v>47.420621271137449</v>
      </c>
      <c r="AE351" s="360">
        <f t="shared" si="987"/>
        <v>48.406970193577109</v>
      </c>
      <c r="AF351" s="145">
        <f t="shared" ref="AF351:AG351" si="1070">(AE351*5%)+AE351</f>
        <v>50.827318703255962</v>
      </c>
      <c r="AG351" s="145">
        <f t="shared" si="1070"/>
        <v>53.368684638418763</v>
      </c>
      <c r="AH351" s="343">
        <f t="shared" si="989"/>
        <v>57.05112387846966</v>
      </c>
      <c r="AI351" s="145">
        <f t="shared" si="990"/>
        <v>59.8979749600053</v>
      </c>
      <c r="AJ351" s="145">
        <f t="shared" ref="AJ351:AL351" si="1071">(AI351*5%)+AI351</f>
        <v>62.892873708005567</v>
      </c>
      <c r="AK351" s="145">
        <f t="shared" si="1071"/>
        <v>66.037517393405849</v>
      </c>
      <c r="AL351" s="145">
        <f t="shared" si="1071"/>
        <v>69.339393263076147</v>
      </c>
      <c r="AM351" s="145">
        <f t="shared" si="992"/>
        <v>74.470508364543775</v>
      </c>
    </row>
    <row r="352" spans="1:39" x14ac:dyDescent="0.25">
      <c r="A352" s="30"/>
      <c r="B352" s="31" t="s">
        <v>1035</v>
      </c>
      <c r="C352" s="32"/>
      <c r="D352" s="33"/>
      <c r="E352" s="157" t="s">
        <v>1667</v>
      </c>
      <c r="F352" s="157" t="s">
        <v>1666</v>
      </c>
      <c r="G352" s="157" t="s">
        <v>1744</v>
      </c>
      <c r="H352" s="157" t="s">
        <v>1829</v>
      </c>
      <c r="I352" s="33" t="s">
        <v>1036</v>
      </c>
      <c r="J352" s="33" t="s">
        <v>1037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5">
        <v>2.0499999999999998</v>
      </c>
      <c r="U352" s="301">
        <v>30.91</v>
      </c>
      <c r="V352" s="120">
        <f t="shared" si="993"/>
        <v>34.000999999999998</v>
      </c>
      <c r="W352" s="112">
        <v>35.463042999999999</v>
      </c>
      <c r="Y352" s="145">
        <f t="shared" si="983"/>
        <v>39.009347300000002</v>
      </c>
      <c r="Z352" s="145">
        <f t="shared" ref="Z352:AB352" si="1072">(Y352*5%)+Y352</f>
        <v>40.959814665000003</v>
      </c>
      <c r="AA352" s="221">
        <f t="shared" si="1072"/>
        <v>43.007805398250007</v>
      </c>
      <c r="AB352" s="145">
        <f t="shared" si="1072"/>
        <v>45.158195668162506</v>
      </c>
      <c r="AC352" s="223">
        <f t="shared" si="985"/>
        <v>46.512941538207379</v>
      </c>
      <c r="AD352" s="145">
        <f t="shared" si="986"/>
        <v>47.420621271137449</v>
      </c>
      <c r="AE352" s="360">
        <f t="shared" si="987"/>
        <v>48.406970193577109</v>
      </c>
      <c r="AF352" s="145">
        <f t="shared" ref="AF352:AG352" si="1073">(AE352*5%)+AE352</f>
        <v>50.827318703255962</v>
      </c>
      <c r="AG352" s="145">
        <f t="shared" si="1073"/>
        <v>53.368684638418763</v>
      </c>
      <c r="AH352" s="343">
        <f t="shared" si="989"/>
        <v>57.05112387846966</v>
      </c>
      <c r="AI352" s="145">
        <f t="shared" si="990"/>
        <v>59.8979749600053</v>
      </c>
      <c r="AJ352" s="145">
        <f t="shared" ref="AJ352:AL352" si="1074">(AI352*5%)+AI352</f>
        <v>62.892873708005567</v>
      </c>
      <c r="AK352" s="145">
        <f t="shared" si="1074"/>
        <v>66.037517393405849</v>
      </c>
      <c r="AL352" s="145">
        <f t="shared" si="1074"/>
        <v>69.339393263076147</v>
      </c>
      <c r="AM352" s="145">
        <f t="shared" si="992"/>
        <v>74.470508364543775</v>
      </c>
    </row>
    <row r="353" spans="1:40" x14ac:dyDescent="0.25">
      <c r="A353" s="30"/>
      <c r="B353" s="31" t="s">
        <v>1038</v>
      </c>
      <c r="C353" s="32"/>
      <c r="D353" s="33"/>
      <c r="E353" s="157" t="s">
        <v>1667</v>
      </c>
      <c r="F353" s="157" t="s">
        <v>1666</v>
      </c>
      <c r="G353" s="157" t="s">
        <v>1744</v>
      </c>
      <c r="H353" s="157" t="s">
        <v>1829</v>
      </c>
      <c r="I353" s="33" t="s">
        <v>1039</v>
      </c>
      <c r="J353" s="33" t="s">
        <v>1040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5">
        <v>2.0499999999999998</v>
      </c>
      <c r="U353" s="301">
        <v>30.91</v>
      </c>
      <c r="V353" s="120">
        <f t="shared" si="993"/>
        <v>34.000999999999998</v>
      </c>
      <c r="W353" s="112">
        <v>35.463042999999999</v>
      </c>
      <c r="Y353" s="145">
        <f t="shared" si="983"/>
        <v>39.009347300000002</v>
      </c>
      <c r="Z353" s="145">
        <f t="shared" ref="Z353:AB353" si="1075">(Y353*5%)+Y353</f>
        <v>40.959814665000003</v>
      </c>
      <c r="AA353" s="221">
        <f t="shared" si="1075"/>
        <v>43.007805398250007</v>
      </c>
      <c r="AB353" s="145">
        <f t="shared" si="1075"/>
        <v>45.158195668162506</v>
      </c>
      <c r="AC353" s="223">
        <f t="shared" si="985"/>
        <v>46.512941538207379</v>
      </c>
      <c r="AD353" s="145">
        <f t="shared" si="986"/>
        <v>47.420621271137449</v>
      </c>
      <c r="AE353" s="360">
        <f t="shared" si="987"/>
        <v>48.406970193577109</v>
      </c>
      <c r="AF353" s="145">
        <f t="shared" ref="AF353:AG353" si="1076">(AE353*5%)+AE353</f>
        <v>50.827318703255962</v>
      </c>
      <c r="AG353" s="145">
        <f t="shared" si="1076"/>
        <v>53.368684638418763</v>
      </c>
      <c r="AH353" s="343">
        <f t="shared" si="989"/>
        <v>57.05112387846966</v>
      </c>
      <c r="AI353" s="145">
        <f t="shared" si="990"/>
        <v>59.8979749600053</v>
      </c>
      <c r="AJ353" s="145">
        <f t="shared" ref="AJ353:AL353" si="1077">(AI353*5%)+AI353</f>
        <v>62.892873708005567</v>
      </c>
      <c r="AK353" s="145">
        <f t="shared" si="1077"/>
        <v>66.037517393405849</v>
      </c>
      <c r="AL353" s="145">
        <f t="shared" si="1077"/>
        <v>69.339393263076147</v>
      </c>
      <c r="AM353" s="145">
        <f t="shared" si="992"/>
        <v>74.470508364543775</v>
      </c>
    </row>
    <row r="354" spans="1:40" x14ac:dyDescent="0.25">
      <c r="A354" s="30"/>
      <c r="B354" s="31" t="s">
        <v>1041</v>
      </c>
      <c r="C354" s="32"/>
      <c r="D354" s="33"/>
      <c r="E354" s="157" t="s">
        <v>1667</v>
      </c>
      <c r="F354" s="157" t="s">
        <v>1666</v>
      </c>
      <c r="G354" s="157" t="s">
        <v>1744</v>
      </c>
      <c r="H354" s="157" t="s">
        <v>1829</v>
      </c>
      <c r="I354" s="33" t="s">
        <v>1042</v>
      </c>
      <c r="J354" s="33" t="s">
        <v>1043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5">
        <v>2.0499999999999998</v>
      </c>
      <c r="U354" s="301">
        <v>30.91</v>
      </c>
      <c r="V354" s="120">
        <f t="shared" si="993"/>
        <v>34.000999999999998</v>
      </c>
      <c r="W354" s="112">
        <v>35.463042999999999</v>
      </c>
      <c r="Y354" s="145">
        <f t="shared" si="983"/>
        <v>39.009347300000002</v>
      </c>
      <c r="Z354" s="145">
        <f t="shared" ref="Z354:AB354" si="1078">(Y354*5%)+Y354</f>
        <v>40.959814665000003</v>
      </c>
      <c r="AA354" s="221">
        <f t="shared" si="1078"/>
        <v>43.007805398250007</v>
      </c>
      <c r="AB354" s="145">
        <f t="shared" si="1078"/>
        <v>45.158195668162506</v>
      </c>
      <c r="AC354" s="223">
        <f t="shared" si="985"/>
        <v>46.512941538207379</v>
      </c>
      <c r="AD354" s="145">
        <f t="shared" si="986"/>
        <v>47.420621271137449</v>
      </c>
      <c r="AE354" s="360">
        <f t="shared" si="987"/>
        <v>48.406970193577109</v>
      </c>
      <c r="AF354" s="145">
        <f t="shared" ref="AF354:AG354" si="1079">(AE354*5%)+AE354</f>
        <v>50.827318703255962</v>
      </c>
      <c r="AG354" s="145">
        <f t="shared" si="1079"/>
        <v>53.368684638418763</v>
      </c>
      <c r="AH354" s="343">
        <f t="shared" si="989"/>
        <v>57.05112387846966</v>
      </c>
      <c r="AI354" s="145">
        <f t="shared" si="990"/>
        <v>59.8979749600053</v>
      </c>
      <c r="AJ354" s="145">
        <f t="shared" ref="AJ354:AL354" si="1080">(AI354*5%)+AI354</f>
        <v>62.892873708005567</v>
      </c>
      <c r="AK354" s="145">
        <f t="shared" si="1080"/>
        <v>66.037517393405849</v>
      </c>
      <c r="AL354" s="145">
        <f t="shared" si="1080"/>
        <v>69.339393263076147</v>
      </c>
      <c r="AM354" s="145">
        <f t="shared" si="992"/>
        <v>74.470508364543775</v>
      </c>
    </row>
    <row r="355" spans="1:40" x14ac:dyDescent="0.25">
      <c r="A355" s="30"/>
      <c r="B355" s="31" t="s">
        <v>1044</v>
      </c>
      <c r="C355" s="32"/>
      <c r="D355" s="33"/>
      <c r="E355" s="157" t="s">
        <v>1667</v>
      </c>
      <c r="F355" s="157" t="s">
        <v>1666</v>
      </c>
      <c r="G355" s="157" t="s">
        <v>1744</v>
      </c>
      <c r="H355" s="157" t="s">
        <v>1829</v>
      </c>
      <c r="I355" s="33" t="s">
        <v>1045</v>
      </c>
      <c r="J355" s="33" t="s">
        <v>1046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5">
        <v>2.0499999999999998</v>
      </c>
      <c r="U355" s="301">
        <v>30.91</v>
      </c>
      <c r="V355" s="120">
        <f t="shared" si="993"/>
        <v>34.000999999999998</v>
      </c>
      <c r="W355" s="112">
        <v>35.463042999999999</v>
      </c>
      <c r="Y355" s="145">
        <f t="shared" si="983"/>
        <v>39.009347300000002</v>
      </c>
      <c r="Z355" s="145">
        <f t="shared" ref="Z355:AB355" si="1081">(Y355*5%)+Y355</f>
        <v>40.959814665000003</v>
      </c>
      <c r="AA355" s="221">
        <f t="shared" si="1081"/>
        <v>43.007805398250007</v>
      </c>
      <c r="AB355" s="145">
        <f t="shared" si="1081"/>
        <v>45.158195668162506</v>
      </c>
      <c r="AC355" s="223">
        <f t="shared" si="985"/>
        <v>46.512941538207379</v>
      </c>
      <c r="AD355" s="145">
        <f t="shared" si="986"/>
        <v>47.420621271137449</v>
      </c>
      <c r="AE355" s="360">
        <f t="shared" si="987"/>
        <v>48.406970193577109</v>
      </c>
      <c r="AF355" s="145">
        <f t="shared" ref="AF355:AG355" si="1082">(AE355*5%)+AE355</f>
        <v>50.827318703255962</v>
      </c>
      <c r="AG355" s="145">
        <f t="shared" si="1082"/>
        <v>53.368684638418763</v>
      </c>
      <c r="AH355" s="343">
        <f t="shared" si="989"/>
        <v>57.05112387846966</v>
      </c>
      <c r="AI355" s="145">
        <f t="shared" si="990"/>
        <v>59.8979749600053</v>
      </c>
      <c r="AJ355" s="145">
        <f t="shared" ref="AJ355:AL355" si="1083">(AI355*5%)+AI355</f>
        <v>62.892873708005567</v>
      </c>
      <c r="AK355" s="145">
        <f t="shared" si="1083"/>
        <v>66.037517393405849</v>
      </c>
      <c r="AL355" s="145">
        <f t="shared" si="1083"/>
        <v>69.339393263076147</v>
      </c>
      <c r="AM355" s="145">
        <f t="shared" si="992"/>
        <v>74.470508364543775</v>
      </c>
    </row>
    <row r="356" spans="1:40" x14ac:dyDescent="0.25">
      <c r="A356" s="30"/>
      <c r="B356" s="31" t="s">
        <v>1047</v>
      </c>
      <c r="C356" s="32"/>
      <c r="D356" s="33"/>
      <c r="E356" s="157" t="s">
        <v>1667</v>
      </c>
      <c r="F356" s="157" t="s">
        <v>1666</v>
      </c>
      <c r="G356" s="157" t="s">
        <v>1744</v>
      </c>
      <c r="H356" s="157" t="s">
        <v>1829</v>
      </c>
      <c r="I356" s="33" t="s">
        <v>1048</v>
      </c>
      <c r="J356" s="33" t="s">
        <v>1049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5">
        <v>2.0499999999999998</v>
      </c>
      <c r="U356" s="301">
        <v>30.91</v>
      </c>
      <c r="V356" s="120">
        <f t="shared" si="993"/>
        <v>34.000999999999998</v>
      </c>
      <c r="W356" s="112">
        <v>35.463042999999999</v>
      </c>
      <c r="Y356" s="145">
        <f t="shared" si="983"/>
        <v>39.009347300000002</v>
      </c>
      <c r="Z356" s="145">
        <f t="shared" ref="Z356:AB356" si="1084">(Y356*5%)+Y356</f>
        <v>40.959814665000003</v>
      </c>
      <c r="AA356" s="221">
        <f t="shared" si="1084"/>
        <v>43.007805398250007</v>
      </c>
      <c r="AB356" s="145">
        <f t="shared" si="1084"/>
        <v>45.158195668162506</v>
      </c>
      <c r="AC356" s="223">
        <f t="shared" si="985"/>
        <v>46.512941538207379</v>
      </c>
      <c r="AD356" s="145">
        <f t="shared" si="986"/>
        <v>47.420621271137449</v>
      </c>
      <c r="AE356" s="360">
        <f t="shared" si="987"/>
        <v>48.406970193577109</v>
      </c>
      <c r="AF356" s="145">
        <f t="shared" ref="AF356:AG356" si="1085">(AE356*5%)+AE356</f>
        <v>50.827318703255962</v>
      </c>
      <c r="AG356" s="145">
        <f t="shared" si="1085"/>
        <v>53.368684638418763</v>
      </c>
      <c r="AH356" s="343">
        <f t="shared" si="989"/>
        <v>57.05112387846966</v>
      </c>
      <c r="AI356" s="145">
        <f t="shared" si="990"/>
        <v>59.8979749600053</v>
      </c>
      <c r="AJ356" s="145">
        <f t="shared" ref="AJ356:AL356" si="1086">(AI356*5%)+AI356</f>
        <v>62.892873708005567</v>
      </c>
      <c r="AK356" s="145">
        <f t="shared" si="1086"/>
        <v>66.037517393405849</v>
      </c>
      <c r="AL356" s="145">
        <f t="shared" si="1086"/>
        <v>69.339393263076147</v>
      </c>
      <c r="AM356" s="145">
        <f t="shared" si="992"/>
        <v>74.470508364543775</v>
      </c>
    </row>
    <row r="357" spans="1:40" x14ac:dyDescent="0.25">
      <c r="A357" s="30"/>
      <c r="B357" s="31" t="s">
        <v>1050</v>
      </c>
      <c r="C357" s="32"/>
      <c r="D357" s="33"/>
      <c r="E357" s="157" t="s">
        <v>1667</v>
      </c>
      <c r="F357" s="157" t="s">
        <v>1666</v>
      </c>
      <c r="G357" s="157" t="s">
        <v>1744</v>
      </c>
      <c r="H357" s="157" t="s">
        <v>1829</v>
      </c>
      <c r="I357" s="33" t="s">
        <v>1051</v>
      </c>
      <c r="J357" s="33" t="s">
        <v>1052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5">
        <v>2.0499999999999998</v>
      </c>
      <c r="U357" s="301">
        <v>30.91</v>
      </c>
      <c r="V357" s="120">
        <f t="shared" si="993"/>
        <v>34.000999999999998</v>
      </c>
      <c r="W357" s="112">
        <v>35.463042999999999</v>
      </c>
      <c r="Y357" s="145">
        <f t="shared" si="983"/>
        <v>39.009347300000002</v>
      </c>
      <c r="Z357" s="145">
        <f t="shared" ref="Z357:AB357" si="1087">(Y357*5%)+Y357</f>
        <v>40.959814665000003</v>
      </c>
      <c r="AA357" s="221">
        <f t="shared" si="1087"/>
        <v>43.007805398250007</v>
      </c>
      <c r="AB357" s="145">
        <f t="shared" si="1087"/>
        <v>45.158195668162506</v>
      </c>
      <c r="AC357" s="223">
        <f t="shared" si="985"/>
        <v>46.512941538207379</v>
      </c>
      <c r="AD357" s="145">
        <f t="shared" si="986"/>
        <v>47.420621271137449</v>
      </c>
      <c r="AE357" s="360">
        <f t="shared" si="987"/>
        <v>48.406970193577109</v>
      </c>
      <c r="AF357" s="145">
        <f t="shared" ref="AF357:AG357" si="1088">(AE357*5%)+AE357</f>
        <v>50.827318703255962</v>
      </c>
      <c r="AG357" s="145">
        <f t="shared" si="1088"/>
        <v>53.368684638418763</v>
      </c>
      <c r="AH357" s="343">
        <f t="shared" si="989"/>
        <v>57.05112387846966</v>
      </c>
      <c r="AI357" s="145">
        <f t="shared" si="990"/>
        <v>59.8979749600053</v>
      </c>
      <c r="AJ357" s="145">
        <f t="shared" ref="AJ357:AL357" si="1089">(AI357*5%)+AI357</f>
        <v>62.892873708005567</v>
      </c>
      <c r="AK357" s="145">
        <f t="shared" si="1089"/>
        <v>66.037517393405849</v>
      </c>
      <c r="AL357" s="145">
        <f t="shared" si="1089"/>
        <v>69.339393263076147</v>
      </c>
      <c r="AM357" s="145">
        <f t="shared" si="992"/>
        <v>74.470508364543775</v>
      </c>
    </row>
    <row r="358" spans="1:40" x14ac:dyDescent="0.25">
      <c r="A358" s="30"/>
      <c r="B358" s="31" t="s">
        <v>1053</v>
      </c>
      <c r="C358" s="32"/>
      <c r="D358" s="33"/>
      <c r="E358" s="157" t="s">
        <v>1667</v>
      </c>
      <c r="F358" s="157" t="s">
        <v>1666</v>
      </c>
      <c r="G358" s="157" t="s">
        <v>1744</v>
      </c>
      <c r="H358" s="157" t="s">
        <v>1829</v>
      </c>
      <c r="I358" s="33" t="s">
        <v>1054</v>
      </c>
      <c r="J358" s="33" t="s">
        <v>1055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5">
        <v>2.0499999999999998</v>
      </c>
      <c r="U358" s="301">
        <v>30.91</v>
      </c>
      <c r="V358" s="120">
        <f t="shared" si="993"/>
        <v>34.000999999999998</v>
      </c>
      <c r="W358" s="112">
        <v>35.463042999999999</v>
      </c>
      <c r="Y358" s="145">
        <f t="shared" si="983"/>
        <v>39.009347300000002</v>
      </c>
      <c r="Z358" s="145">
        <f t="shared" ref="Z358:AB358" si="1090">(Y358*5%)+Y358</f>
        <v>40.959814665000003</v>
      </c>
      <c r="AA358" s="221">
        <f t="shared" si="1090"/>
        <v>43.007805398250007</v>
      </c>
      <c r="AB358" s="145">
        <f t="shared" si="1090"/>
        <v>45.158195668162506</v>
      </c>
      <c r="AC358" s="223">
        <f t="shared" si="985"/>
        <v>46.512941538207379</v>
      </c>
      <c r="AD358" s="145">
        <f t="shared" si="986"/>
        <v>47.420621271137449</v>
      </c>
      <c r="AE358" s="360">
        <f t="shared" si="987"/>
        <v>48.406970193577109</v>
      </c>
      <c r="AF358" s="145">
        <f t="shared" ref="AF358:AG358" si="1091">(AE358*5%)+AE358</f>
        <v>50.827318703255962</v>
      </c>
      <c r="AG358" s="145">
        <f t="shared" si="1091"/>
        <v>53.368684638418763</v>
      </c>
      <c r="AH358" s="343">
        <f t="shared" si="989"/>
        <v>57.05112387846966</v>
      </c>
      <c r="AI358" s="145">
        <f t="shared" si="990"/>
        <v>59.8979749600053</v>
      </c>
      <c r="AJ358" s="145">
        <f t="shared" ref="AJ358:AL358" si="1092">(AI358*5%)+AI358</f>
        <v>62.892873708005567</v>
      </c>
      <c r="AK358" s="145">
        <f t="shared" si="1092"/>
        <v>66.037517393405849</v>
      </c>
      <c r="AL358" s="145">
        <f t="shared" si="1092"/>
        <v>69.339393263076147</v>
      </c>
      <c r="AM358" s="145">
        <f t="shared" si="992"/>
        <v>74.470508364543775</v>
      </c>
    </row>
    <row r="359" spans="1:40" ht="15.75" thickBot="1" x14ac:dyDescent="0.3">
      <c r="A359" s="30"/>
      <c r="B359" s="31" t="s">
        <v>1056</v>
      </c>
      <c r="C359" s="32"/>
      <c r="D359" s="33"/>
      <c r="E359" s="157" t="s">
        <v>1667</v>
      </c>
      <c r="F359" s="157" t="s">
        <v>1666</v>
      </c>
      <c r="G359" s="157" t="s">
        <v>1744</v>
      </c>
      <c r="H359" s="157" t="s">
        <v>1829</v>
      </c>
      <c r="I359" s="33" t="s">
        <v>1057</v>
      </c>
      <c r="J359" s="52" t="s">
        <v>1058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5">
        <v>2.0499999999999998</v>
      </c>
      <c r="U359" s="301">
        <v>30.91</v>
      </c>
      <c r="V359" s="120">
        <f t="shared" si="993"/>
        <v>34.000999999999998</v>
      </c>
      <c r="W359" s="112">
        <v>35.463042999999999</v>
      </c>
      <c r="Y359" s="145">
        <f t="shared" si="983"/>
        <v>39.009347300000002</v>
      </c>
      <c r="Z359" s="145">
        <f t="shared" ref="Z359:AB359" si="1093">(Y359*5%)+Y359</f>
        <v>40.959814665000003</v>
      </c>
      <c r="AA359" s="221">
        <f t="shared" si="1093"/>
        <v>43.007805398250007</v>
      </c>
      <c r="AB359" s="145">
        <f t="shared" si="1093"/>
        <v>45.158195668162506</v>
      </c>
      <c r="AC359" s="223">
        <f t="shared" si="985"/>
        <v>46.512941538207379</v>
      </c>
      <c r="AD359" s="145">
        <f t="shared" si="986"/>
        <v>47.420621271137449</v>
      </c>
      <c r="AE359" s="360">
        <f t="shared" si="987"/>
        <v>48.406970193577109</v>
      </c>
      <c r="AF359" s="145">
        <f t="shared" ref="AF359:AG359" si="1094">(AE359*5%)+AE359</f>
        <v>50.827318703255962</v>
      </c>
      <c r="AG359" s="145">
        <f t="shared" si="1094"/>
        <v>53.368684638418763</v>
      </c>
      <c r="AH359" s="343">
        <f t="shared" si="989"/>
        <v>57.05112387846966</v>
      </c>
      <c r="AI359" s="145">
        <f t="shared" si="990"/>
        <v>59.8979749600053</v>
      </c>
      <c r="AJ359" s="145">
        <f t="shared" ref="AJ359:AL359" si="1095">(AI359*5%)+AI359</f>
        <v>62.892873708005567</v>
      </c>
      <c r="AK359" s="145">
        <f t="shared" si="1095"/>
        <v>66.037517393405849</v>
      </c>
      <c r="AL359" s="145">
        <f t="shared" si="1095"/>
        <v>69.339393263076147</v>
      </c>
      <c r="AM359" s="145">
        <f t="shared" si="992"/>
        <v>74.470508364543775</v>
      </c>
    </row>
    <row r="360" spans="1:40" ht="15.75" thickBot="1" x14ac:dyDescent="0.3">
      <c r="A360" s="83"/>
      <c r="B360" s="71"/>
      <c r="C360" s="71"/>
      <c r="D360" s="71"/>
      <c r="E360" s="71"/>
      <c r="F360" s="71"/>
      <c r="G360" s="71"/>
      <c r="H360" s="71"/>
      <c r="I360" s="68" t="s">
        <v>1059</v>
      </c>
      <c r="J360" s="25" t="s">
        <v>1060</v>
      </c>
      <c r="K360" s="84"/>
      <c r="L360" s="84"/>
      <c r="M360" s="85"/>
      <c r="N360" s="72"/>
      <c r="O360" s="85"/>
      <c r="P360" s="85"/>
      <c r="Q360" s="85"/>
      <c r="R360" s="72"/>
      <c r="S360" s="85"/>
      <c r="T360" s="82"/>
      <c r="U360" s="301"/>
      <c r="V360" s="120">
        <f t="shared" si="993"/>
        <v>0</v>
      </c>
      <c r="W360" s="112"/>
      <c r="Y360" s="145">
        <f t="shared" si="983"/>
        <v>0</v>
      </c>
      <c r="Z360" s="145">
        <f t="shared" ref="Z360:AB360" si="1096">(Y360*5%)+Y360</f>
        <v>0</v>
      </c>
      <c r="AA360" s="221">
        <f t="shared" si="1096"/>
        <v>0</v>
      </c>
      <c r="AB360" s="145">
        <f t="shared" si="1096"/>
        <v>0</v>
      </c>
      <c r="AC360" s="223">
        <f t="shared" si="985"/>
        <v>0</v>
      </c>
      <c r="AD360" s="145">
        <f t="shared" si="986"/>
        <v>0</v>
      </c>
      <c r="AE360" s="360">
        <f t="shared" si="987"/>
        <v>0</v>
      </c>
      <c r="AF360" s="145">
        <f t="shared" ref="AF360:AG360" si="1097">(AE360*5%)+AE360</f>
        <v>0</v>
      </c>
      <c r="AG360" s="145">
        <f t="shared" si="1097"/>
        <v>0</v>
      </c>
      <c r="AH360" s="343">
        <f t="shared" si="989"/>
        <v>0</v>
      </c>
      <c r="AI360" s="145">
        <f t="shared" si="990"/>
        <v>0</v>
      </c>
      <c r="AJ360" s="145">
        <f t="shared" ref="AJ360:AL360" si="1098">(AI360*5%)+AI360</f>
        <v>0</v>
      </c>
      <c r="AK360" s="145">
        <f t="shared" si="1098"/>
        <v>0</v>
      </c>
      <c r="AL360" s="145">
        <f t="shared" si="1098"/>
        <v>0</v>
      </c>
      <c r="AM360" s="145">
        <f t="shared" si="992"/>
        <v>0</v>
      </c>
    </row>
    <row r="361" spans="1:40" x14ac:dyDescent="0.25">
      <c r="A361" s="30"/>
      <c r="B361" s="31" t="s">
        <v>1061</v>
      </c>
      <c r="C361" s="32"/>
      <c r="D361" s="33"/>
      <c r="E361" s="157"/>
      <c r="F361" s="157"/>
      <c r="G361" s="157"/>
      <c r="H361" s="157"/>
      <c r="I361" s="33" t="s">
        <v>1062</v>
      </c>
      <c r="J361" s="33" t="s">
        <v>1063</v>
      </c>
      <c r="K361" s="35">
        <v>21.347000000000001</v>
      </c>
      <c r="L361" s="35">
        <v>13.465</v>
      </c>
      <c r="M361" s="35" t="s">
        <v>1064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5">
        <v>2.16</v>
      </c>
      <c r="U361" s="301">
        <v>28.44</v>
      </c>
      <c r="V361" s="120">
        <f t="shared" si="993"/>
        <v>31.284000000000002</v>
      </c>
      <c r="W361" s="112">
        <v>32.629212000000003</v>
      </c>
      <c r="Y361" s="145">
        <f t="shared" si="983"/>
        <v>35.892133200000004</v>
      </c>
      <c r="Z361" s="145">
        <f t="shared" ref="Z361:AB361" si="1099">(Y361*5%)+Y361</f>
        <v>37.686739860000003</v>
      </c>
      <c r="AA361" s="221">
        <f t="shared" si="1099"/>
        <v>39.571076853000001</v>
      </c>
      <c r="AB361" s="145">
        <f t="shared" si="1099"/>
        <v>41.549630695650002</v>
      </c>
      <c r="AC361" s="223">
        <f t="shared" si="985"/>
        <v>42.796119616519505</v>
      </c>
      <c r="AD361" s="145">
        <f t="shared" si="986"/>
        <v>43.631267193502069</v>
      </c>
      <c r="AE361" s="360">
        <f t="shared" si="987"/>
        <v>44.538797551126912</v>
      </c>
      <c r="AF361" s="145">
        <f t="shared" ref="AF361:AG361" si="1100">(AE361*5%)+AE361</f>
        <v>46.765737428683259</v>
      </c>
      <c r="AG361" s="145">
        <f t="shared" si="1100"/>
        <v>49.104024300117423</v>
      </c>
      <c r="AH361" s="343">
        <f t="shared" si="989"/>
        <v>52.492201976825527</v>
      </c>
      <c r="AI361" s="145">
        <f t="shared" si="990"/>
        <v>55.111562855469117</v>
      </c>
      <c r="AJ361" s="145">
        <f t="shared" ref="AJ361:AL361" si="1101">(AI361*5%)+AI361</f>
        <v>57.867140998242576</v>
      </c>
      <c r="AK361" s="145">
        <f t="shared" si="1101"/>
        <v>60.760498048154702</v>
      </c>
      <c r="AL361" s="145">
        <f t="shared" si="1101"/>
        <v>63.798522950562436</v>
      </c>
      <c r="AM361" s="145">
        <f t="shared" si="992"/>
        <v>68.519613648904055</v>
      </c>
    </row>
    <row r="362" spans="1:40" ht="15.75" thickBot="1" x14ac:dyDescent="0.3">
      <c r="A362" s="30"/>
      <c r="B362" s="31" t="s">
        <v>1065</v>
      </c>
      <c r="C362" s="32"/>
      <c r="D362" s="33"/>
      <c r="E362" s="157"/>
      <c r="F362" s="157"/>
      <c r="G362" s="157"/>
      <c r="H362" s="157"/>
      <c r="I362" s="33" t="s">
        <v>1066</v>
      </c>
      <c r="J362" s="52" t="s">
        <v>1067</v>
      </c>
      <c r="K362" s="35">
        <v>20.945</v>
      </c>
      <c r="L362" s="35">
        <v>13.071</v>
      </c>
      <c r="M362" s="35" t="s">
        <v>1068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5">
        <v>1.66</v>
      </c>
      <c r="U362" s="301">
        <v>35.06</v>
      </c>
      <c r="V362" s="120">
        <f t="shared" si="993"/>
        <v>38.566000000000003</v>
      </c>
      <c r="W362" s="112">
        <v>40.224338000000003</v>
      </c>
      <c r="Y362" s="145">
        <f t="shared" si="983"/>
        <v>44.246771800000005</v>
      </c>
      <c r="Z362" s="145">
        <f t="shared" ref="Z362:AB362" si="1102">(Y362*5%)+Y362</f>
        <v>46.459110390000006</v>
      </c>
      <c r="AA362" s="221">
        <f t="shared" si="1102"/>
        <v>48.782065909500005</v>
      </c>
      <c r="AB362" s="145">
        <f t="shared" si="1102"/>
        <v>51.221169204975006</v>
      </c>
      <c r="AC362" s="223">
        <f t="shared" si="985"/>
        <v>52.757804281124258</v>
      </c>
      <c r="AD362" s="145">
        <f t="shared" si="986"/>
        <v>53.787349782144254</v>
      </c>
      <c r="AE362" s="360">
        <f t="shared" si="987"/>
        <v>54.906126657612852</v>
      </c>
      <c r="AF362" s="145">
        <f t="shared" ref="AF362:AG362" si="1103">(AE362*5%)+AE362</f>
        <v>57.651432990493497</v>
      </c>
      <c r="AG362" s="145">
        <f t="shared" si="1103"/>
        <v>60.534004640018175</v>
      </c>
      <c r="AH362" s="343">
        <f t="shared" si="989"/>
        <v>64.710850960179428</v>
      </c>
      <c r="AI362" s="145">
        <f t="shared" si="990"/>
        <v>67.939922423092383</v>
      </c>
      <c r="AJ362" s="145">
        <f t="shared" ref="AJ362:AL362" si="1104">(AI362*5%)+AI362</f>
        <v>71.336918544246998</v>
      </c>
      <c r="AK362" s="145">
        <f t="shared" si="1104"/>
        <v>74.903764471459354</v>
      </c>
      <c r="AL362" s="145">
        <f t="shared" si="1104"/>
        <v>78.648952695032321</v>
      </c>
      <c r="AM362" s="145">
        <f t="shared" si="992"/>
        <v>84.468975194464718</v>
      </c>
    </row>
    <row r="363" spans="1:40" ht="15.75" thickBot="1" x14ac:dyDescent="0.3">
      <c r="A363" s="30"/>
      <c r="B363" s="86"/>
      <c r="C363" s="86"/>
      <c r="D363" s="61"/>
      <c r="E363" s="61"/>
      <c r="F363" s="61"/>
      <c r="G363" s="61"/>
      <c r="H363" s="61"/>
      <c r="I363" s="61"/>
      <c r="J363" s="25" t="s">
        <v>1069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301"/>
      <c r="V363" s="120">
        <f t="shared" ref="V363:V368" si="1105">(U363*$V$6)+U363</f>
        <v>0</v>
      </c>
      <c r="W363" s="112"/>
      <c r="Y363" s="145">
        <f t="shared" ref="Y363:Y368" si="1106">(W363*10%)+W363</f>
        <v>0</v>
      </c>
      <c r="Z363" s="145">
        <f t="shared" ref="Z363:AB363" si="1107">(Y363*5%)+Y363</f>
        <v>0</v>
      </c>
      <c r="AA363" s="221">
        <f t="shared" si="1107"/>
        <v>0</v>
      </c>
      <c r="AB363" s="145">
        <f t="shared" si="1107"/>
        <v>0</v>
      </c>
      <c r="AC363" s="223">
        <f t="shared" si="985"/>
        <v>0</v>
      </c>
      <c r="AD363" s="145">
        <f t="shared" si="986"/>
        <v>0</v>
      </c>
      <c r="AE363" s="360">
        <f t="shared" si="987"/>
        <v>0</v>
      </c>
      <c r="AF363" s="145">
        <f t="shared" ref="AF363:AG363" si="1108">(AE363*5%)+AE363</f>
        <v>0</v>
      </c>
      <c r="AG363" s="145">
        <f t="shared" si="1108"/>
        <v>0</v>
      </c>
      <c r="AH363" s="343">
        <f t="shared" si="989"/>
        <v>0</v>
      </c>
      <c r="AI363" s="145">
        <f t="shared" si="990"/>
        <v>0</v>
      </c>
      <c r="AJ363" s="145">
        <f t="shared" ref="AJ363:AL363" si="1109">(AI363*5%)+AI363</f>
        <v>0</v>
      </c>
      <c r="AK363" s="145">
        <f t="shared" si="1109"/>
        <v>0</v>
      </c>
      <c r="AL363" s="145">
        <f t="shared" si="1109"/>
        <v>0</v>
      </c>
      <c r="AM363" s="145">
        <f t="shared" si="992"/>
        <v>0</v>
      </c>
    </row>
    <row r="364" spans="1:40" s="378" customFormat="1" ht="28.9" customHeight="1" x14ac:dyDescent="0.25">
      <c r="A364" s="382"/>
      <c r="B364" s="383" t="s">
        <v>1070</v>
      </c>
      <c r="C364" s="384"/>
      <c r="D364" s="385"/>
      <c r="E364" s="385"/>
      <c r="F364" s="385"/>
      <c r="G364" s="385"/>
      <c r="H364" s="385"/>
      <c r="I364" s="385"/>
      <c r="J364" s="386" t="s">
        <v>1071</v>
      </c>
      <c r="K364" s="387"/>
      <c r="L364" s="387"/>
      <c r="M364" s="387"/>
      <c r="N364" s="387"/>
      <c r="O364" s="387"/>
      <c r="P364" s="388">
        <v>54.5</v>
      </c>
      <c r="Q364" s="388">
        <v>34</v>
      </c>
      <c r="R364" s="388">
        <v>20</v>
      </c>
      <c r="S364" s="388"/>
      <c r="T364" s="389"/>
      <c r="U364" s="390">
        <v>97.76</v>
      </c>
      <c r="V364" s="391">
        <f t="shared" si="1105"/>
        <v>107.536</v>
      </c>
      <c r="W364" s="392">
        <f>(V364*9.1%)+V364</f>
        <v>117.321776</v>
      </c>
      <c r="Y364" s="393">
        <f t="shared" si="1106"/>
        <v>129.0539536</v>
      </c>
      <c r="Z364" s="393">
        <f t="shared" ref="Z364:AB364" si="1110">(Y364*5%)+Y364</f>
        <v>135.50665128</v>
      </c>
      <c r="AA364" s="394">
        <f t="shared" si="1110"/>
        <v>142.281983844</v>
      </c>
      <c r="AB364" s="393">
        <f t="shared" si="1110"/>
        <v>149.3960830362</v>
      </c>
      <c r="AC364" s="395">
        <f t="shared" si="985"/>
        <v>153.87796552728599</v>
      </c>
      <c r="AD364" s="393">
        <f t="shared" si="986"/>
        <v>156.88082679631361</v>
      </c>
      <c r="AE364" s="396">
        <f t="shared" si="987"/>
        <v>160.14394799367693</v>
      </c>
      <c r="AF364" s="393">
        <f t="shared" ref="AF364:AG364" si="1111">(AE364*5%)+AE364</f>
        <v>168.15114539336076</v>
      </c>
      <c r="AG364" s="393">
        <f t="shared" si="1111"/>
        <v>176.55870266302881</v>
      </c>
      <c r="AH364" s="379">
        <f t="shared" si="989"/>
        <v>188.74125314677781</v>
      </c>
      <c r="AI364" s="393">
        <f t="shared" si="990"/>
        <v>198.15944167880201</v>
      </c>
      <c r="AJ364" s="393">
        <f t="shared" ref="AJ364:AL364" si="1112">(AI364*5%)+AI364</f>
        <v>208.06741376274212</v>
      </c>
      <c r="AK364" s="393">
        <f t="shared" si="1112"/>
        <v>218.47078445087922</v>
      </c>
      <c r="AL364" s="393">
        <f t="shared" si="1112"/>
        <v>229.39432367342317</v>
      </c>
      <c r="AM364" s="393">
        <f t="shared" si="992"/>
        <v>246.3695036252565</v>
      </c>
      <c r="AN364" s="421" t="s">
        <v>1653</v>
      </c>
    </row>
    <row r="365" spans="1:40" s="378" customFormat="1" x14ac:dyDescent="0.25">
      <c r="A365" s="382"/>
      <c r="B365" s="383" t="s">
        <v>1072</v>
      </c>
      <c r="C365" s="384"/>
      <c r="D365" s="385"/>
      <c r="E365" s="385"/>
      <c r="F365" s="385"/>
      <c r="G365" s="385"/>
      <c r="H365" s="385"/>
      <c r="I365" s="385"/>
      <c r="J365" s="386" t="s">
        <v>1073</v>
      </c>
      <c r="K365" s="387"/>
      <c r="L365" s="387"/>
      <c r="M365" s="387"/>
      <c r="N365" s="387"/>
      <c r="O365" s="387"/>
      <c r="P365" s="388">
        <v>66.040000000000006</v>
      </c>
      <c r="Q365" s="388">
        <v>53.673999999999999</v>
      </c>
      <c r="R365" s="388">
        <v>20</v>
      </c>
      <c r="S365" s="388"/>
      <c r="T365" s="389"/>
      <c r="U365" s="390">
        <v>262.79000000000002</v>
      </c>
      <c r="V365" s="391">
        <f t="shared" si="1105"/>
        <v>289.06900000000002</v>
      </c>
      <c r="W365" s="392">
        <f t="shared" ref="W365:W368" si="1113">(V365*9.1%)+V365</f>
        <v>315.374279</v>
      </c>
      <c r="Y365" s="393">
        <f t="shared" si="1106"/>
        <v>346.91170690000001</v>
      </c>
      <c r="Z365" s="393">
        <f t="shared" ref="Z365:AB365" si="1114">(Y365*5%)+Y365</f>
        <v>364.25729224500003</v>
      </c>
      <c r="AA365" s="394">
        <f t="shared" si="1114"/>
        <v>382.47015685725</v>
      </c>
      <c r="AB365" s="393">
        <f t="shared" si="1114"/>
        <v>401.59366470011253</v>
      </c>
      <c r="AC365" s="395">
        <f t="shared" si="985"/>
        <v>413.64147464111591</v>
      </c>
      <c r="AD365" s="393">
        <f t="shared" si="986"/>
        <v>421.71350730158815</v>
      </c>
      <c r="AE365" s="396">
        <f t="shared" si="987"/>
        <v>430.4851482534612</v>
      </c>
      <c r="AF365" s="393">
        <f t="shared" ref="AF365:AG365" si="1115">(AE365*5%)+AE365</f>
        <v>452.00940566613428</v>
      </c>
      <c r="AG365" s="393">
        <f t="shared" si="1115"/>
        <v>474.609875949441</v>
      </c>
      <c r="AH365" s="379">
        <f t="shared" si="989"/>
        <v>507.35795738995245</v>
      </c>
      <c r="AI365" s="393">
        <f t="shared" si="990"/>
        <v>532.6751194637111</v>
      </c>
      <c r="AJ365" s="393">
        <f t="shared" ref="AJ365:AL365" si="1116">(AI365*5%)+AI365</f>
        <v>559.30887543689664</v>
      </c>
      <c r="AK365" s="393">
        <f t="shared" si="1116"/>
        <v>587.27431920874142</v>
      </c>
      <c r="AL365" s="393">
        <f t="shared" si="1116"/>
        <v>616.63803516917847</v>
      </c>
      <c r="AM365" s="393">
        <f t="shared" si="992"/>
        <v>662.26924977169767</v>
      </c>
      <c r="AN365" s="421"/>
    </row>
    <row r="366" spans="1:40" s="378" customFormat="1" x14ac:dyDescent="0.25">
      <c r="A366" s="382"/>
      <c r="B366" s="383" t="s">
        <v>1074</v>
      </c>
      <c r="C366" s="384"/>
      <c r="D366" s="385"/>
      <c r="E366" s="385"/>
      <c r="F366" s="385"/>
      <c r="G366" s="385"/>
      <c r="H366" s="385"/>
      <c r="I366" s="385"/>
      <c r="J366" s="386" t="s">
        <v>1075</v>
      </c>
      <c r="K366" s="387"/>
      <c r="L366" s="387"/>
      <c r="M366" s="387"/>
      <c r="N366" s="387"/>
      <c r="O366" s="387"/>
      <c r="P366" s="388">
        <v>54.5</v>
      </c>
      <c r="Q366" s="388">
        <v>34</v>
      </c>
      <c r="R366" s="388">
        <v>20</v>
      </c>
      <c r="S366" s="388"/>
      <c r="T366" s="389"/>
      <c r="U366" s="390">
        <v>107.28</v>
      </c>
      <c r="V366" s="391">
        <f t="shared" si="1105"/>
        <v>118.00800000000001</v>
      </c>
      <c r="W366" s="392">
        <f t="shared" si="1113"/>
        <v>128.74672800000002</v>
      </c>
      <c r="Y366" s="393">
        <f t="shared" si="1106"/>
        <v>141.62140080000003</v>
      </c>
      <c r="Z366" s="393">
        <f t="shared" ref="Z366:AB366" si="1117">(Y366*5%)+Y366</f>
        <v>148.70247084000005</v>
      </c>
      <c r="AA366" s="394">
        <f t="shared" si="1117"/>
        <v>156.13759438200006</v>
      </c>
      <c r="AB366" s="393">
        <f t="shared" si="1117"/>
        <v>163.94447410110007</v>
      </c>
      <c r="AC366" s="395">
        <f t="shared" si="985"/>
        <v>168.86280832413308</v>
      </c>
      <c r="AD366" s="393">
        <f t="shared" si="986"/>
        <v>172.15809225356517</v>
      </c>
      <c r="AE366" s="396">
        <f t="shared" si="987"/>
        <v>175.73898057243932</v>
      </c>
      <c r="AF366" s="393">
        <f t="shared" ref="AF366:AG366" si="1118">(AE366*5%)+AE366</f>
        <v>184.52592960106128</v>
      </c>
      <c r="AG366" s="393">
        <f t="shared" si="1118"/>
        <v>193.75222608111434</v>
      </c>
      <c r="AH366" s="379">
        <f t="shared" si="989"/>
        <v>207.12112968071125</v>
      </c>
      <c r="AI366" s="393">
        <f t="shared" si="990"/>
        <v>217.45647405177874</v>
      </c>
      <c r="AJ366" s="393">
        <f t="shared" ref="AJ366:AL366" si="1119">(AI366*5%)+AI366</f>
        <v>228.32929775436767</v>
      </c>
      <c r="AK366" s="393">
        <f t="shared" si="1119"/>
        <v>239.74576264208605</v>
      </c>
      <c r="AL366" s="393">
        <f t="shared" si="1119"/>
        <v>251.73305077419036</v>
      </c>
      <c r="AM366" s="393">
        <f t="shared" si="992"/>
        <v>270.36129653148043</v>
      </c>
      <c r="AN366" s="421"/>
    </row>
    <row r="367" spans="1:40" s="378" customFormat="1" x14ac:dyDescent="0.25">
      <c r="A367" s="382"/>
      <c r="B367" s="383" t="s">
        <v>1076</v>
      </c>
      <c r="C367" s="384"/>
      <c r="D367" s="385"/>
      <c r="E367" s="385"/>
      <c r="F367" s="385"/>
      <c r="G367" s="385"/>
      <c r="H367" s="385"/>
      <c r="I367" s="385"/>
      <c r="J367" s="386" t="s">
        <v>1077</v>
      </c>
      <c r="K367" s="387"/>
      <c r="L367" s="387"/>
      <c r="M367" s="387"/>
      <c r="N367" s="387"/>
      <c r="O367" s="387"/>
      <c r="P367" s="388">
        <v>66.040000000000006</v>
      </c>
      <c r="Q367" s="388">
        <v>53.673999999999999</v>
      </c>
      <c r="R367" s="388">
        <v>20</v>
      </c>
      <c r="S367" s="388"/>
      <c r="T367" s="389"/>
      <c r="U367" s="390">
        <v>272.32</v>
      </c>
      <c r="V367" s="391">
        <f t="shared" si="1105"/>
        <v>299.55200000000002</v>
      </c>
      <c r="W367" s="392">
        <f t="shared" si="1113"/>
        <v>326.81123200000002</v>
      </c>
      <c r="Y367" s="393">
        <f t="shared" si="1106"/>
        <v>359.49235520000002</v>
      </c>
      <c r="Z367" s="393">
        <f t="shared" ref="Z367:AB367" si="1120">(Y367*5%)+Y367</f>
        <v>377.46697296000002</v>
      </c>
      <c r="AA367" s="394">
        <f t="shared" si="1120"/>
        <v>396.34032160800001</v>
      </c>
      <c r="AB367" s="393">
        <f t="shared" si="1120"/>
        <v>416.15733768839999</v>
      </c>
      <c r="AC367" s="395">
        <f t="shared" si="985"/>
        <v>428.64205781905201</v>
      </c>
      <c r="AD367" s="393">
        <f t="shared" si="986"/>
        <v>437.00682030658885</v>
      </c>
      <c r="AE367" s="396">
        <f t="shared" si="987"/>
        <v>446.09656216896587</v>
      </c>
      <c r="AF367" s="393">
        <f t="shared" ref="AF367:AG367" si="1121">(AE367*5%)+AE367</f>
        <v>468.40139027741418</v>
      </c>
      <c r="AG367" s="393">
        <f t="shared" si="1121"/>
        <v>491.82145979128489</v>
      </c>
      <c r="AH367" s="379">
        <f t="shared" si="989"/>
        <v>525.75714051688351</v>
      </c>
      <c r="AI367" s="393">
        <f t="shared" si="990"/>
        <v>551.99242182867602</v>
      </c>
      <c r="AJ367" s="393">
        <f t="shared" ref="AJ367:AL367" si="1122">(AI367*5%)+AI367</f>
        <v>579.59204292010986</v>
      </c>
      <c r="AK367" s="393">
        <f t="shared" si="1122"/>
        <v>608.57164506611537</v>
      </c>
      <c r="AL367" s="393">
        <f t="shared" si="1122"/>
        <v>639.00022731942113</v>
      </c>
      <c r="AM367" s="393">
        <f t="shared" si="992"/>
        <v>686.28624414105832</v>
      </c>
      <c r="AN367" s="421"/>
    </row>
    <row r="368" spans="1:40" s="378" customFormat="1" x14ac:dyDescent="0.25">
      <c r="A368" s="382"/>
      <c r="B368" s="383" t="s">
        <v>1078</v>
      </c>
      <c r="C368" s="384"/>
      <c r="D368" s="385"/>
      <c r="E368" s="385"/>
      <c r="F368" s="385"/>
      <c r="G368" s="385"/>
      <c r="H368" s="385"/>
      <c r="I368" s="385"/>
      <c r="J368" s="397" t="s">
        <v>1079</v>
      </c>
      <c r="K368" s="387"/>
      <c r="L368" s="387"/>
      <c r="M368" s="387"/>
      <c r="N368" s="387"/>
      <c r="O368" s="387"/>
      <c r="P368" s="388">
        <v>50.17</v>
      </c>
      <c r="Q368" s="388">
        <v>29.85</v>
      </c>
      <c r="R368" s="388">
        <v>15.24</v>
      </c>
      <c r="S368" s="388"/>
      <c r="T368" s="389"/>
      <c r="U368" s="390">
        <v>18.14</v>
      </c>
      <c r="V368" s="391">
        <f t="shared" si="1105"/>
        <v>19.954000000000001</v>
      </c>
      <c r="W368" s="392">
        <f t="shared" si="1113"/>
        <v>21.769814</v>
      </c>
      <c r="Y368" s="393">
        <f t="shared" si="1106"/>
        <v>23.946795399999999</v>
      </c>
      <c r="Z368" s="393">
        <f t="shared" ref="Z368:AB368" si="1123">(Y368*5%)+Y368</f>
        <v>25.144135169999998</v>
      </c>
      <c r="AA368" s="394">
        <f t="shared" si="1123"/>
        <v>26.401341928499999</v>
      </c>
      <c r="AB368" s="393">
        <f t="shared" si="1123"/>
        <v>27.721409024924998</v>
      </c>
      <c r="AC368" s="395">
        <f t="shared" si="985"/>
        <v>28.553051295672748</v>
      </c>
      <c r="AD368" s="393">
        <f t="shared" si="986"/>
        <v>29.11025161707374</v>
      </c>
      <c r="AE368" s="396">
        <f t="shared" si="987"/>
        <v>29.715744850708873</v>
      </c>
      <c r="AF368" s="393">
        <f t="shared" ref="AF368:AG368" si="1124">(AE368*5%)+AE368</f>
        <v>31.201532093244317</v>
      </c>
      <c r="AG368" s="393">
        <f t="shared" si="1124"/>
        <v>32.761608697906532</v>
      </c>
      <c r="AH368" s="379">
        <f t="shared" si="989"/>
        <v>35.022159698062083</v>
      </c>
      <c r="AI368" s="393">
        <f t="shared" si="990"/>
        <v>36.769765466995381</v>
      </c>
      <c r="AJ368" s="393">
        <f t="shared" ref="AJ368:AL368" si="1125">(AI368*5%)+AI368</f>
        <v>38.608253740345148</v>
      </c>
      <c r="AK368" s="393">
        <f t="shared" si="1125"/>
        <v>40.538666427362408</v>
      </c>
      <c r="AL368" s="393">
        <f t="shared" si="1125"/>
        <v>42.565599748730527</v>
      </c>
      <c r="AM368" s="393">
        <f t="shared" si="992"/>
        <v>45.715454130136585</v>
      </c>
      <c r="AN368" s="421"/>
    </row>
    <row r="369" spans="1:69" s="378" customFormat="1" ht="15.75" thickBot="1" x14ac:dyDescent="0.3">
      <c r="A369" s="398"/>
      <c r="B369" s="399"/>
      <c r="C369" s="399"/>
      <c r="D369" s="400"/>
      <c r="E369" s="400"/>
      <c r="F369" s="400"/>
      <c r="G369" s="400"/>
      <c r="H369" s="400"/>
      <c r="I369" s="401" t="s">
        <v>15</v>
      </c>
      <c r="J369" s="402" t="s">
        <v>1080</v>
      </c>
      <c r="K369" s="403"/>
      <c r="L369" s="403"/>
      <c r="M369" s="403"/>
      <c r="N369" s="403"/>
      <c r="O369" s="404"/>
      <c r="P369" s="404"/>
      <c r="Q369" s="404"/>
      <c r="R369" s="404"/>
      <c r="S369" s="405"/>
      <c r="T369" s="406"/>
      <c r="U369" s="390"/>
      <c r="V369" s="391">
        <f>(U369*V363)+U369</f>
        <v>0</v>
      </c>
      <c r="W369" s="407"/>
      <c r="Y369" s="393">
        <f t="shared" si="983"/>
        <v>0</v>
      </c>
      <c r="Z369" s="393">
        <f t="shared" ref="Z369:AB369" si="1126">(Y369*5%)+Y369</f>
        <v>0</v>
      </c>
      <c r="AA369" s="394">
        <f t="shared" si="1126"/>
        <v>0</v>
      </c>
      <c r="AB369" s="393">
        <f t="shared" si="1126"/>
        <v>0</v>
      </c>
      <c r="AC369" s="395">
        <f t="shared" si="985"/>
        <v>0</v>
      </c>
      <c r="AD369" s="393">
        <f t="shared" si="986"/>
        <v>0</v>
      </c>
      <c r="AE369" s="396">
        <f t="shared" si="987"/>
        <v>0</v>
      </c>
      <c r="AF369" s="393">
        <f t="shared" ref="AF369:AG369" si="1127">(AE369*5%)+AE369</f>
        <v>0</v>
      </c>
      <c r="AG369" s="393">
        <f t="shared" si="1127"/>
        <v>0</v>
      </c>
      <c r="AH369" s="379">
        <f t="shared" si="989"/>
        <v>0</v>
      </c>
      <c r="AI369" s="393">
        <f t="shared" si="990"/>
        <v>0</v>
      </c>
      <c r="AJ369" s="393">
        <f t="shared" ref="AJ369:AL369" si="1128">(AI369*5%)+AI369</f>
        <v>0</v>
      </c>
      <c r="AK369" s="393">
        <f t="shared" si="1128"/>
        <v>0</v>
      </c>
      <c r="AL369" s="393">
        <f t="shared" si="1128"/>
        <v>0</v>
      </c>
      <c r="AM369" s="393">
        <f t="shared" si="992"/>
        <v>0</v>
      </c>
      <c r="AN369" s="421"/>
    </row>
    <row r="370" spans="1:69" s="378" customFormat="1" x14ac:dyDescent="0.25">
      <c r="A370" s="382"/>
      <c r="B370" s="408" t="s">
        <v>1081</v>
      </c>
      <c r="C370" s="408"/>
      <c r="D370" s="408"/>
      <c r="E370" s="408"/>
      <c r="F370" s="408"/>
      <c r="G370" s="408"/>
      <c r="H370" s="408"/>
      <c r="I370" s="408"/>
      <c r="J370" s="409" t="s">
        <v>1082</v>
      </c>
      <c r="K370" s="410"/>
      <c r="L370" s="410"/>
      <c r="M370" s="410"/>
      <c r="N370" s="410"/>
      <c r="O370" s="411"/>
      <c r="P370" s="412"/>
      <c r="Q370" s="412"/>
      <c r="R370" s="412"/>
      <c r="S370" s="413"/>
      <c r="T370" s="414"/>
      <c r="U370" s="390">
        <v>126</v>
      </c>
      <c r="V370" s="391"/>
      <c r="W370" s="392"/>
      <c r="Y370" s="393">
        <f t="shared" si="983"/>
        <v>0</v>
      </c>
      <c r="Z370" s="393">
        <f t="shared" ref="Z370:AB370" si="1129">(Y370*5%)+Y370</f>
        <v>0</v>
      </c>
      <c r="AA370" s="394">
        <f t="shared" si="1129"/>
        <v>0</v>
      </c>
      <c r="AB370" s="393">
        <f t="shared" si="1129"/>
        <v>0</v>
      </c>
      <c r="AC370" s="395">
        <f t="shared" si="985"/>
        <v>0</v>
      </c>
      <c r="AD370" s="393">
        <f t="shared" si="986"/>
        <v>0</v>
      </c>
      <c r="AE370" s="396">
        <v>283.5</v>
      </c>
      <c r="AF370" s="393">
        <f t="shared" ref="AF370:AG370" si="1130">(AE370*5%)+AE370</f>
        <v>297.67500000000001</v>
      </c>
      <c r="AG370" s="393">
        <f t="shared" si="1130"/>
        <v>312.55875000000003</v>
      </c>
      <c r="AH370" s="379">
        <f t="shared" si="989"/>
        <v>334.12530375000006</v>
      </c>
      <c r="AI370" s="393">
        <f t="shared" si="990"/>
        <v>350.79815640712508</v>
      </c>
      <c r="AJ370" s="393">
        <f t="shared" ref="AJ370:AL370" si="1131">(AI370*5%)+AI370</f>
        <v>368.33806422748131</v>
      </c>
      <c r="AK370" s="393">
        <f t="shared" si="1131"/>
        <v>386.75496743885537</v>
      </c>
      <c r="AL370" s="393">
        <f t="shared" si="1131"/>
        <v>406.09271581079815</v>
      </c>
      <c r="AM370" s="393">
        <f t="shared" si="992"/>
        <v>436.14357678079722</v>
      </c>
      <c r="AN370" s="421"/>
    </row>
    <row r="371" spans="1:69" s="378" customFormat="1" x14ac:dyDescent="0.25">
      <c r="A371" s="382"/>
      <c r="B371" s="408" t="s">
        <v>1083</v>
      </c>
      <c r="C371" s="408"/>
      <c r="D371" s="408"/>
      <c r="E371" s="408"/>
      <c r="F371" s="408"/>
      <c r="G371" s="408"/>
      <c r="H371" s="408"/>
      <c r="I371" s="408"/>
      <c r="J371" s="385" t="s">
        <v>1084</v>
      </c>
      <c r="K371" s="410"/>
      <c r="L371" s="410"/>
      <c r="M371" s="410"/>
      <c r="N371" s="410"/>
      <c r="O371" s="411"/>
      <c r="P371" s="412"/>
      <c r="Q371" s="412"/>
      <c r="R371" s="412"/>
      <c r="S371" s="413"/>
      <c r="T371" s="414"/>
      <c r="U371" s="390">
        <v>105</v>
      </c>
      <c r="V371" s="391"/>
      <c r="W371" s="392"/>
      <c r="Y371" s="393">
        <f t="shared" si="983"/>
        <v>0</v>
      </c>
      <c r="Z371" s="393">
        <f t="shared" ref="Z371:AB371" si="1132">(Y371*5%)+Y371</f>
        <v>0</v>
      </c>
      <c r="AA371" s="394">
        <f t="shared" si="1132"/>
        <v>0</v>
      </c>
      <c r="AB371" s="393">
        <f t="shared" si="1132"/>
        <v>0</v>
      </c>
      <c r="AC371" s="395">
        <f t="shared" si="985"/>
        <v>0</v>
      </c>
      <c r="AD371" s="393">
        <f t="shared" si="986"/>
        <v>0</v>
      </c>
      <c r="AE371" s="396">
        <v>236.5</v>
      </c>
      <c r="AF371" s="393">
        <f t="shared" ref="AF371:AG371" si="1133">(AE371*5%)+AE371</f>
        <v>248.32499999999999</v>
      </c>
      <c r="AG371" s="393">
        <f t="shared" si="1133"/>
        <v>260.74124999999998</v>
      </c>
      <c r="AH371" s="379">
        <f t="shared" si="989"/>
        <v>278.73239624999997</v>
      </c>
      <c r="AI371" s="393">
        <f t="shared" si="990"/>
        <v>292.64114282287494</v>
      </c>
      <c r="AJ371" s="393">
        <f t="shared" ref="AJ371:AL371" si="1134">(AI371*5%)+AI371</f>
        <v>307.27319996401866</v>
      </c>
      <c r="AK371" s="393">
        <f t="shared" si="1134"/>
        <v>322.6368599622196</v>
      </c>
      <c r="AL371" s="393">
        <f t="shared" si="1134"/>
        <v>338.76870296033059</v>
      </c>
      <c r="AM371" s="393">
        <f t="shared" si="992"/>
        <v>363.83758697939504</v>
      </c>
      <c r="AN371" s="421"/>
    </row>
    <row r="372" spans="1:69" s="378" customFormat="1" x14ac:dyDescent="0.25">
      <c r="A372" s="382"/>
      <c r="B372" s="408" t="s">
        <v>1085</v>
      </c>
      <c r="C372" s="408"/>
      <c r="D372" s="408"/>
      <c r="E372" s="408"/>
      <c r="F372" s="408"/>
      <c r="G372" s="408"/>
      <c r="H372" s="408"/>
      <c r="I372" s="408"/>
      <c r="J372" s="409" t="s">
        <v>1086</v>
      </c>
      <c r="K372" s="410"/>
      <c r="L372" s="410"/>
      <c r="M372" s="410"/>
      <c r="N372" s="410"/>
      <c r="O372" s="411"/>
      <c r="P372" s="412"/>
      <c r="Q372" s="412"/>
      <c r="R372" s="412"/>
      <c r="S372" s="413"/>
      <c r="T372" s="414"/>
      <c r="U372" s="390">
        <v>84</v>
      </c>
      <c r="V372" s="391"/>
      <c r="W372" s="392"/>
      <c r="Y372" s="393">
        <f t="shared" si="983"/>
        <v>0</v>
      </c>
      <c r="Z372" s="393">
        <f t="shared" ref="Z372:AB372" si="1135">(Y372*5%)+Y372</f>
        <v>0</v>
      </c>
      <c r="AA372" s="394">
        <f t="shared" si="1135"/>
        <v>0</v>
      </c>
      <c r="AB372" s="393">
        <f t="shared" si="1135"/>
        <v>0</v>
      </c>
      <c r="AC372" s="395">
        <f t="shared" si="985"/>
        <v>0</v>
      </c>
      <c r="AD372" s="393">
        <f t="shared" si="986"/>
        <v>0</v>
      </c>
      <c r="AE372" s="396">
        <v>189</v>
      </c>
      <c r="AF372" s="393">
        <f t="shared" ref="AF372:AG372" si="1136">(AE372*5%)+AE372</f>
        <v>198.45</v>
      </c>
      <c r="AG372" s="393">
        <f t="shared" si="1136"/>
        <v>208.3725</v>
      </c>
      <c r="AH372" s="379">
        <f t="shared" si="989"/>
        <v>222.7502025</v>
      </c>
      <c r="AI372" s="393">
        <f t="shared" si="990"/>
        <v>233.86543760475001</v>
      </c>
      <c r="AJ372" s="393">
        <f t="shared" ref="AJ372:AL372" si="1137">(AI372*5%)+AI372</f>
        <v>245.5587094849875</v>
      </c>
      <c r="AK372" s="393">
        <f t="shared" si="1137"/>
        <v>257.83664495923688</v>
      </c>
      <c r="AL372" s="393">
        <f t="shared" si="1137"/>
        <v>270.72847720719869</v>
      </c>
      <c r="AM372" s="393">
        <f t="shared" si="992"/>
        <v>290.76238452053138</v>
      </c>
      <c r="AN372" s="421"/>
    </row>
    <row r="373" spans="1:69" s="378" customFormat="1" x14ac:dyDescent="0.25">
      <c r="A373" s="382"/>
      <c r="B373" s="408" t="s">
        <v>1087</v>
      </c>
      <c r="C373" s="408"/>
      <c r="D373" s="408"/>
      <c r="E373" s="408"/>
      <c r="F373" s="408"/>
      <c r="G373" s="408"/>
      <c r="H373" s="408"/>
      <c r="I373" s="408"/>
      <c r="J373" s="409" t="s">
        <v>1088</v>
      </c>
      <c r="K373" s="410"/>
      <c r="L373" s="410"/>
      <c r="M373" s="410"/>
      <c r="N373" s="410"/>
      <c r="O373" s="411"/>
      <c r="P373" s="412"/>
      <c r="Q373" s="412"/>
      <c r="R373" s="412"/>
      <c r="S373" s="413"/>
      <c r="T373" s="414"/>
      <c r="U373" s="390">
        <v>52.5</v>
      </c>
      <c r="V373" s="391"/>
      <c r="W373" s="392"/>
      <c r="Y373" s="393">
        <f t="shared" si="983"/>
        <v>0</v>
      </c>
      <c r="Z373" s="393">
        <f t="shared" ref="Z373:AB373" si="1138">(Y373*5%)+Y373</f>
        <v>0</v>
      </c>
      <c r="AA373" s="394">
        <f t="shared" si="1138"/>
        <v>0</v>
      </c>
      <c r="AB373" s="393">
        <f t="shared" si="1138"/>
        <v>0</v>
      </c>
      <c r="AC373" s="395">
        <f t="shared" si="985"/>
        <v>0</v>
      </c>
      <c r="AD373" s="393">
        <f t="shared" si="986"/>
        <v>0</v>
      </c>
      <c r="AE373" s="396">
        <v>118.13</v>
      </c>
      <c r="AF373" s="393">
        <f t="shared" ref="AF373:AG373" si="1139">(AE373*5%)+AE373</f>
        <v>124.03649999999999</v>
      </c>
      <c r="AG373" s="393">
        <f t="shared" si="1139"/>
        <v>130.23832499999997</v>
      </c>
      <c r="AH373" s="379">
        <f t="shared" si="989"/>
        <v>139.22476942499998</v>
      </c>
      <c r="AI373" s="393">
        <f t="shared" si="990"/>
        <v>146.17208541930748</v>
      </c>
      <c r="AJ373" s="393">
        <f t="shared" ref="AJ373:AL373" si="1140">(AI373*5%)+AI373</f>
        <v>153.48068969027284</v>
      </c>
      <c r="AK373" s="393">
        <f t="shared" si="1140"/>
        <v>161.15472417478648</v>
      </c>
      <c r="AL373" s="393">
        <f t="shared" si="1140"/>
        <v>169.21246038352581</v>
      </c>
      <c r="AM373" s="393">
        <f t="shared" si="992"/>
        <v>181.73418245190672</v>
      </c>
      <c r="AN373" s="421"/>
    </row>
    <row r="374" spans="1:69" s="378" customFormat="1" x14ac:dyDescent="0.25">
      <c r="A374" s="382"/>
      <c r="B374" s="408" t="s">
        <v>1089</v>
      </c>
      <c r="C374" s="408"/>
      <c r="D374" s="408"/>
      <c r="E374" s="408"/>
      <c r="F374" s="408"/>
      <c r="G374" s="408"/>
      <c r="H374" s="408"/>
      <c r="I374" s="408"/>
      <c r="J374" s="409" t="s">
        <v>1090</v>
      </c>
      <c r="K374" s="410"/>
      <c r="L374" s="410"/>
      <c r="M374" s="410"/>
      <c r="N374" s="410"/>
      <c r="O374" s="411"/>
      <c r="P374" s="412"/>
      <c r="Q374" s="412"/>
      <c r="R374" s="412"/>
      <c r="S374" s="413"/>
      <c r="T374" s="414"/>
      <c r="U374" s="390">
        <v>31.5</v>
      </c>
      <c r="V374" s="391"/>
      <c r="W374" s="392"/>
      <c r="Y374" s="393">
        <f t="shared" si="983"/>
        <v>0</v>
      </c>
      <c r="Z374" s="393">
        <f t="shared" ref="Z374:AB374" si="1141">(Y374*5%)+Y374</f>
        <v>0</v>
      </c>
      <c r="AA374" s="394">
        <f t="shared" si="1141"/>
        <v>0</v>
      </c>
      <c r="AB374" s="393">
        <f t="shared" si="1141"/>
        <v>0</v>
      </c>
      <c r="AC374" s="395">
        <f t="shared" si="985"/>
        <v>0</v>
      </c>
      <c r="AD374" s="393">
        <f t="shared" si="986"/>
        <v>0</v>
      </c>
      <c r="AE374" s="396">
        <f t="shared" si="987"/>
        <v>0</v>
      </c>
      <c r="AF374" s="393">
        <f t="shared" ref="AF374:AG374" si="1142">(AE374*5%)+AE374</f>
        <v>0</v>
      </c>
      <c r="AG374" s="393">
        <f t="shared" si="1142"/>
        <v>0</v>
      </c>
      <c r="AH374" s="379">
        <f t="shared" si="989"/>
        <v>0</v>
      </c>
      <c r="AI374" s="393">
        <f t="shared" si="990"/>
        <v>0</v>
      </c>
      <c r="AJ374" s="393">
        <f t="shared" ref="AJ374:AL374" si="1143">(AI374*5%)+AI374</f>
        <v>0</v>
      </c>
      <c r="AK374" s="393">
        <f t="shared" si="1143"/>
        <v>0</v>
      </c>
      <c r="AL374" s="393">
        <f t="shared" si="1143"/>
        <v>0</v>
      </c>
      <c r="AM374" s="393">
        <f t="shared" si="992"/>
        <v>0</v>
      </c>
      <c r="AN374" s="421"/>
    </row>
    <row r="375" spans="1:69" s="378" customFormat="1" x14ac:dyDescent="0.25">
      <c r="A375" s="382"/>
      <c r="B375" s="408" t="s">
        <v>1091</v>
      </c>
      <c r="C375" s="408"/>
      <c r="D375" s="408"/>
      <c r="E375" s="408"/>
      <c r="F375" s="408"/>
      <c r="G375" s="408"/>
      <c r="H375" s="408"/>
      <c r="I375" s="408"/>
      <c r="J375" s="409" t="s">
        <v>1092</v>
      </c>
      <c r="K375" s="410"/>
      <c r="L375" s="410"/>
      <c r="M375" s="410"/>
      <c r="N375" s="410"/>
      <c r="O375" s="411"/>
      <c r="P375" s="412"/>
      <c r="Q375" s="412"/>
      <c r="R375" s="412"/>
      <c r="S375" s="413"/>
      <c r="T375" s="414"/>
      <c r="U375" s="390">
        <v>38.28</v>
      </c>
      <c r="V375" s="391"/>
      <c r="W375" s="392"/>
      <c r="Y375" s="393">
        <f t="shared" si="983"/>
        <v>0</v>
      </c>
      <c r="Z375" s="393">
        <f t="shared" ref="Z375:AB375" si="1144">(Y375*5%)+Y375</f>
        <v>0</v>
      </c>
      <c r="AA375" s="394">
        <f t="shared" si="1144"/>
        <v>0</v>
      </c>
      <c r="AB375" s="393">
        <f t="shared" si="1144"/>
        <v>0</v>
      </c>
      <c r="AC375" s="395">
        <f t="shared" si="985"/>
        <v>0</v>
      </c>
      <c r="AD375" s="393">
        <f t="shared" si="986"/>
        <v>0</v>
      </c>
      <c r="AE375" s="396">
        <f t="shared" si="987"/>
        <v>0</v>
      </c>
      <c r="AF375" s="393">
        <f t="shared" ref="AF375:AG375" si="1145">(AE375*5%)+AE375</f>
        <v>0</v>
      </c>
      <c r="AG375" s="393">
        <f t="shared" si="1145"/>
        <v>0</v>
      </c>
      <c r="AH375" s="379">
        <f t="shared" si="989"/>
        <v>0</v>
      </c>
      <c r="AI375" s="393">
        <f t="shared" si="990"/>
        <v>0</v>
      </c>
      <c r="AJ375" s="393">
        <f t="shared" ref="AJ375:AL375" si="1146">(AI375*5%)+AI375</f>
        <v>0</v>
      </c>
      <c r="AK375" s="393">
        <f t="shared" si="1146"/>
        <v>0</v>
      </c>
      <c r="AL375" s="393">
        <f t="shared" si="1146"/>
        <v>0</v>
      </c>
      <c r="AM375" s="393">
        <f t="shared" si="992"/>
        <v>0</v>
      </c>
      <c r="AN375" s="421"/>
    </row>
    <row r="376" spans="1:69" s="165" customFormat="1" ht="13.9" customHeight="1" x14ac:dyDescent="0.25">
      <c r="A376" s="152"/>
      <c r="B376" s="255" t="s">
        <v>1591</v>
      </c>
      <c r="C376" s="249"/>
      <c r="D376" s="250"/>
      <c r="E376" s="250"/>
      <c r="F376" s="250"/>
      <c r="G376" s="250"/>
      <c r="H376" s="250"/>
      <c r="I376" s="250"/>
      <c r="J376" s="250"/>
      <c r="K376" s="251"/>
      <c r="L376" s="251"/>
      <c r="M376" s="251"/>
      <c r="N376" s="251"/>
      <c r="O376" s="252"/>
      <c r="P376" s="252"/>
      <c r="Q376" s="252"/>
      <c r="R376" s="252"/>
      <c r="S376" s="252"/>
      <c r="T376" s="253"/>
      <c r="U376" s="254"/>
      <c r="V376" s="254"/>
      <c r="W376" s="254"/>
      <c r="X376" s="254"/>
      <c r="Y376" s="254"/>
      <c r="Z376" s="254"/>
      <c r="AA376" s="254"/>
      <c r="AB376" s="254"/>
      <c r="AC376" s="254"/>
      <c r="AD376" s="254"/>
      <c r="AE376" s="361"/>
      <c r="AF376" s="254"/>
      <c r="AG376" s="254"/>
      <c r="AH376" s="344"/>
      <c r="AI376" s="254"/>
      <c r="AJ376" s="254"/>
      <c r="AK376" s="254"/>
      <c r="AL376" s="254"/>
      <c r="AM376" s="254"/>
      <c r="AN376" s="162"/>
      <c r="AP376" s="152"/>
      <c r="AQ376" s="152"/>
      <c r="AU376" s="146"/>
      <c r="AV376" s="146"/>
      <c r="AW376" s="146"/>
      <c r="AX376" s="146"/>
      <c r="AY376" s="146"/>
      <c r="AZ376" s="146"/>
    </row>
    <row r="377" spans="1:69" s="165" customFormat="1" ht="13.9" customHeight="1" thickBot="1" x14ac:dyDescent="0.3">
      <c r="A377" s="152"/>
      <c r="B377" s="336"/>
      <c r="C377" s="248"/>
      <c r="D377" s="152"/>
      <c r="E377" s="152"/>
      <c r="F377" s="152"/>
      <c r="G377" s="152"/>
      <c r="H377" s="152"/>
      <c r="I377" s="152"/>
      <c r="J377" s="152"/>
      <c r="K377" s="161"/>
      <c r="L377" s="161"/>
      <c r="M377" s="161"/>
      <c r="N377" s="161"/>
      <c r="O377" s="163"/>
      <c r="P377" s="163"/>
      <c r="Q377" s="163"/>
      <c r="R377" s="163"/>
      <c r="S377" s="163"/>
      <c r="T377" s="20"/>
      <c r="U377" s="162"/>
      <c r="V377" s="162" t="s">
        <v>1651</v>
      </c>
      <c r="W377" s="162" t="s">
        <v>1652</v>
      </c>
      <c r="X377" s="162"/>
      <c r="Y377" s="162"/>
      <c r="Z377" s="162"/>
      <c r="AA377" s="162"/>
      <c r="AB377" s="162"/>
      <c r="AC377" s="162"/>
      <c r="AD377" s="162"/>
      <c r="AE377" s="362"/>
      <c r="AF377" s="162"/>
      <c r="AG377" s="162"/>
      <c r="AH377" s="345"/>
      <c r="AI377" s="162"/>
      <c r="AJ377" s="162"/>
      <c r="AK377" s="162"/>
      <c r="AL377" s="162"/>
      <c r="AM377" s="162"/>
      <c r="AN377" s="162"/>
      <c r="AP377" s="152"/>
      <c r="AQ377" s="152"/>
    </row>
    <row r="378" spans="1:69" s="247" customFormat="1" ht="19.149999999999999" customHeight="1" thickBot="1" x14ac:dyDescent="0.25">
      <c r="A378" s="233"/>
      <c r="B378" s="234" t="s">
        <v>0</v>
      </c>
      <c r="C378" s="235" t="s">
        <v>1</v>
      </c>
      <c r="D378" s="147" t="s">
        <v>2</v>
      </c>
      <c r="E378" s="147"/>
      <c r="F378" s="147"/>
      <c r="G378" s="147"/>
      <c r="H378" s="147"/>
      <c r="I378" s="234" t="s">
        <v>3</v>
      </c>
      <c r="J378" s="234" t="s">
        <v>3</v>
      </c>
      <c r="K378" s="236" t="s">
        <v>4</v>
      </c>
      <c r="L378" s="236" t="s">
        <v>5</v>
      </c>
      <c r="M378" s="236" t="s">
        <v>6</v>
      </c>
      <c r="N378" s="236" t="s">
        <v>7</v>
      </c>
      <c r="O378" s="237" t="s">
        <v>8</v>
      </c>
      <c r="P378" s="238" t="s">
        <v>9</v>
      </c>
      <c r="Q378" s="238" t="s">
        <v>10</v>
      </c>
      <c r="R378" s="239" t="s">
        <v>11</v>
      </c>
      <c r="S378" s="236" t="s">
        <v>12</v>
      </c>
      <c r="T378" s="240" t="s">
        <v>13</v>
      </c>
      <c r="U378" s="241" t="s">
        <v>1104</v>
      </c>
      <c r="V378" s="242">
        <v>0.1</v>
      </c>
      <c r="W378" s="242">
        <v>7.0000000000000007E-2</v>
      </c>
      <c r="X378" s="243">
        <v>0.1</v>
      </c>
      <c r="Y378" s="243">
        <v>0.1</v>
      </c>
      <c r="Z378" s="244">
        <v>0.05</v>
      </c>
      <c r="AA378" s="244">
        <v>0.05</v>
      </c>
      <c r="AB378" s="245">
        <v>0.05</v>
      </c>
      <c r="AC378" s="245">
        <v>0.03</v>
      </c>
      <c r="AD378" s="245">
        <v>0.05</v>
      </c>
      <c r="AE378" s="363">
        <v>5.2999999999999999E-2</v>
      </c>
      <c r="AF378" s="244">
        <v>0.05</v>
      </c>
      <c r="AG378" s="244">
        <v>0.05</v>
      </c>
      <c r="AH378" s="346">
        <v>6.9000000000000006E-2</v>
      </c>
      <c r="AI378" s="244">
        <v>0.05</v>
      </c>
      <c r="AJ378" s="244">
        <v>0.05</v>
      </c>
      <c r="AK378" s="244">
        <v>0.05</v>
      </c>
      <c r="AL378" s="244">
        <v>0.05</v>
      </c>
      <c r="AM378" s="246">
        <v>7.3400000000000007E-2</v>
      </c>
      <c r="AN378" s="233"/>
      <c r="AO378" s="325"/>
      <c r="AP378" s="326"/>
      <c r="AQ378" s="326"/>
      <c r="AR378" s="233"/>
      <c r="AS378" s="233"/>
      <c r="AT378" s="233"/>
      <c r="AU378" s="327"/>
      <c r="AV378" s="327"/>
      <c r="AW378" s="327"/>
      <c r="AX378" s="327"/>
      <c r="AY378" s="327"/>
      <c r="AZ378" s="327"/>
      <c r="BA378" s="233"/>
      <c r="BB378" s="233"/>
      <c r="BC378" s="233"/>
      <c r="BD378" s="233"/>
      <c r="BE378" s="233"/>
      <c r="BF378" s="233"/>
      <c r="BG378" s="233"/>
      <c r="BH378" s="233"/>
      <c r="BI378" s="233"/>
      <c r="BJ378" s="233"/>
      <c r="BK378" s="233"/>
      <c r="BL378" s="233"/>
      <c r="BM378" s="233"/>
      <c r="BN378" s="233"/>
      <c r="BO378" s="233"/>
      <c r="BP378" s="233"/>
      <c r="BQ378" s="233"/>
    </row>
    <row r="379" spans="1:69" s="146" customFormat="1" ht="6" customHeight="1" x14ac:dyDescent="0.25">
      <c r="A379" s="165"/>
      <c r="V379" s="419" t="s">
        <v>1105</v>
      </c>
      <c r="W379" s="419"/>
      <c r="X379" s="419"/>
      <c r="Y379" s="419"/>
      <c r="Z379" s="419"/>
      <c r="AA379" s="419"/>
      <c r="AB379" s="419"/>
      <c r="AC379" s="419"/>
      <c r="AD379" s="419"/>
      <c r="AE379" s="419"/>
      <c r="AF379" s="419"/>
      <c r="AG379" s="419"/>
      <c r="AH379" s="419"/>
      <c r="AI379" s="419"/>
      <c r="AJ379" s="419"/>
      <c r="AK379" s="419"/>
      <c r="AL379" s="419"/>
      <c r="AM379" s="419"/>
      <c r="AN379" s="291"/>
      <c r="AO379" s="291"/>
      <c r="AP379" s="151"/>
      <c r="AQ379" s="151"/>
      <c r="AR379" s="291"/>
      <c r="AS379" s="291"/>
      <c r="AT379" s="291"/>
      <c r="AU379" s="291"/>
      <c r="AV379" s="291"/>
      <c r="AW379" s="291"/>
      <c r="AX379" s="291"/>
      <c r="AY379" s="291"/>
      <c r="AZ379" s="291"/>
      <c r="BA379" s="291"/>
      <c r="BB379" s="291"/>
      <c r="BC379" s="291"/>
      <c r="BD379" s="291"/>
      <c r="BE379" s="291"/>
      <c r="BF379" s="291"/>
      <c r="BG379" s="291"/>
      <c r="BH379" s="291"/>
      <c r="BI379" s="291"/>
      <c r="BJ379" s="291"/>
      <c r="BK379" s="291"/>
      <c r="BL379" s="291"/>
      <c r="BM379" s="291"/>
      <c r="BN379" s="291"/>
      <c r="BO379" s="291"/>
      <c r="BP379" s="291"/>
      <c r="BQ379" s="291"/>
    </row>
    <row r="380" spans="1:69" s="260" customFormat="1" ht="12.6" customHeight="1" x14ac:dyDescent="0.2">
      <c r="A380" s="259"/>
      <c r="V380" s="261"/>
      <c r="W380" s="261"/>
      <c r="X380" s="261">
        <v>10</v>
      </c>
      <c r="Y380" s="261">
        <v>21</v>
      </c>
      <c r="Z380" s="261">
        <v>27.1</v>
      </c>
      <c r="AA380" s="261">
        <v>33.4</v>
      </c>
      <c r="AB380" s="261">
        <v>40.1</v>
      </c>
      <c r="AC380" s="261"/>
      <c r="AD380" s="261">
        <v>47.1</v>
      </c>
      <c r="AE380" s="364">
        <v>54.9</v>
      </c>
      <c r="AF380" s="261">
        <v>62.6</v>
      </c>
      <c r="AG380" s="261">
        <v>70.8</v>
      </c>
      <c r="AH380" s="347">
        <v>82.5</v>
      </c>
      <c r="AI380" s="261">
        <v>91.7</v>
      </c>
      <c r="AJ380" s="261">
        <v>101.3</v>
      </c>
      <c r="AK380" s="261">
        <v>111.3</v>
      </c>
      <c r="AL380" s="261">
        <v>121.9</v>
      </c>
      <c r="AM380" s="261">
        <v>138.19999999999999</v>
      </c>
      <c r="AN380" s="328"/>
      <c r="AO380" s="328"/>
      <c r="AP380" s="329"/>
      <c r="AQ380" s="329"/>
      <c r="AR380" s="328"/>
      <c r="AS380" s="328"/>
      <c r="AT380" s="328"/>
      <c r="AU380" s="328"/>
      <c r="AV380" s="328"/>
      <c r="AW380" s="328"/>
      <c r="AX380" s="328"/>
      <c r="AY380" s="328"/>
      <c r="AZ380" s="328"/>
      <c r="BA380" s="328"/>
      <c r="BB380" s="328"/>
      <c r="BC380" s="328"/>
      <c r="BD380" s="328"/>
      <c r="BE380" s="328"/>
      <c r="BF380" s="328"/>
      <c r="BG380" s="328"/>
      <c r="BH380" s="328"/>
      <c r="BI380" s="328"/>
      <c r="BJ380" s="328"/>
      <c r="BK380" s="328"/>
      <c r="BL380" s="328"/>
      <c r="BM380" s="328"/>
      <c r="BN380" s="328"/>
      <c r="BO380" s="328"/>
      <c r="BP380" s="328"/>
      <c r="BQ380" s="328"/>
    </row>
    <row r="381" spans="1:69" s="91" customFormat="1" ht="12.75" x14ac:dyDescent="0.2">
      <c r="A381" s="264"/>
      <c r="V381" s="265">
        <v>0</v>
      </c>
      <c r="W381" s="265">
        <v>7.0000000000000007E-2</v>
      </c>
      <c r="X381" s="265">
        <v>0.17699999999999999</v>
      </c>
      <c r="Y381" s="265">
        <v>0.29499999999999998</v>
      </c>
      <c r="Z381" s="265">
        <v>0.36</v>
      </c>
      <c r="AA381" s="265">
        <v>0.42799999999999999</v>
      </c>
      <c r="AB381" s="265">
        <v>0.499</v>
      </c>
      <c r="AC381" s="265"/>
      <c r="AD381" s="265">
        <v>0.57399999999999995</v>
      </c>
      <c r="AE381" s="365">
        <v>0.65700000000000003</v>
      </c>
      <c r="AF381" s="265">
        <v>0.74</v>
      </c>
      <c r="AG381" s="265">
        <v>0.82699999999999996</v>
      </c>
      <c r="AH381" s="348">
        <v>0.95299999999999996</v>
      </c>
      <c r="AI381" s="265">
        <v>1.0509999999999999</v>
      </c>
      <c r="AJ381" s="265">
        <v>1.1539999999999999</v>
      </c>
      <c r="AK381" s="265">
        <v>1.262</v>
      </c>
      <c r="AL381" s="265">
        <v>1.375</v>
      </c>
      <c r="AM381" s="265">
        <v>1.5489999999999999</v>
      </c>
      <c r="AN381" s="330"/>
      <c r="AO381" s="330"/>
      <c r="AP381" s="324"/>
      <c r="AQ381" s="324"/>
      <c r="AR381" s="330"/>
      <c r="AS381" s="330"/>
      <c r="AT381" s="330"/>
      <c r="AU381" s="330"/>
      <c r="AV381" s="330"/>
      <c r="AW381" s="330"/>
      <c r="AX381" s="330"/>
      <c r="AY381" s="330"/>
      <c r="AZ381" s="330"/>
      <c r="BA381" s="330"/>
      <c r="BB381" s="330"/>
      <c r="BC381" s="330"/>
      <c r="BD381" s="330"/>
      <c r="BE381" s="330"/>
      <c r="BF381" s="330"/>
      <c r="BG381" s="330"/>
      <c r="BH381" s="330"/>
      <c r="BI381" s="330"/>
      <c r="BJ381" s="330"/>
      <c r="BK381" s="330"/>
      <c r="BL381" s="330"/>
      <c r="BM381" s="330"/>
      <c r="BN381" s="330"/>
      <c r="BO381" s="330"/>
      <c r="BP381" s="330"/>
      <c r="BQ381" s="330"/>
    </row>
    <row r="382" spans="1:69" s="91" customFormat="1" ht="12.75" x14ac:dyDescent="0.2">
      <c r="A382" s="264"/>
      <c r="V382" s="265"/>
      <c r="W382" s="265"/>
      <c r="X382" s="265"/>
      <c r="Y382" s="265"/>
      <c r="Z382" s="265"/>
      <c r="AA382" s="265"/>
      <c r="AB382" s="265"/>
      <c r="AC382" s="265"/>
      <c r="AD382" s="265"/>
      <c r="AE382" s="365"/>
      <c r="AF382" s="265"/>
      <c r="AG382" s="265"/>
      <c r="AH382" s="348"/>
      <c r="AI382" s="265"/>
      <c r="AJ382" s="265"/>
      <c r="AK382" s="265"/>
      <c r="AL382" s="265"/>
      <c r="AM382" s="265"/>
      <c r="AN382" s="330"/>
      <c r="AO382" s="330"/>
      <c r="AP382" s="324"/>
      <c r="AQ382" s="324"/>
      <c r="AR382" s="330"/>
      <c r="AS382" s="330"/>
      <c r="AT382" s="330"/>
      <c r="AU382" s="330"/>
      <c r="AV382" s="330"/>
      <c r="AW382" s="330"/>
      <c r="AX382" s="330"/>
      <c r="AY382" s="330"/>
      <c r="AZ382" s="330"/>
      <c r="BA382" s="330"/>
      <c r="BB382" s="330"/>
      <c r="BC382" s="330"/>
      <c r="BD382" s="330"/>
      <c r="BE382" s="330"/>
      <c r="BF382" s="330"/>
      <c r="BG382" s="330"/>
      <c r="BH382" s="330"/>
      <c r="BI382" s="330"/>
      <c r="BJ382" s="330"/>
      <c r="BK382" s="330"/>
      <c r="BL382" s="330"/>
      <c r="BM382" s="330"/>
      <c r="BN382" s="330"/>
      <c r="BO382" s="330"/>
      <c r="BP382" s="330"/>
      <c r="BQ382" s="330"/>
    </row>
    <row r="383" spans="1:69" x14ac:dyDescent="0.25">
      <c r="A383" s="9"/>
      <c r="B383" s="181" t="s">
        <v>1106</v>
      </c>
      <c r="C383" s="182" t="s">
        <v>18</v>
      </c>
      <c r="D383" s="183"/>
      <c r="E383" s="183" t="s">
        <v>1668</v>
      </c>
      <c r="F383" s="183" t="s">
        <v>16</v>
      </c>
      <c r="G383" s="183" t="s">
        <v>1679</v>
      </c>
      <c r="H383" s="183"/>
      <c r="I383" s="183" t="s">
        <v>1107</v>
      </c>
      <c r="J383" s="184" t="s">
        <v>1107</v>
      </c>
      <c r="K383" s="185"/>
      <c r="L383" s="186"/>
      <c r="M383" s="186"/>
      <c r="N383" s="186"/>
      <c r="O383" s="186"/>
      <c r="P383" s="187">
        <v>24</v>
      </c>
      <c r="Q383" s="187">
        <v>24</v>
      </c>
      <c r="R383" s="187">
        <v>6.5</v>
      </c>
      <c r="S383" s="187"/>
      <c r="T383" s="267"/>
      <c r="U383" s="301">
        <v>10.11</v>
      </c>
      <c r="V383" s="120">
        <f>(U383*10%)+U383</f>
        <v>11.120999999999999</v>
      </c>
      <c r="W383" s="266">
        <f>(V383*7%)+V383</f>
        <v>11.899469999999999</v>
      </c>
      <c r="X383" s="145">
        <f>(W383*10%)+W383</f>
        <v>13.089416999999999</v>
      </c>
      <c r="Y383" s="145">
        <f>(X383*10%)+X383</f>
        <v>14.398358699999999</v>
      </c>
      <c r="Z383" s="145">
        <f>(Y383*5%)+Y383</f>
        <v>15.118276634999999</v>
      </c>
      <c r="AA383" s="221">
        <f>(Z383*5%)+Z383</f>
        <v>15.874190466749999</v>
      </c>
      <c r="AB383" s="145">
        <f>(AA383*5%)+AA383</f>
        <v>16.667899990087498</v>
      </c>
      <c r="AC383" s="223">
        <f>(AB383*3%)+AB383</f>
        <v>17.167936989790125</v>
      </c>
      <c r="AD383" s="145">
        <f>(AB383*5%)+AB383</f>
        <v>17.501294989591873</v>
      </c>
      <c r="AE383" s="360">
        <f>(AD383*5.3%)+AD383</f>
        <v>18.428863624040243</v>
      </c>
      <c r="AF383" s="145">
        <f>(AE383*5%)+AE383</f>
        <v>19.350306805242255</v>
      </c>
      <c r="AG383" s="145">
        <f>(AF383*5%)+AF383</f>
        <v>20.317822145504369</v>
      </c>
      <c r="AH383" s="343">
        <f>(AG383*6.9%)+AG383</f>
        <v>21.719751873544169</v>
      </c>
      <c r="AI383" s="145">
        <f>(AH383*5%)+AH383</f>
        <v>22.805739467221379</v>
      </c>
      <c r="AJ383" s="145">
        <f>(AI383*5%)+AI383</f>
        <v>23.946026440582447</v>
      </c>
      <c r="AK383" s="145">
        <f>(AJ383*5%)+AJ383</f>
        <v>25.14332776261157</v>
      </c>
      <c r="AL383" s="145">
        <f>(AK383*5%)+AK383</f>
        <v>26.400494150742148</v>
      </c>
      <c r="AM383" s="145">
        <f>(AL383*7.34%)+AL383</f>
        <v>28.338290421406622</v>
      </c>
    </row>
    <row r="384" spans="1:69" x14ac:dyDescent="0.25">
      <c r="A384" s="9"/>
      <c r="B384" s="188" t="s">
        <v>1108</v>
      </c>
      <c r="C384" s="182" t="s">
        <v>18</v>
      </c>
      <c r="D384" s="189"/>
      <c r="E384" s="189" t="s">
        <v>1668</v>
      </c>
      <c r="F384" s="189" t="s">
        <v>16</v>
      </c>
      <c r="G384" s="189" t="s">
        <v>1750</v>
      </c>
      <c r="H384" s="189"/>
      <c r="I384" s="189"/>
      <c r="J384" s="189" t="s">
        <v>1109</v>
      </c>
      <c r="K384" s="186"/>
      <c r="L384" s="186"/>
      <c r="M384" s="186"/>
      <c r="N384" s="186"/>
      <c r="O384" s="186"/>
      <c r="P384" s="187">
        <v>28</v>
      </c>
      <c r="Q384" s="187">
        <v>28</v>
      </c>
      <c r="R384" s="187">
        <v>14.5</v>
      </c>
      <c r="S384" s="187"/>
      <c r="T384" s="267">
        <v>1.0169999999999999</v>
      </c>
      <c r="U384" s="301">
        <v>14.1</v>
      </c>
      <c r="V384" s="120">
        <f t="shared" ref="V384:V447" si="1147">(U384*10%)+U384</f>
        <v>15.51</v>
      </c>
      <c r="W384" s="266">
        <f t="shared" ref="W384:W447" si="1148">(V384*7%)+V384</f>
        <v>16.595700000000001</v>
      </c>
      <c r="X384" s="145">
        <f t="shared" ref="X384:Y384" si="1149">(W384*10%)+W384</f>
        <v>18.255269999999999</v>
      </c>
      <c r="Y384" s="145">
        <f t="shared" si="1149"/>
        <v>20.080797</v>
      </c>
      <c r="Z384" s="145">
        <f t="shared" ref="Z384:AB384" si="1150">(Y384*5%)+Y384</f>
        <v>21.084836850000002</v>
      </c>
      <c r="AA384" s="221">
        <f t="shared" si="1150"/>
        <v>22.139078692500004</v>
      </c>
      <c r="AB384" s="145">
        <f t="shared" si="1150"/>
        <v>23.246032627125004</v>
      </c>
      <c r="AC384" s="223">
        <f t="shared" ref="AC384:AC447" si="1151">(AB384*3%)+AB384</f>
        <v>23.943413605938755</v>
      </c>
      <c r="AD384" s="145">
        <f t="shared" ref="AD384:AD447" si="1152">(AB384*5%)+AB384</f>
        <v>24.408334258481254</v>
      </c>
      <c r="AE384" s="360">
        <f t="shared" ref="AE384:AE447" si="1153">(AD384*5.3%)+AD384</f>
        <v>25.701975974180762</v>
      </c>
      <c r="AF384" s="145">
        <f t="shared" ref="AF384:AG384" si="1154">(AE384*5%)+AE384</f>
        <v>26.987074772889798</v>
      </c>
      <c r="AG384" s="145">
        <f t="shared" si="1154"/>
        <v>28.336428511534287</v>
      </c>
      <c r="AH384" s="343">
        <f t="shared" ref="AH384:AH447" si="1155">(AG384*6.9%)+AG384</f>
        <v>30.291642078830151</v>
      </c>
      <c r="AI384" s="145">
        <f t="shared" ref="AI384:AL384" si="1156">(AH384*5%)+AH384</f>
        <v>31.806224182771658</v>
      </c>
      <c r="AJ384" s="145">
        <f t="shared" si="1156"/>
        <v>33.396535391910241</v>
      </c>
      <c r="AK384" s="145">
        <f t="shared" si="1156"/>
        <v>35.066362161505751</v>
      </c>
      <c r="AL384" s="145">
        <f t="shared" si="1156"/>
        <v>36.819680269581042</v>
      </c>
      <c r="AM384" s="145">
        <f t="shared" ref="AM384:AM447" si="1157">(AL384*7.34%)+AL384</f>
        <v>39.522244801368288</v>
      </c>
    </row>
    <row r="385" spans="1:39" x14ac:dyDescent="0.25">
      <c r="A385" s="9"/>
      <c r="B385" s="188" t="s">
        <v>1110</v>
      </c>
      <c r="C385" s="182" t="s">
        <v>18</v>
      </c>
      <c r="D385" s="189"/>
      <c r="E385" s="189" t="s">
        <v>1668</v>
      </c>
      <c r="F385" s="189" t="s">
        <v>16</v>
      </c>
      <c r="G385" s="189" t="s">
        <v>1750</v>
      </c>
      <c r="H385" s="189"/>
      <c r="I385" s="189"/>
      <c r="J385" s="189" t="s">
        <v>1111</v>
      </c>
      <c r="K385" s="186"/>
      <c r="L385" s="186"/>
      <c r="M385" s="186"/>
      <c r="N385" s="186"/>
      <c r="O385" s="186"/>
      <c r="P385" s="187">
        <v>25</v>
      </c>
      <c r="Q385" s="187">
        <v>25</v>
      </c>
      <c r="R385" s="187">
        <v>13</v>
      </c>
      <c r="S385" s="187"/>
      <c r="T385" s="267">
        <v>0.753</v>
      </c>
      <c r="U385" s="301">
        <v>11.7</v>
      </c>
      <c r="V385" s="120">
        <f t="shared" si="1147"/>
        <v>12.87</v>
      </c>
      <c r="W385" s="266">
        <f t="shared" si="1148"/>
        <v>13.770899999999999</v>
      </c>
      <c r="X385" s="145">
        <f t="shared" ref="X385:Y385" si="1158">(W385*10%)+W385</f>
        <v>15.14799</v>
      </c>
      <c r="Y385" s="145">
        <f t="shared" si="1158"/>
        <v>16.662789</v>
      </c>
      <c r="Z385" s="145">
        <f t="shared" ref="Z385:AB385" si="1159">(Y385*5%)+Y385</f>
        <v>17.495928450000001</v>
      </c>
      <c r="AA385" s="221">
        <f t="shared" si="1159"/>
        <v>18.370724872500002</v>
      </c>
      <c r="AB385" s="145">
        <f t="shared" si="1159"/>
        <v>19.289261116125001</v>
      </c>
      <c r="AC385" s="223">
        <f t="shared" si="1151"/>
        <v>19.86793894960875</v>
      </c>
      <c r="AD385" s="145">
        <f t="shared" si="1152"/>
        <v>20.25372417193125</v>
      </c>
      <c r="AE385" s="360">
        <f t="shared" si="1153"/>
        <v>21.327171553043605</v>
      </c>
      <c r="AF385" s="145">
        <f t="shared" ref="AF385:AG385" si="1160">(AE385*5%)+AE385</f>
        <v>22.393530130695787</v>
      </c>
      <c r="AG385" s="145">
        <f t="shared" si="1160"/>
        <v>23.513206637230574</v>
      </c>
      <c r="AH385" s="343">
        <f t="shared" si="1155"/>
        <v>25.135617895199484</v>
      </c>
      <c r="AI385" s="145">
        <f t="shared" ref="AI385:AL385" si="1161">(AH385*5%)+AH385</f>
        <v>26.392398789959458</v>
      </c>
      <c r="AJ385" s="145">
        <f t="shared" si="1161"/>
        <v>27.71201872945743</v>
      </c>
      <c r="AK385" s="145">
        <f t="shared" si="1161"/>
        <v>29.097619665930303</v>
      </c>
      <c r="AL385" s="145">
        <f t="shared" si="1161"/>
        <v>30.552500649226818</v>
      </c>
      <c r="AM385" s="145">
        <f t="shared" si="1157"/>
        <v>32.795054196880066</v>
      </c>
    </row>
    <row r="386" spans="1:39" x14ac:dyDescent="0.25">
      <c r="A386" s="9"/>
      <c r="B386" s="188" t="s">
        <v>1112</v>
      </c>
      <c r="C386" s="182" t="s">
        <v>18</v>
      </c>
      <c r="D386" s="189"/>
      <c r="E386" s="189" t="s">
        <v>1668</v>
      </c>
      <c r="F386" s="189" t="s">
        <v>16</v>
      </c>
      <c r="G386" s="189" t="s">
        <v>1750</v>
      </c>
      <c r="H386" s="189"/>
      <c r="I386" s="189"/>
      <c r="J386" s="189" t="s">
        <v>1113</v>
      </c>
      <c r="K386" s="186"/>
      <c r="L386" s="186"/>
      <c r="M386" s="186"/>
      <c r="N386" s="186"/>
      <c r="O386" s="186"/>
      <c r="P386" s="187">
        <v>14</v>
      </c>
      <c r="Q386" s="187">
        <v>14</v>
      </c>
      <c r="R386" s="187">
        <v>7.5</v>
      </c>
      <c r="S386" s="187"/>
      <c r="T386" s="267">
        <v>0.25</v>
      </c>
      <c r="U386" s="301">
        <v>4.92</v>
      </c>
      <c r="V386" s="120">
        <f t="shared" si="1147"/>
        <v>5.4119999999999999</v>
      </c>
      <c r="W386" s="266">
        <f t="shared" si="1148"/>
        <v>5.7908400000000002</v>
      </c>
      <c r="X386" s="145">
        <f t="shared" ref="X386:Y386" si="1162">(W386*10%)+W386</f>
        <v>6.3699240000000001</v>
      </c>
      <c r="Y386" s="145">
        <f t="shared" si="1162"/>
        <v>7.0069163999999997</v>
      </c>
      <c r="Z386" s="145">
        <f t="shared" ref="Z386:AB386" si="1163">(Y386*5%)+Y386</f>
        <v>7.35726222</v>
      </c>
      <c r="AA386" s="221">
        <f t="shared" si="1163"/>
        <v>7.7251253310000001</v>
      </c>
      <c r="AB386" s="145">
        <f t="shared" si="1163"/>
        <v>8.1113815975500003</v>
      </c>
      <c r="AC386" s="223">
        <f t="shared" si="1151"/>
        <v>8.3547230454765007</v>
      </c>
      <c r="AD386" s="145">
        <f t="shared" si="1152"/>
        <v>8.5169506774275003</v>
      </c>
      <c r="AE386" s="360">
        <f t="shared" si="1153"/>
        <v>8.9683490633311571</v>
      </c>
      <c r="AF386" s="145">
        <f t="shared" ref="AF386:AG386" si="1164">(AE386*5%)+AE386</f>
        <v>9.4167665164977148</v>
      </c>
      <c r="AG386" s="145">
        <f t="shared" si="1164"/>
        <v>9.8876048423226006</v>
      </c>
      <c r="AH386" s="343">
        <f t="shared" si="1155"/>
        <v>10.569849576442859</v>
      </c>
      <c r="AI386" s="145">
        <f t="shared" ref="AI386:AL386" si="1165">(AH386*5%)+AH386</f>
        <v>11.098342055265002</v>
      </c>
      <c r="AJ386" s="145">
        <f t="shared" si="1165"/>
        <v>11.653259158028252</v>
      </c>
      <c r="AK386" s="145">
        <f t="shared" si="1165"/>
        <v>12.235922115929664</v>
      </c>
      <c r="AL386" s="145">
        <f t="shared" si="1165"/>
        <v>12.847718221726147</v>
      </c>
      <c r="AM386" s="145">
        <f t="shared" si="1157"/>
        <v>13.790740739200846</v>
      </c>
    </row>
    <row r="387" spans="1:39" x14ac:dyDescent="0.25">
      <c r="A387" s="9"/>
      <c r="B387" s="188" t="s">
        <v>1114</v>
      </c>
      <c r="C387" s="182" t="s">
        <v>18</v>
      </c>
      <c r="D387" s="189"/>
      <c r="E387" s="183" t="s">
        <v>1668</v>
      </c>
      <c r="F387" s="189" t="s">
        <v>16</v>
      </c>
      <c r="G387" s="189" t="s">
        <v>1750</v>
      </c>
      <c r="H387" s="189"/>
      <c r="I387" s="189"/>
      <c r="J387" s="189" t="s">
        <v>1115</v>
      </c>
      <c r="K387" s="186"/>
      <c r="L387" s="186"/>
      <c r="M387" s="186"/>
      <c r="N387" s="186"/>
      <c r="O387" s="186"/>
      <c r="P387" s="187">
        <v>12</v>
      </c>
      <c r="Q387" s="187">
        <v>12</v>
      </c>
      <c r="R387" s="187">
        <v>6.5</v>
      </c>
      <c r="S387" s="187"/>
      <c r="T387" s="267">
        <v>0.184</v>
      </c>
      <c r="U387" s="301">
        <v>6.92</v>
      </c>
      <c r="V387" s="120">
        <f t="shared" si="1147"/>
        <v>7.6120000000000001</v>
      </c>
      <c r="W387" s="266">
        <f t="shared" si="1148"/>
        <v>8.1448400000000003</v>
      </c>
      <c r="X387" s="145">
        <f t="shared" ref="X387:Y387" si="1166">(W387*10%)+W387</f>
        <v>8.9593240000000005</v>
      </c>
      <c r="Y387" s="145">
        <f t="shared" si="1166"/>
        <v>9.8552564</v>
      </c>
      <c r="Z387" s="145">
        <f t="shared" ref="Z387:AB387" si="1167">(Y387*5%)+Y387</f>
        <v>10.348019219999999</v>
      </c>
      <c r="AA387" s="221">
        <f t="shared" si="1167"/>
        <v>10.865420180999999</v>
      </c>
      <c r="AB387" s="145">
        <f t="shared" si="1167"/>
        <v>11.40869119005</v>
      </c>
      <c r="AC387" s="223">
        <f t="shared" si="1151"/>
        <v>11.750951925751499</v>
      </c>
      <c r="AD387" s="145">
        <f t="shared" si="1152"/>
        <v>11.9791257495525</v>
      </c>
      <c r="AE387" s="360">
        <f t="shared" si="1153"/>
        <v>12.614019414278783</v>
      </c>
      <c r="AF387" s="145">
        <f t="shared" ref="AF387:AG387" si="1168">(AE387*5%)+AE387</f>
        <v>13.244720384992721</v>
      </c>
      <c r="AG387" s="145">
        <f t="shared" si="1168"/>
        <v>13.906956404242358</v>
      </c>
      <c r="AH387" s="343">
        <f t="shared" si="1155"/>
        <v>14.86653639613508</v>
      </c>
      <c r="AI387" s="145">
        <f t="shared" ref="AI387:AL387" si="1169">(AH387*5%)+AH387</f>
        <v>15.609863215941834</v>
      </c>
      <c r="AJ387" s="145">
        <f t="shared" si="1169"/>
        <v>16.390356376738925</v>
      </c>
      <c r="AK387" s="145">
        <f t="shared" si="1169"/>
        <v>17.209874195575871</v>
      </c>
      <c r="AL387" s="145">
        <f t="shared" si="1169"/>
        <v>18.070367905354665</v>
      </c>
      <c r="AM387" s="145">
        <f t="shared" si="1157"/>
        <v>19.396732909607696</v>
      </c>
    </row>
    <row r="388" spans="1:39" x14ac:dyDescent="0.25">
      <c r="A388" s="9"/>
      <c r="B388" s="188" t="s">
        <v>1116</v>
      </c>
      <c r="C388" s="182" t="s">
        <v>18</v>
      </c>
      <c r="D388" s="189"/>
      <c r="E388" s="189" t="s">
        <v>1668</v>
      </c>
      <c r="F388" s="189" t="s">
        <v>16</v>
      </c>
      <c r="G388" s="189" t="s">
        <v>1750</v>
      </c>
      <c r="H388" s="189"/>
      <c r="I388" s="189"/>
      <c r="J388" s="189" t="s">
        <v>1117</v>
      </c>
      <c r="K388" s="186"/>
      <c r="L388" s="186"/>
      <c r="M388" s="186"/>
      <c r="N388" s="186"/>
      <c r="O388" s="186"/>
      <c r="P388" s="187">
        <v>9</v>
      </c>
      <c r="Q388" s="187">
        <v>9</v>
      </c>
      <c r="R388" s="187">
        <v>10</v>
      </c>
      <c r="S388" s="187"/>
      <c r="T388" s="267">
        <v>9.8000000000000004E-2</v>
      </c>
      <c r="U388" s="301">
        <v>2.39</v>
      </c>
      <c r="V388" s="120">
        <f t="shared" si="1147"/>
        <v>2.629</v>
      </c>
      <c r="W388" s="266">
        <f t="shared" si="1148"/>
        <v>2.8130299999999999</v>
      </c>
      <c r="X388" s="145">
        <f t="shared" ref="X388:Y388" si="1170">(W388*10%)+W388</f>
        <v>3.0943329999999998</v>
      </c>
      <c r="Y388" s="145">
        <f t="shared" si="1170"/>
        <v>3.4037663</v>
      </c>
      <c r="Z388" s="145">
        <f t="shared" ref="Z388:AB388" si="1171">(Y388*5%)+Y388</f>
        <v>3.5739546149999999</v>
      </c>
      <c r="AA388" s="221">
        <f t="shared" si="1171"/>
        <v>3.7526523457500001</v>
      </c>
      <c r="AB388" s="145">
        <f t="shared" si="1171"/>
        <v>3.9402849630375001</v>
      </c>
      <c r="AC388" s="223">
        <f t="shared" si="1151"/>
        <v>4.0584935119286252</v>
      </c>
      <c r="AD388" s="145">
        <f t="shared" si="1152"/>
        <v>4.1372992111893749</v>
      </c>
      <c r="AE388" s="360">
        <f t="shared" si="1153"/>
        <v>4.3565760693824114</v>
      </c>
      <c r="AF388" s="145">
        <f t="shared" ref="AF388:AG388" si="1172">(AE388*5%)+AE388</f>
        <v>4.5744048728515319</v>
      </c>
      <c r="AG388" s="145">
        <f t="shared" si="1172"/>
        <v>4.8031251164941082</v>
      </c>
      <c r="AH388" s="343">
        <f t="shared" si="1155"/>
        <v>5.134540749532202</v>
      </c>
      <c r="AI388" s="145">
        <f t="shared" ref="AI388:AL388" si="1173">(AH388*5%)+AH388</f>
        <v>5.3912677870088119</v>
      </c>
      <c r="AJ388" s="145">
        <f t="shared" si="1173"/>
        <v>5.6608311763592525</v>
      </c>
      <c r="AK388" s="145">
        <f t="shared" si="1173"/>
        <v>5.9438727351772149</v>
      </c>
      <c r="AL388" s="145">
        <f t="shared" si="1173"/>
        <v>6.2410663719360757</v>
      </c>
      <c r="AM388" s="145">
        <f t="shared" si="1157"/>
        <v>6.6991606436361835</v>
      </c>
    </row>
    <row r="389" spans="1:39" x14ac:dyDescent="0.25">
      <c r="A389" s="9"/>
      <c r="B389" s="188" t="s">
        <v>1118</v>
      </c>
      <c r="C389" s="182" t="s">
        <v>18</v>
      </c>
      <c r="D389" s="189"/>
      <c r="E389" s="189" t="s">
        <v>1668</v>
      </c>
      <c r="F389" s="189" t="s">
        <v>16</v>
      </c>
      <c r="G389" s="189" t="s">
        <v>1751</v>
      </c>
      <c r="H389" s="189"/>
      <c r="I389" s="189"/>
      <c r="J389" s="189" t="s">
        <v>1119</v>
      </c>
      <c r="K389" s="186"/>
      <c r="L389" s="186"/>
      <c r="M389" s="186"/>
      <c r="N389" s="186"/>
      <c r="O389" s="186"/>
      <c r="P389" s="187">
        <v>25</v>
      </c>
      <c r="Q389" s="187">
        <v>25</v>
      </c>
      <c r="R389" s="187">
        <v>9</v>
      </c>
      <c r="S389" s="187"/>
      <c r="T389" s="267">
        <v>0.80800000000000005</v>
      </c>
      <c r="U389" s="301">
        <v>12.64</v>
      </c>
      <c r="V389" s="120">
        <f t="shared" si="1147"/>
        <v>13.904</v>
      </c>
      <c r="W389" s="266">
        <f t="shared" si="1148"/>
        <v>14.877280000000001</v>
      </c>
      <c r="X389" s="145">
        <f t="shared" ref="X389:Y389" si="1174">(W389*10%)+W389</f>
        <v>16.365008</v>
      </c>
      <c r="Y389" s="145">
        <f t="shared" si="1174"/>
        <v>18.0015088</v>
      </c>
      <c r="Z389" s="145">
        <f t="shared" ref="Z389:AB389" si="1175">(Y389*5%)+Y389</f>
        <v>18.901584239999998</v>
      </c>
      <c r="AA389" s="221">
        <f t="shared" si="1175"/>
        <v>19.846663451999998</v>
      </c>
      <c r="AB389" s="145">
        <f t="shared" si="1175"/>
        <v>20.838996624599996</v>
      </c>
      <c r="AC389" s="223">
        <f t="shared" si="1151"/>
        <v>21.464166523337997</v>
      </c>
      <c r="AD389" s="145">
        <f t="shared" si="1152"/>
        <v>21.880946455829996</v>
      </c>
      <c r="AE389" s="360">
        <f t="shared" si="1153"/>
        <v>23.040636617988987</v>
      </c>
      <c r="AF389" s="145">
        <f t="shared" ref="AF389:AG389" si="1176">(AE389*5%)+AE389</f>
        <v>24.192668448888437</v>
      </c>
      <c r="AG389" s="145">
        <f t="shared" si="1176"/>
        <v>25.40230187133286</v>
      </c>
      <c r="AH389" s="343">
        <f t="shared" si="1155"/>
        <v>27.155060700454825</v>
      </c>
      <c r="AI389" s="145">
        <f t="shared" ref="AI389:AL389" si="1177">(AH389*5%)+AH389</f>
        <v>28.512813735477568</v>
      </c>
      <c r="AJ389" s="145">
        <f t="shared" si="1177"/>
        <v>29.938454422251446</v>
      </c>
      <c r="AK389" s="145">
        <f t="shared" si="1177"/>
        <v>31.435377143364018</v>
      </c>
      <c r="AL389" s="145">
        <f t="shared" si="1177"/>
        <v>33.007146000532217</v>
      </c>
      <c r="AM389" s="145">
        <f t="shared" si="1157"/>
        <v>35.429870516971278</v>
      </c>
    </row>
    <row r="390" spans="1:39" x14ac:dyDescent="0.25">
      <c r="A390" s="9"/>
      <c r="B390" s="188" t="s">
        <v>1120</v>
      </c>
      <c r="C390" s="182" t="s">
        <v>18</v>
      </c>
      <c r="D390" s="189"/>
      <c r="E390" s="189" t="s">
        <v>1668</v>
      </c>
      <c r="F390" s="189" t="s">
        <v>16</v>
      </c>
      <c r="G390" s="189" t="s">
        <v>1751</v>
      </c>
      <c r="H390" s="189"/>
      <c r="I390" s="189"/>
      <c r="J390" s="189" t="s">
        <v>1121</v>
      </c>
      <c r="K390" s="186"/>
      <c r="L390" s="186"/>
      <c r="M390" s="186"/>
      <c r="N390" s="186"/>
      <c r="O390" s="186"/>
      <c r="P390" s="187">
        <v>20</v>
      </c>
      <c r="Q390" s="187">
        <v>20</v>
      </c>
      <c r="R390" s="187">
        <v>8</v>
      </c>
      <c r="S390" s="187"/>
      <c r="T390" s="267">
        <v>0.52300000000000002</v>
      </c>
      <c r="U390" s="301">
        <v>10.77</v>
      </c>
      <c r="V390" s="120">
        <f t="shared" si="1147"/>
        <v>11.847</v>
      </c>
      <c r="W390" s="266">
        <f t="shared" si="1148"/>
        <v>12.67629</v>
      </c>
      <c r="X390" s="145">
        <f t="shared" ref="X390:Y390" si="1178">(W390*10%)+W390</f>
        <v>13.943918999999999</v>
      </c>
      <c r="Y390" s="145">
        <f t="shared" si="1178"/>
        <v>15.3383109</v>
      </c>
      <c r="Z390" s="145">
        <f t="shared" ref="Z390:AB390" si="1179">(Y390*5%)+Y390</f>
        <v>16.105226445</v>
      </c>
      <c r="AA390" s="221">
        <f t="shared" si="1179"/>
        <v>16.91048776725</v>
      </c>
      <c r="AB390" s="145">
        <f t="shared" si="1179"/>
        <v>17.756012155612499</v>
      </c>
      <c r="AC390" s="223">
        <f t="shared" si="1151"/>
        <v>18.288692520280875</v>
      </c>
      <c r="AD390" s="145">
        <f t="shared" si="1152"/>
        <v>18.643812763393125</v>
      </c>
      <c r="AE390" s="360">
        <f t="shared" si="1153"/>
        <v>19.63193483985296</v>
      </c>
      <c r="AF390" s="145">
        <f t="shared" ref="AF390:AG390" si="1180">(AE390*5%)+AE390</f>
        <v>20.613531581845606</v>
      </c>
      <c r="AG390" s="145">
        <f t="shared" si="1180"/>
        <v>21.644208160937886</v>
      </c>
      <c r="AH390" s="343">
        <f t="shared" si="1155"/>
        <v>23.1376585240426</v>
      </c>
      <c r="AI390" s="145">
        <f t="shared" ref="AI390:AL390" si="1181">(AH390*5%)+AH390</f>
        <v>24.294541450244729</v>
      </c>
      <c r="AJ390" s="145">
        <f t="shared" si="1181"/>
        <v>25.509268522756965</v>
      </c>
      <c r="AK390" s="145">
        <f t="shared" si="1181"/>
        <v>26.784731948894812</v>
      </c>
      <c r="AL390" s="145">
        <f t="shared" si="1181"/>
        <v>28.123968546339555</v>
      </c>
      <c r="AM390" s="145">
        <f t="shared" si="1157"/>
        <v>30.188267837640879</v>
      </c>
    </row>
    <row r="391" spans="1:39" x14ac:dyDescent="0.25">
      <c r="A391" s="9"/>
      <c r="B391" s="188" t="s">
        <v>1122</v>
      </c>
      <c r="C391" s="182" t="s">
        <v>18</v>
      </c>
      <c r="D391" s="189"/>
      <c r="E391" s="183" t="s">
        <v>1668</v>
      </c>
      <c r="F391" s="189" t="s">
        <v>16</v>
      </c>
      <c r="G391" s="189" t="s">
        <v>1751</v>
      </c>
      <c r="H391" s="189"/>
      <c r="I391" s="189"/>
      <c r="J391" s="189" t="s">
        <v>1123</v>
      </c>
      <c r="K391" s="186"/>
      <c r="L391" s="186"/>
      <c r="M391" s="186"/>
      <c r="N391" s="186"/>
      <c r="O391" s="186"/>
      <c r="P391" s="187">
        <v>15</v>
      </c>
      <c r="Q391" s="187">
        <v>15</v>
      </c>
      <c r="R391" s="187">
        <v>6</v>
      </c>
      <c r="S391" s="187"/>
      <c r="T391" s="267">
        <v>0.28899999999999998</v>
      </c>
      <c r="U391" s="301">
        <v>5.99</v>
      </c>
      <c r="V391" s="120">
        <f t="shared" si="1147"/>
        <v>6.5890000000000004</v>
      </c>
      <c r="W391" s="266">
        <f t="shared" si="1148"/>
        <v>7.0502300000000009</v>
      </c>
      <c r="X391" s="145">
        <f t="shared" ref="X391:Y391" si="1182">(W391*10%)+W391</f>
        <v>7.7552530000000015</v>
      </c>
      <c r="Y391" s="145">
        <f t="shared" si="1182"/>
        <v>8.5307783000000015</v>
      </c>
      <c r="Z391" s="145">
        <f t="shared" ref="Z391:AB391" si="1183">(Y391*5%)+Y391</f>
        <v>8.9573172150000016</v>
      </c>
      <c r="AA391" s="221">
        <f t="shared" si="1183"/>
        <v>9.405183075750001</v>
      </c>
      <c r="AB391" s="145">
        <f t="shared" si="1183"/>
        <v>9.8754422295375015</v>
      </c>
      <c r="AC391" s="223">
        <f t="shared" si="1151"/>
        <v>10.171705496423627</v>
      </c>
      <c r="AD391" s="145">
        <f t="shared" si="1152"/>
        <v>10.369214341014377</v>
      </c>
      <c r="AE391" s="360">
        <f t="shared" si="1153"/>
        <v>10.918782701088139</v>
      </c>
      <c r="AF391" s="145">
        <f t="shared" ref="AF391:AG391" si="1184">(AE391*5%)+AE391</f>
        <v>11.464721836142546</v>
      </c>
      <c r="AG391" s="145">
        <f t="shared" si="1184"/>
        <v>12.037957927949673</v>
      </c>
      <c r="AH391" s="343">
        <f t="shared" si="1155"/>
        <v>12.868577024978201</v>
      </c>
      <c r="AI391" s="145">
        <f t="shared" ref="AI391:AL391" si="1185">(AH391*5%)+AH391</f>
        <v>13.512005876227111</v>
      </c>
      <c r="AJ391" s="145">
        <f t="shared" si="1185"/>
        <v>14.187606170038466</v>
      </c>
      <c r="AK391" s="145">
        <f t="shared" si="1185"/>
        <v>14.89698647854039</v>
      </c>
      <c r="AL391" s="145">
        <f t="shared" si="1185"/>
        <v>15.641835802467408</v>
      </c>
      <c r="AM391" s="145">
        <f t="shared" si="1157"/>
        <v>16.789946550368516</v>
      </c>
    </row>
    <row r="392" spans="1:39" x14ac:dyDescent="0.25">
      <c r="A392" s="9"/>
      <c r="B392" s="188" t="s">
        <v>1124</v>
      </c>
      <c r="C392" s="182" t="s">
        <v>18</v>
      </c>
      <c r="D392" s="189"/>
      <c r="E392" s="189" t="s">
        <v>1668</v>
      </c>
      <c r="F392" s="189" t="s">
        <v>16</v>
      </c>
      <c r="G392" s="189" t="s">
        <v>1751</v>
      </c>
      <c r="H392" s="189"/>
      <c r="I392" s="189"/>
      <c r="J392" s="189" t="s">
        <v>1125</v>
      </c>
      <c r="K392" s="186"/>
      <c r="L392" s="186"/>
      <c r="M392" s="186"/>
      <c r="N392" s="186"/>
      <c r="O392" s="186"/>
      <c r="P392" s="187">
        <v>10</v>
      </c>
      <c r="Q392" s="187">
        <v>10</v>
      </c>
      <c r="R392" s="187">
        <v>4</v>
      </c>
      <c r="S392" s="187"/>
      <c r="T392" s="267">
        <v>0.125</v>
      </c>
      <c r="U392" s="301">
        <v>4.5199999999999996</v>
      </c>
      <c r="V392" s="120">
        <f t="shared" si="1147"/>
        <v>4.9719999999999995</v>
      </c>
      <c r="W392" s="266">
        <f t="shared" si="1148"/>
        <v>5.3200399999999997</v>
      </c>
      <c r="X392" s="145">
        <f t="shared" ref="X392:Y392" si="1186">(W392*10%)+W392</f>
        <v>5.8520439999999994</v>
      </c>
      <c r="Y392" s="145">
        <f t="shared" si="1186"/>
        <v>6.4372483999999996</v>
      </c>
      <c r="Z392" s="145">
        <f t="shared" ref="Z392:AB392" si="1187">(Y392*5%)+Y392</f>
        <v>6.7591108200000001</v>
      </c>
      <c r="AA392" s="221">
        <f t="shared" si="1187"/>
        <v>7.0970663610000004</v>
      </c>
      <c r="AB392" s="145">
        <f t="shared" si="1187"/>
        <v>7.4519196790500004</v>
      </c>
      <c r="AC392" s="223">
        <f t="shared" si="1151"/>
        <v>7.6754772694215001</v>
      </c>
      <c r="AD392" s="145">
        <f t="shared" si="1152"/>
        <v>7.8245156630025008</v>
      </c>
      <c r="AE392" s="360">
        <f t="shared" si="1153"/>
        <v>8.2392149931416334</v>
      </c>
      <c r="AF392" s="145">
        <f t="shared" ref="AF392:AG392" si="1188">(AE392*5%)+AE392</f>
        <v>8.6511757427987153</v>
      </c>
      <c r="AG392" s="145">
        <f t="shared" si="1188"/>
        <v>9.0837345299386509</v>
      </c>
      <c r="AH392" s="343">
        <f t="shared" si="1155"/>
        <v>9.7105122125044172</v>
      </c>
      <c r="AI392" s="145">
        <f t="shared" ref="AI392:AL392" si="1189">(AH392*5%)+AH392</f>
        <v>10.196037823129638</v>
      </c>
      <c r="AJ392" s="145">
        <f t="shared" si="1189"/>
        <v>10.705839714286119</v>
      </c>
      <c r="AK392" s="145">
        <f t="shared" si="1189"/>
        <v>11.241131700000425</v>
      </c>
      <c r="AL392" s="145">
        <f t="shared" si="1189"/>
        <v>11.803188285000447</v>
      </c>
      <c r="AM392" s="145">
        <f t="shared" si="1157"/>
        <v>12.66954230511948</v>
      </c>
    </row>
    <row r="393" spans="1:39" x14ac:dyDescent="0.25">
      <c r="A393" s="9"/>
      <c r="B393" s="188" t="s">
        <v>1126</v>
      </c>
      <c r="C393" s="182" t="s">
        <v>18</v>
      </c>
      <c r="D393" s="189"/>
      <c r="E393" s="189" t="s">
        <v>1668</v>
      </c>
      <c r="F393" s="189" t="s">
        <v>16</v>
      </c>
      <c r="G393" s="189" t="s">
        <v>1752</v>
      </c>
      <c r="H393" s="189"/>
      <c r="I393" s="189"/>
      <c r="J393" s="189" t="s">
        <v>1127</v>
      </c>
      <c r="K393" s="186"/>
      <c r="L393" s="186"/>
      <c r="M393" s="186"/>
      <c r="N393" s="186"/>
      <c r="O393" s="186"/>
      <c r="P393" s="187">
        <v>35.5</v>
      </c>
      <c r="Q393" s="187">
        <v>35.5</v>
      </c>
      <c r="R393" s="187">
        <v>2</v>
      </c>
      <c r="S393" s="187"/>
      <c r="T393" s="267">
        <v>1.1479999999999999</v>
      </c>
      <c r="U393" s="301">
        <v>16.760000000000002</v>
      </c>
      <c r="V393" s="120">
        <f t="shared" si="1147"/>
        <v>18.436</v>
      </c>
      <c r="W393" s="266">
        <f t="shared" si="1148"/>
        <v>19.726520000000001</v>
      </c>
      <c r="X393" s="145">
        <f t="shared" ref="X393:Y393" si="1190">(W393*10%)+W393</f>
        <v>21.699172000000001</v>
      </c>
      <c r="Y393" s="145">
        <f t="shared" si="1190"/>
        <v>23.869089200000001</v>
      </c>
      <c r="Z393" s="145">
        <f t="shared" ref="Z393:AB393" si="1191">(Y393*5%)+Y393</f>
        <v>25.062543660000003</v>
      </c>
      <c r="AA393" s="221">
        <f t="shared" si="1191"/>
        <v>26.315670843000003</v>
      </c>
      <c r="AB393" s="145">
        <f t="shared" si="1191"/>
        <v>27.631454385150004</v>
      </c>
      <c r="AC393" s="223">
        <f t="shared" si="1151"/>
        <v>28.460398016704506</v>
      </c>
      <c r="AD393" s="145">
        <f t="shared" si="1152"/>
        <v>29.013027104407506</v>
      </c>
      <c r="AE393" s="360">
        <f t="shared" si="1153"/>
        <v>30.550717540941104</v>
      </c>
      <c r="AF393" s="145">
        <f t="shared" ref="AF393:AG393" si="1192">(AE393*5%)+AE393</f>
        <v>32.078253417988158</v>
      </c>
      <c r="AG393" s="145">
        <f t="shared" si="1192"/>
        <v>33.682166088887563</v>
      </c>
      <c r="AH393" s="343">
        <f t="shared" si="1155"/>
        <v>36.006235549020808</v>
      </c>
      <c r="AI393" s="145">
        <f t="shared" ref="AI393:AL393" si="1193">(AH393*5%)+AH393</f>
        <v>37.806547326471851</v>
      </c>
      <c r="AJ393" s="145">
        <f t="shared" si="1193"/>
        <v>39.69687469279544</v>
      </c>
      <c r="AK393" s="145">
        <f t="shared" si="1193"/>
        <v>41.681718427435214</v>
      </c>
      <c r="AL393" s="145">
        <f t="shared" si="1193"/>
        <v>43.765804348806974</v>
      </c>
      <c r="AM393" s="145">
        <f t="shared" si="1157"/>
        <v>46.978214388009405</v>
      </c>
    </row>
    <row r="394" spans="1:39" x14ac:dyDescent="0.25">
      <c r="A394" s="9"/>
      <c r="B394" s="188" t="s">
        <v>1128</v>
      </c>
      <c r="C394" s="182" t="s">
        <v>18</v>
      </c>
      <c r="D394" s="189"/>
      <c r="E394" s="189" t="s">
        <v>1668</v>
      </c>
      <c r="F394" s="189" t="s">
        <v>16</v>
      </c>
      <c r="G394" s="189" t="s">
        <v>1752</v>
      </c>
      <c r="H394" s="189"/>
      <c r="I394" s="189"/>
      <c r="J394" s="189" t="s">
        <v>1129</v>
      </c>
      <c r="K394" s="186"/>
      <c r="L394" s="186"/>
      <c r="M394" s="186"/>
      <c r="N394" s="186"/>
      <c r="O394" s="186"/>
      <c r="P394" s="187">
        <v>30</v>
      </c>
      <c r="Q394" s="187">
        <v>30</v>
      </c>
      <c r="R394" s="187">
        <v>2</v>
      </c>
      <c r="S394" s="187"/>
      <c r="T394" s="267">
        <v>0.69399999999999995</v>
      </c>
      <c r="U394" s="301">
        <v>11.57</v>
      </c>
      <c r="V394" s="120">
        <f t="shared" si="1147"/>
        <v>12.727</v>
      </c>
      <c r="W394" s="266">
        <f t="shared" si="1148"/>
        <v>13.617890000000001</v>
      </c>
      <c r="X394" s="145">
        <f t="shared" ref="X394:Y394" si="1194">(W394*10%)+W394</f>
        <v>14.979679000000001</v>
      </c>
      <c r="Y394" s="145">
        <f t="shared" si="1194"/>
        <v>16.4776469</v>
      </c>
      <c r="Z394" s="145">
        <f t="shared" ref="Z394:AB394" si="1195">(Y394*5%)+Y394</f>
        <v>17.301529245000001</v>
      </c>
      <c r="AA394" s="221">
        <f t="shared" si="1195"/>
        <v>18.16660570725</v>
      </c>
      <c r="AB394" s="145">
        <f t="shared" si="1195"/>
        <v>19.074935992612499</v>
      </c>
      <c r="AC394" s="223">
        <f t="shared" si="1151"/>
        <v>19.647184072390875</v>
      </c>
      <c r="AD394" s="145">
        <f t="shared" si="1152"/>
        <v>20.028682792243124</v>
      </c>
      <c r="AE394" s="360">
        <f t="shared" si="1153"/>
        <v>21.090202980232011</v>
      </c>
      <c r="AF394" s="145">
        <f t="shared" ref="AF394:AG394" si="1196">(AE394*5%)+AE394</f>
        <v>22.144713129243613</v>
      </c>
      <c r="AG394" s="145">
        <f t="shared" si="1196"/>
        <v>23.251948785705792</v>
      </c>
      <c r="AH394" s="343">
        <f t="shared" si="1155"/>
        <v>24.856333251919491</v>
      </c>
      <c r="AI394" s="145">
        <f t="shared" ref="AI394:AL394" si="1197">(AH394*5%)+AH394</f>
        <v>26.099149914515465</v>
      </c>
      <c r="AJ394" s="145">
        <f t="shared" si="1197"/>
        <v>27.404107410241238</v>
      </c>
      <c r="AK394" s="145">
        <f t="shared" si="1197"/>
        <v>28.774312780753299</v>
      </c>
      <c r="AL394" s="145">
        <f t="shared" si="1197"/>
        <v>30.213028419790962</v>
      </c>
      <c r="AM394" s="145">
        <f t="shared" si="1157"/>
        <v>32.430664705803622</v>
      </c>
    </row>
    <row r="395" spans="1:39" x14ac:dyDescent="0.25">
      <c r="A395" s="9"/>
      <c r="B395" s="188" t="s">
        <v>1130</v>
      </c>
      <c r="C395" s="182" t="s">
        <v>18</v>
      </c>
      <c r="D395" s="189"/>
      <c r="E395" s="183" t="s">
        <v>1668</v>
      </c>
      <c r="F395" s="189" t="s">
        <v>16</v>
      </c>
      <c r="G395" s="189" t="s">
        <v>1752</v>
      </c>
      <c r="H395" s="189"/>
      <c r="I395" s="189"/>
      <c r="J395" s="189" t="s">
        <v>1131</v>
      </c>
      <c r="K395" s="186"/>
      <c r="L395" s="186"/>
      <c r="M395" s="186"/>
      <c r="N395" s="186"/>
      <c r="O395" s="186"/>
      <c r="P395" s="187">
        <v>23</v>
      </c>
      <c r="Q395" s="187">
        <v>23</v>
      </c>
      <c r="R395" s="187">
        <v>2</v>
      </c>
      <c r="S395" s="187"/>
      <c r="T395" s="267">
        <v>0.52</v>
      </c>
      <c r="U395" s="301">
        <v>9.44</v>
      </c>
      <c r="V395" s="120">
        <f t="shared" si="1147"/>
        <v>10.384</v>
      </c>
      <c r="W395" s="266">
        <f t="shared" si="1148"/>
        <v>11.11088</v>
      </c>
      <c r="X395" s="145">
        <f t="shared" ref="X395:Y395" si="1198">(W395*10%)+W395</f>
        <v>12.221968</v>
      </c>
      <c r="Y395" s="145">
        <f t="shared" si="1198"/>
        <v>13.444164800000001</v>
      </c>
      <c r="Z395" s="145">
        <f t="shared" ref="Z395:AB395" si="1199">(Y395*5%)+Y395</f>
        <v>14.116373040000001</v>
      </c>
      <c r="AA395" s="221">
        <f t="shared" si="1199"/>
        <v>14.822191692000001</v>
      </c>
      <c r="AB395" s="145">
        <f t="shared" si="1199"/>
        <v>15.563301276600001</v>
      </c>
      <c r="AC395" s="223">
        <f t="shared" si="1151"/>
        <v>16.030200314898</v>
      </c>
      <c r="AD395" s="145">
        <f t="shared" si="1152"/>
        <v>16.341466340429999</v>
      </c>
      <c r="AE395" s="360">
        <f t="shared" si="1153"/>
        <v>17.207564056472791</v>
      </c>
      <c r="AF395" s="145">
        <f t="shared" ref="AF395:AG395" si="1200">(AE395*5%)+AE395</f>
        <v>18.06794225929643</v>
      </c>
      <c r="AG395" s="145">
        <f t="shared" si="1200"/>
        <v>18.971339372261252</v>
      </c>
      <c r="AH395" s="343">
        <f t="shared" si="1155"/>
        <v>20.280361788947278</v>
      </c>
      <c r="AI395" s="145">
        <f t="shared" ref="AI395:AL395" si="1201">(AH395*5%)+AH395</f>
        <v>21.294379878394643</v>
      </c>
      <c r="AJ395" s="145">
        <f t="shared" si="1201"/>
        <v>22.359098872314377</v>
      </c>
      <c r="AK395" s="145">
        <f t="shared" si="1201"/>
        <v>23.477053815930095</v>
      </c>
      <c r="AL395" s="145">
        <f t="shared" si="1201"/>
        <v>24.650906506726599</v>
      </c>
      <c r="AM395" s="145">
        <f t="shared" si="1157"/>
        <v>26.460283044320331</v>
      </c>
    </row>
    <row r="396" spans="1:39" x14ac:dyDescent="0.25">
      <c r="A396" s="9"/>
      <c r="B396" s="188" t="s">
        <v>1132</v>
      </c>
      <c r="C396" s="182" t="s">
        <v>18</v>
      </c>
      <c r="D396" s="189"/>
      <c r="E396" s="189" t="s">
        <v>1668</v>
      </c>
      <c r="F396" s="189" t="s">
        <v>16</v>
      </c>
      <c r="G396" s="189" t="s">
        <v>1752</v>
      </c>
      <c r="H396" s="189"/>
      <c r="I396" s="189"/>
      <c r="J396" s="189" t="s">
        <v>1133</v>
      </c>
      <c r="K396" s="186"/>
      <c r="L396" s="186"/>
      <c r="M396" s="186"/>
      <c r="N396" s="186"/>
      <c r="O396" s="186"/>
      <c r="P396" s="187">
        <v>17</v>
      </c>
      <c r="Q396" s="187">
        <v>17</v>
      </c>
      <c r="R396" s="187">
        <v>2</v>
      </c>
      <c r="S396" s="187"/>
      <c r="T396" s="267">
        <v>0.23400000000000001</v>
      </c>
      <c r="U396" s="301">
        <v>4.5199999999999996</v>
      </c>
      <c r="V396" s="120">
        <f t="shared" si="1147"/>
        <v>4.9719999999999995</v>
      </c>
      <c r="W396" s="266">
        <f t="shared" si="1148"/>
        <v>5.3200399999999997</v>
      </c>
      <c r="X396" s="145">
        <f t="shared" ref="X396:Y396" si="1202">(W396*10%)+W396</f>
        <v>5.8520439999999994</v>
      </c>
      <c r="Y396" s="145">
        <f t="shared" si="1202"/>
        <v>6.4372483999999996</v>
      </c>
      <c r="Z396" s="145">
        <f t="shared" ref="Z396:AB396" si="1203">(Y396*5%)+Y396</f>
        <v>6.7591108200000001</v>
      </c>
      <c r="AA396" s="221">
        <f t="shared" si="1203"/>
        <v>7.0970663610000004</v>
      </c>
      <c r="AB396" s="145">
        <f t="shared" si="1203"/>
        <v>7.4519196790500004</v>
      </c>
      <c r="AC396" s="223">
        <f t="shared" si="1151"/>
        <v>7.6754772694215001</v>
      </c>
      <c r="AD396" s="145">
        <f t="shared" si="1152"/>
        <v>7.8245156630025008</v>
      </c>
      <c r="AE396" s="360">
        <f t="shared" si="1153"/>
        <v>8.2392149931416334</v>
      </c>
      <c r="AF396" s="145">
        <f t="shared" ref="AF396:AG396" si="1204">(AE396*5%)+AE396</f>
        <v>8.6511757427987153</v>
      </c>
      <c r="AG396" s="145">
        <f t="shared" si="1204"/>
        <v>9.0837345299386509</v>
      </c>
      <c r="AH396" s="343">
        <f t="shared" si="1155"/>
        <v>9.7105122125044172</v>
      </c>
      <c r="AI396" s="145">
        <f t="shared" ref="AI396:AL396" si="1205">(AH396*5%)+AH396</f>
        <v>10.196037823129638</v>
      </c>
      <c r="AJ396" s="145">
        <f t="shared" si="1205"/>
        <v>10.705839714286119</v>
      </c>
      <c r="AK396" s="145">
        <f t="shared" si="1205"/>
        <v>11.241131700000425</v>
      </c>
      <c r="AL396" s="145">
        <f t="shared" si="1205"/>
        <v>11.803188285000447</v>
      </c>
      <c r="AM396" s="145">
        <f t="shared" si="1157"/>
        <v>12.66954230511948</v>
      </c>
    </row>
    <row r="397" spans="1:39" x14ac:dyDescent="0.25">
      <c r="A397" s="9"/>
      <c r="B397" s="190" t="s">
        <v>1134</v>
      </c>
      <c r="C397" s="182"/>
      <c r="D397" s="191"/>
      <c r="E397" s="189" t="s">
        <v>1668</v>
      </c>
      <c r="F397" s="191" t="s">
        <v>203</v>
      </c>
      <c r="G397" s="191" t="s">
        <v>1753</v>
      </c>
      <c r="H397" s="191"/>
      <c r="I397" s="191"/>
      <c r="J397" s="191" t="s">
        <v>1135</v>
      </c>
      <c r="K397" s="186"/>
      <c r="L397" s="186"/>
      <c r="M397" s="186"/>
      <c r="N397" s="186"/>
      <c r="O397" s="186"/>
      <c r="P397" s="187">
        <v>30</v>
      </c>
      <c r="Q397" s="187">
        <v>30</v>
      </c>
      <c r="R397" s="187">
        <v>14</v>
      </c>
      <c r="S397" s="187"/>
      <c r="T397" s="267">
        <v>1.645</v>
      </c>
      <c r="U397" s="301">
        <v>23.67</v>
      </c>
      <c r="V397" s="120">
        <f t="shared" si="1147"/>
        <v>26.037000000000003</v>
      </c>
      <c r="W397" s="266">
        <f t="shared" si="1148"/>
        <v>27.859590000000004</v>
      </c>
      <c r="X397" s="145">
        <f t="shared" ref="X397:Y397" si="1206">(W397*10%)+W397</f>
        <v>30.645549000000006</v>
      </c>
      <c r="Y397" s="145">
        <f t="shared" si="1206"/>
        <v>33.710103900000007</v>
      </c>
      <c r="Z397" s="145">
        <f t="shared" ref="Z397:AB397" si="1207">(Y397*5%)+Y397</f>
        <v>35.395609095000005</v>
      </c>
      <c r="AA397" s="221">
        <f t="shared" si="1207"/>
        <v>37.165389549750003</v>
      </c>
      <c r="AB397" s="145">
        <f t="shared" si="1207"/>
        <v>39.0236590272375</v>
      </c>
      <c r="AC397" s="223">
        <f t="shared" si="1151"/>
        <v>40.194368798054626</v>
      </c>
      <c r="AD397" s="145">
        <f t="shared" si="1152"/>
        <v>40.974841978599372</v>
      </c>
      <c r="AE397" s="360">
        <f t="shared" si="1153"/>
        <v>43.146508603465136</v>
      </c>
      <c r="AF397" s="145">
        <f t="shared" ref="AF397:AG397" si="1208">(AE397*5%)+AE397</f>
        <v>45.303834033638395</v>
      </c>
      <c r="AG397" s="145">
        <f t="shared" si="1208"/>
        <v>47.569025735320317</v>
      </c>
      <c r="AH397" s="343">
        <f t="shared" si="1155"/>
        <v>50.851288511057419</v>
      </c>
      <c r="AI397" s="145">
        <f t="shared" ref="AI397:AL397" si="1209">(AH397*5%)+AH397</f>
        <v>53.393852936610287</v>
      </c>
      <c r="AJ397" s="145">
        <f t="shared" si="1209"/>
        <v>56.063545583440799</v>
      </c>
      <c r="AK397" s="145">
        <f t="shared" si="1209"/>
        <v>58.866722862612839</v>
      </c>
      <c r="AL397" s="145">
        <f t="shared" si="1209"/>
        <v>61.810059005743483</v>
      </c>
      <c r="AM397" s="145">
        <f t="shared" si="1157"/>
        <v>66.34691733676506</v>
      </c>
    </row>
    <row r="398" spans="1:39" x14ac:dyDescent="0.25">
      <c r="A398" s="9"/>
      <c r="B398" s="190" t="s">
        <v>1136</v>
      </c>
      <c r="C398" s="182"/>
      <c r="D398" s="191"/>
      <c r="E398" s="189" t="s">
        <v>1668</v>
      </c>
      <c r="F398" s="191" t="s">
        <v>203</v>
      </c>
      <c r="G398" s="191" t="s">
        <v>1753</v>
      </c>
      <c r="H398" s="191"/>
      <c r="I398" s="191"/>
      <c r="J398" s="191" t="s">
        <v>1137</v>
      </c>
      <c r="K398" s="186"/>
      <c r="L398" s="186"/>
      <c r="M398" s="186"/>
      <c r="N398" s="186"/>
      <c r="O398" s="186"/>
      <c r="P398" s="187">
        <v>20</v>
      </c>
      <c r="Q398" s="187">
        <v>20</v>
      </c>
      <c r="R398" s="187">
        <v>11</v>
      </c>
      <c r="S398" s="187"/>
      <c r="T398" s="267">
        <v>0.76500000000000001</v>
      </c>
      <c r="U398" s="301">
        <v>11.84</v>
      </c>
      <c r="V398" s="120">
        <f t="shared" si="1147"/>
        <v>13.023999999999999</v>
      </c>
      <c r="W398" s="266">
        <f t="shared" si="1148"/>
        <v>13.93568</v>
      </c>
      <c r="X398" s="145">
        <f t="shared" ref="X398:Y398" si="1210">(W398*10%)+W398</f>
        <v>15.329248</v>
      </c>
      <c r="Y398" s="145">
        <f t="shared" si="1210"/>
        <v>16.8621728</v>
      </c>
      <c r="Z398" s="145">
        <f t="shared" ref="Z398:AB398" si="1211">(Y398*5%)+Y398</f>
        <v>17.70528144</v>
      </c>
      <c r="AA398" s="221">
        <f t="shared" si="1211"/>
        <v>18.590545511999998</v>
      </c>
      <c r="AB398" s="145">
        <f t="shared" si="1211"/>
        <v>19.5200727876</v>
      </c>
      <c r="AC398" s="223">
        <f t="shared" si="1151"/>
        <v>20.105674971228002</v>
      </c>
      <c r="AD398" s="145">
        <f t="shared" si="1152"/>
        <v>20.49607642698</v>
      </c>
      <c r="AE398" s="360">
        <f t="shared" si="1153"/>
        <v>21.58236847760994</v>
      </c>
      <c r="AF398" s="145">
        <f t="shared" ref="AF398:AG398" si="1212">(AE398*5%)+AE398</f>
        <v>22.661486901490438</v>
      </c>
      <c r="AG398" s="145">
        <f t="shared" si="1212"/>
        <v>23.79456124656496</v>
      </c>
      <c r="AH398" s="343">
        <f t="shared" si="1155"/>
        <v>25.436385972577941</v>
      </c>
      <c r="AI398" s="145">
        <f t="shared" ref="AI398:AL398" si="1213">(AH398*5%)+AH398</f>
        <v>26.70820527120684</v>
      </c>
      <c r="AJ398" s="145">
        <f t="shared" si="1213"/>
        <v>28.043615534767181</v>
      </c>
      <c r="AK398" s="145">
        <f t="shared" si="1213"/>
        <v>29.445796311505539</v>
      </c>
      <c r="AL398" s="145">
        <f t="shared" si="1213"/>
        <v>30.918086127080816</v>
      </c>
      <c r="AM398" s="145">
        <f t="shared" si="1157"/>
        <v>33.187473648808549</v>
      </c>
    </row>
    <row r="399" spans="1:39" x14ac:dyDescent="0.25">
      <c r="A399" s="9"/>
      <c r="B399" s="190" t="s">
        <v>1138</v>
      </c>
      <c r="C399" s="182"/>
      <c r="D399" s="191"/>
      <c r="E399" s="183" t="s">
        <v>1668</v>
      </c>
      <c r="F399" s="191" t="s">
        <v>203</v>
      </c>
      <c r="G399" s="191" t="s">
        <v>1753</v>
      </c>
      <c r="H399" s="191"/>
      <c r="I399" s="191"/>
      <c r="J399" s="191" t="s">
        <v>1139</v>
      </c>
      <c r="K399" s="186"/>
      <c r="L399" s="186"/>
      <c r="M399" s="186"/>
      <c r="N399" s="186"/>
      <c r="O399" s="186"/>
      <c r="P399" s="187">
        <v>14</v>
      </c>
      <c r="Q399" s="187">
        <v>14</v>
      </c>
      <c r="R399" s="187">
        <v>8</v>
      </c>
      <c r="S399" s="187"/>
      <c r="T399" s="267">
        <v>0.35299999999999998</v>
      </c>
      <c r="U399" s="301">
        <v>6.52</v>
      </c>
      <c r="V399" s="120">
        <f t="shared" si="1147"/>
        <v>7.1719999999999997</v>
      </c>
      <c r="W399" s="266">
        <f t="shared" si="1148"/>
        <v>7.6740399999999998</v>
      </c>
      <c r="X399" s="145">
        <f t="shared" ref="X399:Y399" si="1214">(W399*10%)+W399</f>
        <v>8.4414440000000006</v>
      </c>
      <c r="Y399" s="145">
        <f t="shared" si="1214"/>
        <v>9.2855884</v>
      </c>
      <c r="Z399" s="145">
        <f t="shared" ref="Z399:AB399" si="1215">(Y399*5%)+Y399</f>
        <v>9.7498678200000004</v>
      </c>
      <c r="AA399" s="221">
        <f t="shared" si="1215"/>
        <v>10.237361211</v>
      </c>
      <c r="AB399" s="145">
        <f t="shared" si="1215"/>
        <v>10.74922927155</v>
      </c>
      <c r="AC399" s="223">
        <f t="shared" si="1151"/>
        <v>11.071706149696499</v>
      </c>
      <c r="AD399" s="145">
        <f t="shared" si="1152"/>
        <v>11.2866907351275</v>
      </c>
      <c r="AE399" s="360">
        <f t="shared" si="1153"/>
        <v>11.884885344089257</v>
      </c>
      <c r="AF399" s="145">
        <f t="shared" ref="AF399:AG399" si="1216">(AE399*5%)+AE399</f>
        <v>12.47912961129372</v>
      </c>
      <c r="AG399" s="145">
        <f t="shared" si="1216"/>
        <v>13.103086091858406</v>
      </c>
      <c r="AH399" s="343">
        <f t="shared" si="1155"/>
        <v>14.007199032196636</v>
      </c>
      <c r="AI399" s="145">
        <f t="shared" ref="AI399:AL399" si="1217">(AH399*5%)+AH399</f>
        <v>14.707558983806468</v>
      </c>
      <c r="AJ399" s="145">
        <f t="shared" si="1217"/>
        <v>15.44293693299679</v>
      </c>
      <c r="AK399" s="145">
        <f t="shared" si="1217"/>
        <v>16.21508377964663</v>
      </c>
      <c r="AL399" s="145">
        <f t="shared" si="1217"/>
        <v>17.025837968628963</v>
      </c>
      <c r="AM399" s="145">
        <f t="shared" si="1157"/>
        <v>18.275534475526328</v>
      </c>
    </row>
    <row r="400" spans="1:39" x14ac:dyDescent="0.25">
      <c r="A400" s="9"/>
      <c r="B400" s="190" t="s">
        <v>1140</v>
      </c>
      <c r="C400" s="182"/>
      <c r="D400" s="191"/>
      <c r="E400" s="189" t="s">
        <v>1668</v>
      </c>
      <c r="F400" s="191" t="s">
        <v>203</v>
      </c>
      <c r="G400" s="191" t="s">
        <v>1753</v>
      </c>
      <c r="H400" s="191"/>
      <c r="I400" s="191"/>
      <c r="J400" s="191" t="s">
        <v>1141</v>
      </c>
      <c r="K400" s="186"/>
      <c r="L400" s="186"/>
      <c r="M400" s="186"/>
      <c r="N400" s="186"/>
      <c r="O400" s="186"/>
      <c r="P400" s="187">
        <v>11</v>
      </c>
      <c r="Q400" s="187">
        <v>11</v>
      </c>
      <c r="R400" s="187">
        <v>6</v>
      </c>
      <c r="S400" s="187"/>
      <c r="T400" s="267">
        <v>0.20499999999999999</v>
      </c>
      <c r="U400" s="301">
        <v>4.26</v>
      </c>
      <c r="V400" s="120">
        <f t="shared" si="1147"/>
        <v>4.6859999999999999</v>
      </c>
      <c r="W400" s="266">
        <f t="shared" si="1148"/>
        <v>5.0140200000000004</v>
      </c>
      <c r="X400" s="145">
        <f t="shared" ref="X400:Y400" si="1218">(W400*10%)+W400</f>
        <v>5.515422</v>
      </c>
      <c r="Y400" s="145">
        <f t="shared" si="1218"/>
        <v>6.0669642000000001</v>
      </c>
      <c r="Z400" s="145">
        <f t="shared" ref="Z400:AB400" si="1219">(Y400*5%)+Y400</f>
        <v>6.3703124100000004</v>
      </c>
      <c r="AA400" s="221">
        <f t="shared" si="1219"/>
        <v>6.6888280305000007</v>
      </c>
      <c r="AB400" s="145">
        <f t="shared" si="1219"/>
        <v>7.0232694320250006</v>
      </c>
      <c r="AC400" s="223">
        <f t="shared" si="1151"/>
        <v>7.2339675149857507</v>
      </c>
      <c r="AD400" s="145">
        <f t="shared" si="1152"/>
        <v>7.3744329036262508</v>
      </c>
      <c r="AE400" s="360">
        <f t="shared" si="1153"/>
        <v>7.7652778475184423</v>
      </c>
      <c r="AF400" s="145">
        <f t="shared" ref="AF400:AG400" si="1220">(AE400*5%)+AE400</f>
        <v>8.153541739894365</v>
      </c>
      <c r="AG400" s="145">
        <f t="shared" si="1220"/>
        <v>8.5612188268890836</v>
      </c>
      <c r="AH400" s="343">
        <f t="shared" si="1155"/>
        <v>9.1519429259444305</v>
      </c>
      <c r="AI400" s="145">
        <f t="shared" ref="AI400:AL400" si="1221">(AH400*5%)+AH400</f>
        <v>9.6095400722416517</v>
      </c>
      <c r="AJ400" s="145">
        <f t="shared" si="1221"/>
        <v>10.090017075853734</v>
      </c>
      <c r="AK400" s="145">
        <f t="shared" si="1221"/>
        <v>10.59451792964642</v>
      </c>
      <c r="AL400" s="145">
        <f t="shared" si="1221"/>
        <v>11.12424382612874</v>
      </c>
      <c r="AM400" s="145">
        <f t="shared" si="1157"/>
        <v>11.940763322966589</v>
      </c>
    </row>
    <row r="401" spans="1:39" x14ac:dyDescent="0.25">
      <c r="A401" s="9"/>
      <c r="B401" s="190" t="s">
        <v>1142</v>
      </c>
      <c r="C401" s="182"/>
      <c r="D401" s="191"/>
      <c r="E401" s="189" t="s">
        <v>1668</v>
      </c>
      <c r="F401" s="191" t="s">
        <v>203</v>
      </c>
      <c r="G401" s="191" t="s">
        <v>1753</v>
      </c>
      <c r="H401" s="191"/>
      <c r="I401" s="191"/>
      <c r="J401" s="191" t="s">
        <v>1143</v>
      </c>
      <c r="K401" s="186"/>
      <c r="L401" s="186"/>
      <c r="M401" s="186"/>
      <c r="N401" s="186"/>
      <c r="O401" s="186"/>
      <c r="P401" s="187">
        <v>8</v>
      </c>
      <c r="Q401" s="187">
        <v>8</v>
      </c>
      <c r="R401" s="187">
        <v>5</v>
      </c>
      <c r="S401" s="187"/>
      <c r="T401" s="267">
        <v>0.12</v>
      </c>
      <c r="U401" s="301">
        <v>2.39</v>
      </c>
      <c r="V401" s="120">
        <f t="shared" si="1147"/>
        <v>2.629</v>
      </c>
      <c r="W401" s="266">
        <f t="shared" si="1148"/>
        <v>2.8130299999999999</v>
      </c>
      <c r="X401" s="145">
        <f t="shared" ref="X401:Y401" si="1222">(W401*10%)+W401</f>
        <v>3.0943329999999998</v>
      </c>
      <c r="Y401" s="145">
        <f t="shared" si="1222"/>
        <v>3.4037663</v>
      </c>
      <c r="Z401" s="145">
        <f t="shared" ref="Z401:AB401" si="1223">(Y401*5%)+Y401</f>
        <v>3.5739546149999999</v>
      </c>
      <c r="AA401" s="221">
        <f t="shared" si="1223"/>
        <v>3.7526523457500001</v>
      </c>
      <c r="AB401" s="145">
        <f t="shared" si="1223"/>
        <v>3.9402849630375001</v>
      </c>
      <c r="AC401" s="223">
        <f t="shared" si="1151"/>
        <v>4.0584935119286252</v>
      </c>
      <c r="AD401" s="145">
        <f t="shared" si="1152"/>
        <v>4.1372992111893749</v>
      </c>
      <c r="AE401" s="360">
        <f t="shared" si="1153"/>
        <v>4.3565760693824114</v>
      </c>
      <c r="AF401" s="145">
        <f t="shared" ref="AF401:AG401" si="1224">(AE401*5%)+AE401</f>
        <v>4.5744048728515319</v>
      </c>
      <c r="AG401" s="145">
        <f t="shared" si="1224"/>
        <v>4.8031251164941082</v>
      </c>
      <c r="AH401" s="343">
        <f t="shared" si="1155"/>
        <v>5.134540749532202</v>
      </c>
      <c r="AI401" s="145">
        <f t="shared" ref="AI401:AL401" si="1225">(AH401*5%)+AH401</f>
        <v>5.3912677870088119</v>
      </c>
      <c r="AJ401" s="145">
        <f t="shared" si="1225"/>
        <v>5.6608311763592525</v>
      </c>
      <c r="AK401" s="145">
        <f t="shared" si="1225"/>
        <v>5.9438727351772149</v>
      </c>
      <c r="AL401" s="145">
        <f t="shared" si="1225"/>
        <v>6.2410663719360757</v>
      </c>
      <c r="AM401" s="145">
        <f t="shared" si="1157"/>
        <v>6.6991606436361835</v>
      </c>
    </row>
    <row r="402" spans="1:39" x14ac:dyDescent="0.25">
      <c r="A402" s="9"/>
      <c r="B402" s="190" t="s">
        <v>1144</v>
      </c>
      <c r="C402" s="182"/>
      <c r="D402" s="191"/>
      <c r="E402" s="189" t="s">
        <v>1668</v>
      </c>
      <c r="F402" s="191" t="s">
        <v>203</v>
      </c>
      <c r="G402" s="191" t="s">
        <v>1754</v>
      </c>
      <c r="H402" s="191"/>
      <c r="I402" s="191"/>
      <c r="J402" s="191" t="s">
        <v>1145</v>
      </c>
      <c r="K402" s="186"/>
      <c r="L402" s="186"/>
      <c r="M402" s="186"/>
      <c r="N402" s="186"/>
      <c r="O402" s="186"/>
      <c r="P402" s="187">
        <v>35</v>
      </c>
      <c r="Q402" s="187">
        <v>35</v>
      </c>
      <c r="R402" s="187">
        <v>2</v>
      </c>
      <c r="S402" s="192"/>
      <c r="T402" s="268">
        <v>1.206</v>
      </c>
      <c r="U402" s="301">
        <v>17.16</v>
      </c>
      <c r="V402" s="120">
        <f t="shared" si="1147"/>
        <v>18.876000000000001</v>
      </c>
      <c r="W402" s="266">
        <f t="shared" si="1148"/>
        <v>20.197320000000001</v>
      </c>
      <c r="X402" s="145">
        <f t="shared" ref="X402:Y402" si="1226">(W402*10%)+W402</f>
        <v>22.217052000000002</v>
      </c>
      <c r="Y402" s="145">
        <f t="shared" si="1226"/>
        <v>24.438757200000001</v>
      </c>
      <c r="Z402" s="145">
        <f t="shared" ref="Z402:AB402" si="1227">(Y402*5%)+Y402</f>
        <v>25.660695060000002</v>
      </c>
      <c r="AA402" s="221">
        <f t="shared" si="1227"/>
        <v>26.943729813000001</v>
      </c>
      <c r="AB402" s="145">
        <f t="shared" si="1227"/>
        <v>28.29091630365</v>
      </c>
      <c r="AC402" s="223">
        <f t="shared" si="1151"/>
        <v>29.1396437927595</v>
      </c>
      <c r="AD402" s="145">
        <f t="shared" si="1152"/>
        <v>29.7054621188325</v>
      </c>
      <c r="AE402" s="360">
        <f t="shared" si="1153"/>
        <v>31.279851611130624</v>
      </c>
      <c r="AF402" s="145">
        <f t="shared" ref="AF402:AG402" si="1228">(AE402*5%)+AE402</f>
        <v>32.843844191687154</v>
      </c>
      <c r="AG402" s="145">
        <f t="shared" si="1228"/>
        <v>34.486036401271512</v>
      </c>
      <c r="AH402" s="343">
        <f t="shared" si="1155"/>
        <v>36.865572912959244</v>
      </c>
      <c r="AI402" s="145">
        <f t="shared" ref="AI402:AL402" si="1229">(AH402*5%)+AH402</f>
        <v>38.708851558607208</v>
      </c>
      <c r="AJ402" s="145">
        <f t="shared" si="1229"/>
        <v>40.644294136537567</v>
      </c>
      <c r="AK402" s="145">
        <f t="shared" si="1229"/>
        <v>42.676508843364445</v>
      </c>
      <c r="AL402" s="145">
        <f t="shared" si="1229"/>
        <v>44.810334285532669</v>
      </c>
      <c r="AM402" s="145">
        <f t="shared" si="1157"/>
        <v>48.09941282209077</v>
      </c>
    </row>
    <row r="403" spans="1:39" x14ac:dyDescent="0.25">
      <c r="A403" s="9"/>
      <c r="B403" s="190" t="s">
        <v>1146</v>
      </c>
      <c r="C403" s="182"/>
      <c r="D403" s="191"/>
      <c r="E403" s="183" t="s">
        <v>1668</v>
      </c>
      <c r="F403" s="191" t="s">
        <v>203</v>
      </c>
      <c r="G403" s="191" t="s">
        <v>1754</v>
      </c>
      <c r="H403" s="191"/>
      <c r="I403" s="191"/>
      <c r="J403" s="191" t="s">
        <v>1147</v>
      </c>
      <c r="K403" s="186"/>
      <c r="L403" s="186"/>
      <c r="M403" s="186"/>
      <c r="N403" s="186"/>
      <c r="O403" s="186"/>
      <c r="P403" s="187">
        <v>30</v>
      </c>
      <c r="Q403" s="187">
        <v>30</v>
      </c>
      <c r="R403" s="187">
        <v>2</v>
      </c>
      <c r="S403" s="192"/>
      <c r="T403" s="268">
        <v>0.95499999999999996</v>
      </c>
      <c r="U403" s="301">
        <v>13.83</v>
      </c>
      <c r="V403" s="120">
        <f t="shared" si="1147"/>
        <v>15.213000000000001</v>
      </c>
      <c r="W403" s="266">
        <f t="shared" si="1148"/>
        <v>16.277910000000002</v>
      </c>
      <c r="X403" s="145">
        <f t="shared" ref="X403:Y403" si="1230">(W403*10%)+W403</f>
        <v>17.905701000000001</v>
      </c>
      <c r="Y403" s="145">
        <f t="shared" si="1230"/>
        <v>19.696271100000001</v>
      </c>
      <c r="Z403" s="145">
        <f t="shared" ref="Z403:AB403" si="1231">(Y403*5%)+Y403</f>
        <v>20.681084654999999</v>
      </c>
      <c r="AA403" s="221">
        <f t="shared" si="1231"/>
        <v>21.715138887750001</v>
      </c>
      <c r="AB403" s="145">
        <f t="shared" si="1231"/>
        <v>22.800895832137503</v>
      </c>
      <c r="AC403" s="223">
        <f t="shared" si="1151"/>
        <v>23.484922707101628</v>
      </c>
      <c r="AD403" s="145">
        <f t="shared" si="1152"/>
        <v>23.940940623744378</v>
      </c>
      <c r="AE403" s="360">
        <f t="shared" si="1153"/>
        <v>25.209810476802829</v>
      </c>
      <c r="AF403" s="145">
        <f t="shared" ref="AF403:AG403" si="1232">(AE403*5%)+AE403</f>
        <v>26.470301000642969</v>
      </c>
      <c r="AG403" s="145">
        <f t="shared" si="1232"/>
        <v>27.793816050675119</v>
      </c>
      <c r="AH403" s="343">
        <f t="shared" si="1155"/>
        <v>29.7115893581717</v>
      </c>
      <c r="AI403" s="145">
        <f t="shared" ref="AI403:AL403" si="1233">(AH403*5%)+AH403</f>
        <v>31.197168826080286</v>
      </c>
      <c r="AJ403" s="145">
        <f t="shared" si="1233"/>
        <v>32.757027267384302</v>
      </c>
      <c r="AK403" s="145">
        <f t="shared" si="1233"/>
        <v>34.394878630753517</v>
      </c>
      <c r="AL403" s="145">
        <f t="shared" si="1233"/>
        <v>36.114622562291196</v>
      </c>
      <c r="AM403" s="145">
        <f t="shared" si="1157"/>
        <v>38.765435858363368</v>
      </c>
    </row>
    <row r="404" spans="1:39" x14ac:dyDescent="0.25">
      <c r="A404" s="9"/>
      <c r="B404" s="190" t="s">
        <v>1148</v>
      </c>
      <c r="C404" s="182"/>
      <c r="D404" s="191"/>
      <c r="E404" s="189" t="s">
        <v>1668</v>
      </c>
      <c r="F404" s="191" t="s">
        <v>203</v>
      </c>
      <c r="G404" s="191" t="s">
        <v>1754</v>
      </c>
      <c r="H404" s="191"/>
      <c r="I404" s="191"/>
      <c r="J404" s="191" t="s">
        <v>1149</v>
      </c>
      <c r="K404" s="186"/>
      <c r="L404" s="186"/>
      <c r="M404" s="186"/>
      <c r="N404" s="186"/>
      <c r="O404" s="186"/>
      <c r="P404" s="187">
        <v>23</v>
      </c>
      <c r="Q404" s="187">
        <v>23</v>
      </c>
      <c r="R404" s="187">
        <v>1.5</v>
      </c>
      <c r="S404" s="192"/>
      <c r="T404" s="268">
        <v>0.52800000000000002</v>
      </c>
      <c r="U404" s="301">
        <v>9.58</v>
      </c>
      <c r="V404" s="120">
        <f t="shared" si="1147"/>
        <v>10.538</v>
      </c>
      <c r="W404" s="266">
        <f t="shared" si="1148"/>
        <v>11.27566</v>
      </c>
      <c r="X404" s="145">
        <f t="shared" ref="X404:Y404" si="1234">(W404*10%)+W404</f>
        <v>12.403226</v>
      </c>
      <c r="Y404" s="145">
        <f t="shared" si="1234"/>
        <v>13.643548600000001</v>
      </c>
      <c r="Z404" s="145">
        <f t="shared" ref="Z404:AB404" si="1235">(Y404*5%)+Y404</f>
        <v>14.32572603</v>
      </c>
      <c r="AA404" s="221">
        <f t="shared" si="1235"/>
        <v>15.0420123315</v>
      </c>
      <c r="AB404" s="145">
        <f t="shared" si="1235"/>
        <v>15.794112948075</v>
      </c>
      <c r="AC404" s="223">
        <f t="shared" si="1151"/>
        <v>16.267936336517248</v>
      </c>
      <c r="AD404" s="145">
        <f t="shared" si="1152"/>
        <v>16.58381859547875</v>
      </c>
      <c r="AE404" s="360">
        <f t="shared" si="1153"/>
        <v>17.462760981039125</v>
      </c>
      <c r="AF404" s="145">
        <f t="shared" ref="AF404:AG404" si="1236">(AE404*5%)+AE404</f>
        <v>18.335899030091081</v>
      </c>
      <c r="AG404" s="145">
        <f t="shared" si="1236"/>
        <v>19.252693981595634</v>
      </c>
      <c r="AH404" s="343">
        <f t="shared" si="1155"/>
        <v>20.581129866325732</v>
      </c>
      <c r="AI404" s="145">
        <f t="shared" ref="AI404:AL404" si="1237">(AH404*5%)+AH404</f>
        <v>21.610186359642018</v>
      </c>
      <c r="AJ404" s="145">
        <f t="shared" si="1237"/>
        <v>22.69069567762412</v>
      </c>
      <c r="AK404" s="145">
        <f t="shared" si="1237"/>
        <v>23.825230461505328</v>
      </c>
      <c r="AL404" s="145">
        <f t="shared" si="1237"/>
        <v>25.016491984580593</v>
      </c>
      <c r="AM404" s="145">
        <f t="shared" si="1157"/>
        <v>26.85270249624881</v>
      </c>
    </row>
    <row r="405" spans="1:39" x14ac:dyDescent="0.25">
      <c r="A405" s="9"/>
      <c r="B405" s="190" t="s">
        <v>1150</v>
      </c>
      <c r="C405" s="182"/>
      <c r="D405" s="191"/>
      <c r="E405" s="189" t="s">
        <v>1668</v>
      </c>
      <c r="F405" s="191" t="s">
        <v>203</v>
      </c>
      <c r="G405" s="191" t="s">
        <v>1754</v>
      </c>
      <c r="H405" s="191"/>
      <c r="I405" s="191"/>
      <c r="J405" s="191" t="s">
        <v>1151</v>
      </c>
      <c r="K405" s="186"/>
      <c r="L405" s="186"/>
      <c r="M405" s="186"/>
      <c r="N405" s="186"/>
      <c r="O405" s="186"/>
      <c r="P405" s="187">
        <v>17</v>
      </c>
      <c r="Q405" s="187">
        <v>17</v>
      </c>
      <c r="R405" s="187">
        <v>1.5</v>
      </c>
      <c r="S405" s="192"/>
      <c r="T405" s="268">
        <v>0.28999999999999998</v>
      </c>
      <c r="U405" s="301">
        <v>5.59</v>
      </c>
      <c r="V405" s="120">
        <f t="shared" si="1147"/>
        <v>6.149</v>
      </c>
      <c r="W405" s="266">
        <f t="shared" si="1148"/>
        <v>6.5794300000000003</v>
      </c>
      <c r="X405" s="145">
        <f t="shared" ref="X405:Y405" si="1238">(W405*10%)+W405</f>
        <v>7.2373730000000007</v>
      </c>
      <c r="Y405" s="145">
        <f t="shared" si="1238"/>
        <v>7.9611103000000005</v>
      </c>
      <c r="Z405" s="145">
        <f t="shared" ref="Z405:AB405" si="1239">(Y405*5%)+Y405</f>
        <v>8.3591658150000008</v>
      </c>
      <c r="AA405" s="221">
        <f t="shared" si="1239"/>
        <v>8.7771241057500013</v>
      </c>
      <c r="AB405" s="145">
        <f t="shared" si="1239"/>
        <v>9.2159803110375016</v>
      </c>
      <c r="AC405" s="223">
        <f t="shared" si="1151"/>
        <v>9.4924597203686272</v>
      </c>
      <c r="AD405" s="145">
        <f t="shared" si="1152"/>
        <v>9.6767793265893758</v>
      </c>
      <c r="AE405" s="360">
        <f t="shared" si="1153"/>
        <v>10.189648630898613</v>
      </c>
      <c r="AF405" s="145">
        <f t="shared" ref="AF405:AG405" si="1240">(AE405*5%)+AE405</f>
        <v>10.699131062443545</v>
      </c>
      <c r="AG405" s="145">
        <f t="shared" si="1240"/>
        <v>11.234087615565722</v>
      </c>
      <c r="AH405" s="343">
        <f t="shared" si="1155"/>
        <v>12.009239661039757</v>
      </c>
      <c r="AI405" s="145">
        <f t="shared" ref="AI405:AL405" si="1241">(AH405*5%)+AH405</f>
        <v>12.609701644091745</v>
      </c>
      <c r="AJ405" s="145">
        <f t="shared" si="1241"/>
        <v>13.240186726296333</v>
      </c>
      <c r="AK405" s="145">
        <f t="shared" si="1241"/>
        <v>13.90219606261115</v>
      </c>
      <c r="AL405" s="145">
        <f t="shared" si="1241"/>
        <v>14.597305865741708</v>
      </c>
      <c r="AM405" s="145">
        <f t="shared" si="1157"/>
        <v>15.66874811628715</v>
      </c>
    </row>
    <row r="406" spans="1:39" x14ac:dyDescent="0.25">
      <c r="A406" s="9"/>
      <c r="B406" s="190" t="s">
        <v>1152</v>
      </c>
      <c r="C406" s="182"/>
      <c r="D406" s="191"/>
      <c r="E406" s="183" t="s">
        <v>1668</v>
      </c>
      <c r="F406" s="191" t="s">
        <v>203</v>
      </c>
      <c r="G406" s="191" t="s">
        <v>1755</v>
      </c>
      <c r="H406" s="191"/>
      <c r="I406" s="191"/>
      <c r="J406" s="191" t="s">
        <v>1153</v>
      </c>
      <c r="K406" s="186"/>
      <c r="L406" s="186"/>
      <c r="M406" s="186"/>
      <c r="N406" s="186"/>
      <c r="O406" s="186"/>
      <c r="P406" s="187">
        <v>45</v>
      </c>
      <c r="Q406" s="187">
        <v>45</v>
      </c>
      <c r="R406" s="187">
        <v>4</v>
      </c>
      <c r="S406" s="187"/>
      <c r="T406" s="267">
        <v>2.4809999999999999</v>
      </c>
      <c r="U406" s="301">
        <v>34.049999999999997</v>
      </c>
      <c r="V406" s="120">
        <f t="shared" si="1147"/>
        <v>37.454999999999998</v>
      </c>
      <c r="W406" s="266">
        <f t="shared" si="1148"/>
        <v>40.07685</v>
      </c>
      <c r="X406" s="145">
        <f t="shared" ref="X406:Y406" si="1242">(W406*10%)+W406</f>
        <v>44.084535000000002</v>
      </c>
      <c r="Y406" s="145">
        <f t="shared" si="1242"/>
        <v>48.492988500000003</v>
      </c>
      <c r="Z406" s="145">
        <f t="shared" ref="Z406:AB406" si="1243">(Y406*5%)+Y406</f>
        <v>50.917637925000001</v>
      </c>
      <c r="AA406" s="221">
        <f t="shared" si="1243"/>
        <v>53.463519821250003</v>
      </c>
      <c r="AB406" s="145">
        <f t="shared" si="1243"/>
        <v>56.136695812312503</v>
      </c>
      <c r="AC406" s="223">
        <f t="shared" si="1151"/>
        <v>57.820796686681881</v>
      </c>
      <c r="AD406" s="145">
        <f t="shared" si="1152"/>
        <v>58.943530602928128</v>
      </c>
      <c r="AE406" s="360">
        <f t="shared" si="1153"/>
        <v>62.067537724883316</v>
      </c>
      <c r="AF406" s="145">
        <f t="shared" ref="AF406:AG406" si="1244">(AE406*5%)+AE406</f>
        <v>65.170914611127486</v>
      </c>
      <c r="AG406" s="145">
        <f t="shared" si="1244"/>
        <v>68.429460341683864</v>
      </c>
      <c r="AH406" s="343">
        <f t="shared" si="1155"/>
        <v>73.151093105260045</v>
      </c>
      <c r="AI406" s="145">
        <f t="shared" ref="AI406:AL406" si="1245">(AH406*5%)+AH406</f>
        <v>76.808647760523044</v>
      </c>
      <c r="AJ406" s="145">
        <f t="shared" si="1245"/>
        <v>80.649080148549203</v>
      </c>
      <c r="AK406" s="145">
        <f t="shared" si="1245"/>
        <v>84.681534155976664</v>
      </c>
      <c r="AL406" s="145">
        <f t="shared" si="1245"/>
        <v>88.915610863775498</v>
      </c>
      <c r="AM406" s="145">
        <f t="shared" si="1157"/>
        <v>95.442016701176613</v>
      </c>
    </row>
    <row r="407" spans="1:39" x14ac:dyDescent="0.25">
      <c r="A407" s="9"/>
      <c r="B407" s="190" t="s">
        <v>1154</v>
      </c>
      <c r="C407" s="182"/>
      <c r="D407" s="191"/>
      <c r="E407" s="189" t="s">
        <v>1668</v>
      </c>
      <c r="F407" s="191" t="s">
        <v>203</v>
      </c>
      <c r="G407" s="191" t="s">
        <v>1755</v>
      </c>
      <c r="H407" s="191"/>
      <c r="I407" s="191"/>
      <c r="J407" s="191" t="s">
        <v>1155</v>
      </c>
      <c r="K407" s="186"/>
      <c r="L407" s="186"/>
      <c r="M407" s="186"/>
      <c r="N407" s="186"/>
      <c r="O407" s="186"/>
      <c r="P407" s="187">
        <v>35</v>
      </c>
      <c r="Q407" s="187">
        <v>35</v>
      </c>
      <c r="R407" s="187">
        <v>4</v>
      </c>
      <c r="S407" s="187"/>
      <c r="T407" s="267">
        <v>1.35</v>
      </c>
      <c r="U407" s="301">
        <v>19.149999999999999</v>
      </c>
      <c r="V407" s="120">
        <f t="shared" si="1147"/>
        <v>21.064999999999998</v>
      </c>
      <c r="W407" s="266">
        <f t="shared" si="1148"/>
        <v>22.539549999999998</v>
      </c>
      <c r="X407" s="145">
        <f t="shared" ref="X407:Y407" si="1246">(W407*10%)+W407</f>
        <v>24.793505</v>
      </c>
      <c r="Y407" s="145">
        <f t="shared" si="1246"/>
        <v>27.272855499999999</v>
      </c>
      <c r="Z407" s="145">
        <f t="shared" ref="Z407:AB407" si="1247">(Y407*5%)+Y407</f>
        <v>28.636498274999997</v>
      </c>
      <c r="AA407" s="221">
        <f t="shared" si="1247"/>
        <v>30.068323188749996</v>
      </c>
      <c r="AB407" s="145">
        <f t="shared" si="1247"/>
        <v>31.571739348187496</v>
      </c>
      <c r="AC407" s="223">
        <f t="shared" si="1151"/>
        <v>32.518891528633119</v>
      </c>
      <c r="AD407" s="145">
        <f t="shared" si="1152"/>
        <v>33.150326315596871</v>
      </c>
      <c r="AE407" s="360">
        <f t="shared" si="1153"/>
        <v>34.907293610323507</v>
      </c>
      <c r="AF407" s="145">
        <f t="shared" ref="AF407:AG407" si="1248">(AE407*5%)+AE407</f>
        <v>36.652658290839682</v>
      </c>
      <c r="AG407" s="145">
        <f t="shared" si="1248"/>
        <v>38.485291205381664</v>
      </c>
      <c r="AH407" s="343">
        <f t="shared" si="1155"/>
        <v>41.140776298553</v>
      </c>
      <c r="AI407" s="145">
        <f t="shared" ref="AI407:AL407" si="1249">(AH407*5%)+AH407</f>
        <v>43.197815113480651</v>
      </c>
      <c r="AJ407" s="145">
        <f t="shared" si="1249"/>
        <v>45.357705869154685</v>
      </c>
      <c r="AK407" s="145">
        <f t="shared" si="1249"/>
        <v>47.625591162612423</v>
      </c>
      <c r="AL407" s="145">
        <f t="shared" si="1249"/>
        <v>50.006870720743045</v>
      </c>
      <c r="AM407" s="145">
        <f t="shared" si="1157"/>
        <v>53.677375031645582</v>
      </c>
    </row>
    <row r="408" spans="1:39" x14ac:dyDescent="0.25">
      <c r="A408" s="9"/>
      <c r="B408" s="190" t="s">
        <v>1156</v>
      </c>
      <c r="C408" s="182"/>
      <c r="D408" s="191"/>
      <c r="E408" s="189" t="s">
        <v>1668</v>
      </c>
      <c r="F408" s="191" t="s">
        <v>203</v>
      </c>
      <c r="G408" s="191" t="s">
        <v>1755</v>
      </c>
      <c r="H408" s="191"/>
      <c r="I408" s="191"/>
      <c r="J408" s="191" t="s">
        <v>1157</v>
      </c>
      <c r="K408" s="186"/>
      <c r="L408" s="186"/>
      <c r="M408" s="186"/>
      <c r="N408" s="186"/>
      <c r="O408" s="186"/>
      <c r="P408" s="187">
        <v>25</v>
      </c>
      <c r="Q408" s="187">
        <v>25</v>
      </c>
      <c r="R408" s="187">
        <v>4</v>
      </c>
      <c r="S408" s="187"/>
      <c r="T408" s="267">
        <v>0.72099999999999997</v>
      </c>
      <c r="U408" s="301">
        <v>12.9</v>
      </c>
      <c r="V408" s="120">
        <f t="shared" si="1147"/>
        <v>14.190000000000001</v>
      </c>
      <c r="W408" s="266">
        <f t="shared" si="1148"/>
        <v>15.183300000000001</v>
      </c>
      <c r="X408" s="145">
        <f t="shared" ref="X408:Y408" si="1250">(W408*10%)+W408</f>
        <v>16.701630000000002</v>
      </c>
      <c r="Y408" s="145">
        <f t="shared" si="1250"/>
        <v>18.371793</v>
      </c>
      <c r="Z408" s="145">
        <f t="shared" ref="Z408:AB408" si="1251">(Y408*5%)+Y408</f>
        <v>19.290382650000002</v>
      </c>
      <c r="AA408" s="221">
        <f t="shared" si="1251"/>
        <v>20.254901782500003</v>
      </c>
      <c r="AB408" s="145">
        <f t="shared" si="1251"/>
        <v>21.267646871625004</v>
      </c>
      <c r="AC408" s="223">
        <f t="shared" si="1151"/>
        <v>21.905676277773754</v>
      </c>
      <c r="AD408" s="145">
        <f t="shared" si="1152"/>
        <v>22.331029215206254</v>
      </c>
      <c r="AE408" s="360">
        <f t="shared" si="1153"/>
        <v>23.514573763612184</v>
      </c>
      <c r="AF408" s="145">
        <f t="shared" ref="AF408:AG408" si="1252">(AE408*5%)+AE408</f>
        <v>24.690302451792792</v>
      </c>
      <c r="AG408" s="145">
        <f t="shared" si="1252"/>
        <v>25.924817574382431</v>
      </c>
      <c r="AH408" s="343">
        <f t="shared" si="1155"/>
        <v>27.713629987014819</v>
      </c>
      <c r="AI408" s="145">
        <f t="shared" ref="AI408:AL408" si="1253">(AH408*5%)+AH408</f>
        <v>29.099311486365561</v>
      </c>
      <c r="AJ408" s="145">
        <f t="shared" si="1253"/>
        <v>30.554277060683841</v>
      </c>
      <c r="AK408" s="145">
        <f t="shared" si="1253"/>
        <v>32.08199091371803</v>
      </c>
      <c r="AL408" s="145">
        <f t="shared" si="1253"/>
        <v>33.686090459403928</v>
      </c>
      <c r="AM408" s="145">
        <f t="shared" si="1157"/>
        <v>36.158649499124174</v>
      </c>
    </row>
    <row r="409" spans="1:39" x14ac:dyDescent="0.25">
      <c r="A409" s="9"/>
      <c r="B409" s="190" t="s">
        <v>1158</v>
      </c>
      <c r="C409" s="182"/>
      <c r="D409" s="191"/>
      <c r="E409" s="189" t="s">
        <v>1668</v>
      </c>
      <c r="F409" s="191" t="s">
        <v>203</v>
      </c>
      <c r="G409" s="191" t="s">
        <v>1756</v>
      </c>
      <c r="H409" s="191"/>
      <c r="I409" s="191"/>
      <c r="J409" s="191" t="s">
        <v>1159</v>
      </c>
      <c r="K409" s="186"/>
      <c r="L409" s="186"/>
      <c r="M409" s="186"/>
      <c r="N409" s="186"/>
      <c r="O409" s="186"/>
      <c r="P409" s="187">
        <v>35.6</v>
      </c>
      <c r="Q409" s="187">
        <v>35.6</v>
      </c>
      <c r="R409" s="187">
        <v>11</v>
      </c>
      <c r="S409" s="187"/>
      <c r="T409" s="267">
        <v>1.5489999999999999</v>
      </c>
      <c r="U409" s="301">
        <v>22.21</v>
      </c>
      <c r="V409" s="120">
        <f t="shared" si="1147"/>
        <v>24.431000000000001</v>
      </c>
      <c r="W409" s="266">
        <f t="shared" si="1148"/>
        <v>26.141170000000002</v>
      </c>
      <c r="X409" s="145">
        <f t="shared" ref="X409:Y409" si="1254">(W409*10%)+W409</f>
        <v>28.755287000000003</v>
      </c>
      <c r="Y409" s="145">
        <f t="shared" si="1254"/>
        <v>31.630815700000003</v>
      </c>
      <c r="Z409" s="145">
        <f t="shared" ref="Z409:AB409" si="1255">(Y409*5%)+Y409</f>
        <v>33.212356485000001</v>
      </c>
      <c r="AA409" s="221">
        <f t="shared" si="1255"/>
        <v>34.872974309249997</v>
      </c>
      <c r="AB409" s="145">
        <f t="shared" si="1255"/>
        <v>36.616623024712496</v>
      </c>
      <c r="AC409" s="223">
        <f t="shared" si="1151"/>
        <v>37.715121715453868</v>
      </c>
      <c r="AD409" s="145">
        <f t="shared" si="1152"/>
        <v>38.447454175948124</v>
      </c>
      <c r="AE409" s="360">
        <f t="shared" si="1153"/>
        <v>40.485169247273376</v>
      </c>
      <c r="AF409" s="145">
        <f t="shared" ref="AF409:AG409" si="1256">(AE409*5%)+AE409</f>
        <v>42.509427709637045</v>
      </c>
      <c r="AG409" s="145">
        <f t="shared" si="1256"/>
        <v>44.634899095118897</v>
      </c>
      <c r="AH409" s="343">
        <f t="shared" si="1155"/>
        <v>47.714707132682101</v>
      </c>
      <c r="AI409" s="145">
        <f t="shared" ref="AI409:AL409" si="1257">(AH409*5%)+AH409</f>
        <v>50.100442489316208</v>
      </c>
      <c r="AJ409" s="145">
        <f t="shared" si="1257"/>
        <v>52.605464613782019</v>
      </c>
      <c r="AK409" s="145">
        <f t="shared" si="1257"/>
        <v>55.235737844471117</v>
      </c>
      <c r="AL409" s="145">
        <f t="shared" si="1257"/>
        <v>57.997524736694672</v>
      </c>
      <c r="AM409" s="145">
        <f t="shared" si="1157"/>
        <v>62.254543052368064</v>
      </c>
    </row>
    <row r="410" spans="1:39" x14ac:dyDescent="0.25">
      <c r="A410" s="9"/>
      <c r="B410" s="190" t="s">
        <v>1160</v>
      </c>
      <c r="C410" s="182"/>
      <c r="D410" s="191"/>
      <c r="E410" s="183" t="s">
        <v>1668</v>
      </c>
      <c r="F410" s="191" t="s">
        <v>203</v>
      </c>
      <c r="G410" s="191" t="s">
        <v>1756</v>
      </c>
      <c r="H410" s="191"/>
      <c r="I410" s="191"/>
      <c r="J410" s="191" t="s">
        <v>1161</v>
      </c>
      <c r="K410" s="186"/>
      <c r="L410" s="186"/>
      <c r="M410" s="186"/>
      <c r="N410" s="186"/>
      <c r="O410" s="186"/>
      <c r="P410" s="187">
        <v>25</v>
      </c>
      <c r="Q410" s="187">
        <v>25</v>
      </c>
      <c r="R410" s="187">
        <v>7.5</v>
      </c>
      <c r="S410" s="187"/>
      <c r="T410" s="267">
        <v>0.60799999999999998</v>
      </c>
      <c r="U410" s="301">
        <v>9.7100000000000009</v>
      </c>
      <c r="V410" s="120">
        <f t="shared" si="1147"/>
        <v>10.681000000000001</v>
      </c>
      <c r="W410" s="266">
        <f t="shared" si="1148"/>
        <v>11.42867</v>
      </c>
      <c r="X410" s="145">
        <f t="shared" ref="X410:Y410" si="1258">(W410*10%)+W410</f>
        <v>12.571537000000001</v>
      </c>
      <c r="Y410" s="145">
        <f t="shared" si="1258"/>
        <v>13.828690700000001</v>
      </c>
      <c r="Z410" s="145">
        <f t="shared" ref="Z410:AB410" si="1259">(Y410*5%)+Y410</f>
        <v>14.520125235000002</v>
      </c>
      <c r="AA410" s="221">
        <f t="shared" si="1259"/>
        <v>15.246131496750001</v>
      </c>
      <c r="AB410" s="145">
        <f t="shared" si="1259"/>
        <v>16.008438071587502</v>
      </c>
      <c r="AC410" s="223">
        <f t="shared" si="1151"/>
        <v>16.488691213735127</v>
      </c>
      <c r="AD410" s="145">
        <f t="shared" si="1152"/>
        <v>16.808859975166879</v>
      </c>
      <c r="AE410" s="360">
        <f t="shared" si="1153"/>
        <v>17.699729553850723</v>
      </c>
      <c r="AF410" s="145">
        <f t="shared" ref="AF410:AG410" si="1260">(AE410*5%)+AE410</f>
        <v>18.584716031543259</v>
      </c>
      <c r="AG410" s="145">
        <f t="shared" si="1260"/>
        <v>19.513951833120423</v>
      </c>
      <c r="AH410" s="343">
        <f t="shared" si="1155"/>
        <v>20.860414509605732</v>
      </c>
      <c r="AI410" s="145">
        <f t="shared" ref="AI410:AL410" si="1261">(AH410*5%)+AH410</f>
        <v>21.903435235086018</v>
      </c>
      <c r="AJ410" s="145">
        <f t="shared" si="1261"/>
        <v>22.998606996840319</v>
      </c>
      <c r="AK410" s="145">
        <f t="shared" si="1261"/>
        <v>24.148537346682335</v>
      </c>
      <c r="AL410" s="145">
        <f t="shared" si="1261"/>
        <v>25.355964214016453</v>
      </c>
      <c r="AM410" s="145">
        <f t="shared" si="1157"/>
        <v>27.217091987325261</v>
      </c>
    </row>
    <row r="411" spans="1:39" x14ac:dyDescent="0.25">
      <c r="A411" s="9"/>
      <c r="B411" s="190" t="s">
        <v>1162</v>
      </c>
      <c r="C411" s="182"/>
      <c r="D411" s="191"/>
      <c r="E411" s="189" t="s">
        <v>1668</v>
      </c>
      <c r="F411" s="191" t="s">
        <v>203</v>
      </c>
      <c r="G411" s="191" t="s">
        <v>1756</v>
      </c>
      <c r="H411" s="191"/>
      <c r="I411" s="191"/>
      <c r="J411" s="191" t="s">
        <v>1163</v>
      </c>
      <c r="K411" s="186"/>
      <c r="L411" s="186"/>
      <c r="M411" s="186"/>
      <c r="N411" s="186"/>
      <c r="O411" s="186"/>
      <c r="P411" s="187">
        <v>20.3</v>
      </c>
      <c r="Q411" s="187">
        <v>20</v>
      </c>
      <c r="R411" s="187">
        <v>6.5</v>
      </c>
      <c r="S411" s="187"/>
      <c r="T411" s="267">
        <v>0.434</v>
      </c>
      <c r="U411" s="301">
        <v>7.85</v>
      </c>
      <c r="V411" s="120">
        <f t="shared" si="1147"/>
        <v>8.6349999999999998</v>
      </c>
      <c r="W411" s="266">
        <f t="shared" si="1148"/>
        <v>9.2394499999999997</v>
      </c>
      <c r="X411" s="145">
        <f t="shared" ref="X411:Y411" si="1262">(W411*10%)+W411</f>
        <v>10.163395</v>
      </c>
      <c r="Y411" s="145">
        <f t="shared" si="1262"/>
        <v>11.179734499999999</v>
      </c>
      <c r="Z411" s="145">
        <f t="shared" ref="Z411:AB411" si="1263">(Y411*5%)+Y411</f>
        <v>11.738721224999999</v>
      </c>
      <c r="AA411" s="221">
        <f t="shared" si="1263"/>
        <v>12.325657286249999</v>
      </c>
      <c r="AB411" s="145">
        <f t="shared" si="1263"/>
        <v>12.9419401505625</v>
      </c>
      <c r="AC411" s="223">
        <f t="shared" si="1151"/>
        <v>13.330198355079375</v>
      </c>
      <c r="AD411" s="145">
        <f t="shared" si="1152"/>
        <v>13.589037158090624</v>
      </c>
      <c r="AE411" s="360">
        <f t="shared" si="1153"/>
        <v>14.309256127469428</v>
      </c>
      <c r="AF411" s="145">
        <f t="shared" ref="AF411:AG411" si="1264">(AE411*5%)+AE411</f>
        <v>15.0247189338429</v>
      </c>
      <c r="AG411" s="145">
        <f t="shared" si="1264"/>
        <v>15.775954880535044</v>
      </c>
      <c r="AH411" s="343">
        <f t="shared" si="1155"/>
        <v>16.864495767291963</v>
      </c>
      <c r="AI411" s="145">
        <f t="shared" ref="AI411:AL411" si="1265">(AH411*5%)+AH411</f>
        <v>17.707720555656561</v>
      </c>
      <c r="AJ411" s="145">
        <f t="shared" si="1265"/>
        <v>18.59310658343939</v>
      </c>
      <c r="AK411" s="145">
        <f t="shared" si="1265"/>
        <v>19.522761912611358</v>
      </c>
      <c r="AL411" s="145">
        <f t="shared" si="1265"/>
        <v>20.498900008241925</v>
      </c>
      <c r="AM411" s="145">
        <f t="shared" si="1157"/>
        <v>22.003519268846883</v>
      </c>
    </row>
    <row r="412" spans="1:39" x14ac:dyDescent="0.25">
      <c r="A412" s="9"/>
      <c r="B412" s="190" t="s">
        <v>1164</v>
      </c>
      <c r="C412" s="182"/>
      <c r="D412" s="191"/>
      <c r="E412" s="189" t="s">
        <v>1668</v>
      </c>
      <c r="F412" s="191" t="s">
        <v>203</v>
      </c>
      <c r="G412" s="191" t="s">
        <v>1756</v>
      </c>
      <c r="H412" s="191"/>
      <c r="I412" s="191"/>
      <c r="J412" s="191" t="s">
        <v>1165</v>
      </c>
      <c r="K412" s="186"/>
      <c r="L412" s="186"/>
      <c r="M412" s="186"/>
      <c r="N412" s="186"/>
      <c r="O412" s="186"/>
      <c r="P412" s="187">
        <v>14</v>
      </c>
      <c r="Q412" s="187">
        <v>14</v>
      </c>
      <c r="R412" s="187">
        <v>4.5</v>
      </c>
      <c r="S412" s="187"/>
      <c r="T412" s="267">
        <v>0.2</v>
      </c>
      <c r="U412" s="301">
        <v>3.86</v>
      </c>
      <c r="V412" s="120">
        <f t="shared" si="1147"/>
        <v>4.2459999999999996</v>
      </c>
      <c r="W412" s="266">
        <f t="shared" si="1148"/>
        <v>4.5432199999999998</v>
      </c>
      <c r="X412" s="145">
        <f t="shared" ref="X412:Y412" si="1266">(W412*10%)+W412</f>
        <v>4.9975420000000002</v>
      </c>
      <c r="Y412" s="145">
        <f t="shared" si="1266"/>
        <v>5.4972962000000001</v>
      </c>
      <c r="Z412" s="145">
        <f t="shared" ref="Z412:AB412" si="1267">(Y412*5%)+Y412</f>
        <v>5.7721610100000005</v>
      </c>
      <c r="AA412" s="221">
        <f t="shared" si="1267"/>
        <v>6.0607690605000002</v>
      </c>
      <c r="AB412" s="145">
        <f t="shared" si="1267"/>
        <v>6.3638075135249998</v>
      </c>
      <c r="AC412" s="223">
        <f t="shared" si="1151"/>
        <v>6.5547217389307502</v>
      </c>
      <c r="AD412" s="145">
        <f t="shared" si="1152"/>
        <v>6.6819978892012495</v>
      </c>
      <c r="AE412" s="360">
        <f t="shared" si="1153"/>
        <v>7.0361437773289159</v>
      </c>
      <c r="AF412" s="145">
        <f t="shared" ref="AF412:AG412" si="1268">(AE412*5%)+AE412</f>
        <v>7.387950966195362</v>
      </c>
      <c r="AG412" s="145">
        <f t="shared" si="1268"/>
        <v>7.7573485145051304</v>
      </c>
      <c r="AH412" s="343">
        <f t="shared" si="1155"/>
        <v>8.2926055620059849</v>
      </c>
      <c r="AI412" s="145">
        <f t="shared" ref="AI412:AL412" si="1269">(AH412*5%)+AH412</f>
        <v>8.7072358401062839</v>
      </c>
      <c r="AJ412" s="145">
        <f t="shared" si="1269"/>
        <v>9.1425976321115989</v>
      </c>
      <c r="AK412" s="145">
        <f t="shared" si="1269"/>
        <v>9.5997275137171787</v>
      </c>
      <c r="AL412" s="145">
        <f t="shared" si="1269"/>
        <v>10.079713889403038</v>
      </c>
      <c r="AM412" s="145">
        <f t="shared" si="1157"/>
        <v>10.819564888885221</v>
      </c>
    </row>
    <row r="413" spans="1:39" x14ac:dyDescent="0.25">
      <c r="A413" s="9"/>
      <c r="B413" s="190" t="s">
        <v>1166</v>
      </c>
      <c r="C413" s="182"/>
      <c r="D413" s="191"/>
      <c r="E413" s="189" t="s">
        <v>1668</v>
      </c>
      <c r="F413" s="191" t="s">
        <v>203</v>
      </c>
      <c r="G413" s="191" t="s">
        <v>1757</v>
      </c>
      <c r="H413" s="191"/>
      <c r="I413" s="191"/>
      <c r="J413" s="191" t="s">
        <v>1167</v>
      </c>
      <c r="K413" s="186"/>
      <c r="L413" s="186"/>
      <c r="M413" s="186"/>
      <c r="N413" s="186"/>
      <c r="O413" s="186"/>
      <c r="P413" s="187">
        <v>32</v>
      </c>
      <c r="Q413" s="187">
        <v>32</v>
      </c>
      <c r="R413" s="187">
        <v>4.9000000000000004</v>
      </c>
      <c r="S413" s="187"/>
      <c r="T413" s="267">
        <v>1.2649999999999999</v>
      </c>
      <c r="U413" s="301">
        <v>18.350000000000001</v>
      </c>
      <c r="V413" s="120">
        <f t="shared" si="1147"/>
        <v>20.185000000000002</v>
      </c>
      <c r="W413" s="266">
        <f t="shared" si="1148"/>
        <v>21.597950000000004</v>
      </c>
      <c r="X413" s="145">
        <f t="shared" ref="X413:Y413" si="1270">(W413*10%)+W413</f>
        <v>23.757745000000003</v>
      </c>
      <c r="Y413" s="145">
        <f t="shared" si="1270"/>
        <v>26.133519500000006</v>
      </c>
      <c r="Z413" s="145">
        <f t="shared" ref="Z413:AB413" si="1271">(Y413*5%)+Y413</f>
        <v>27.440195475000007</v>
      </c>
      <c r="AA413" s="221">
        <f t="shared" si="1271"/>
        <v>28.812205248750008</v>
      </c>
      <c r="AB413" s="145">
        <f t="shared" si="1271"/>
        <v>30.252815511187507</v>
      </c>
      <c r="AC413" s="223">
        <f t="shared" si="1151"/>
        <v>31.160399976523131</v>
      </c>
      <c r="AD413" s="145">
        <f t="shared" si="1152"/>
        <v>31.765456286746883</v>
      </c>
      <c r="AE413" s="360">
        <f t="shared" si="1153"/>
        <v>33.449025469944466</v>
      </c>
      <c r="AF413" s="145">
        <f t="shared" ref="AF413:AG413" si="1272">(AE413*5%)+AE413</f>
        <v>35.12147674344169</v>
      </c>
      <c r="AG413" s="145">
        <f t="shared" si="1272"/>
        <v>36.877550580613772</v>
      </c>
      <c r="AH413" s="343">
        <f t="shared" si="1155"/>
        <v>39.422101570676119</v>
      </c>
      <c r="AI413" s="145">
        <f t="shared" ref="AI413:AL413" si="1273">(AH413*5%)+AH413</f>
        <v>41.393206649209922</v>
      </c>
      <c r="AJ413" s="145">
        <f t="shared" si="1273"/>
        <v>43.462866981670416</v>
      </c>
      <c r="AK413" s="145">
        <f t="shared" si="1273"/>
        <v>45.636010330753933</v>
      </c>
      <c r="AL413" s="145">
        <f t="shared" si="1273"/>
        <v>47.917810847291634</v>
      </c>
      <c r="AM413" s="145">
        <f t="shared" si="1157"/>
        <v>51.434978163482839</v>
      </c>
    </row>
    <row r="414" spans="1:39" x14ac:dyDescent="0.25">
      <c r="A414" s="9"/>
      <c r="B414" s="190" t="s">
        <v>1168</v>
      </c>
      <c r="C414" s="182"/>
      <c r="D414" s="191"/>
      <c r="E414" s="183" t="s">
        <v>1668</v>
      </c>
      <c r="F414" s="191" t="s">
        <v>203</v>
      </c>
      <c r="G414" s="191" t="s">
        <v>1757</v>
      </c>
      <c r="H414" s="191"/>
      <c r="I414" s="191"/>
      <c r="J414" s="191" t="s">
        <v>1169</v>
      </c>
      <c r="K414" s="186"/>
      <c r="L414" s="186"/>
      <c r="M414" s="186"/>
      <c r="N414" s="186"/>
      <c r="O414" s="186"/>
      <c r="P414" s="187">
        <v>24.9</v>
      </c>
      <c r="Q414" s="187">
        <v>24</v>
      </c>
      <c r="R414" s="187">
        <v>3.8</v>
      </c>
      <c r="S414" s="187"/>
      <c r="T414" s="267">
        <v>0.89</v>
      </c>
      <c r="U414" s="301">
        <v>13.7</v>
      </c>
      <c r="V414" s="120">
        <f t="shared" si="1147"/>
        <v>15.07</v>
      </c>
      <c r="W414" s="266">
        <f t="shared" si="1148"/>
        <v>16.1249</v>
      </c>
      <c r="X414" s="145">
        <f t="shared" ref="X414:Y414" si="1274">(W414*10%)+W414</f>
        <v>17.737390000000001</v>
      </c>
      <c r="Y414" s="145">
        <f t="shared" si="1274"/>
        <v>19.511129</v>
      </c>
      <c r="Z414" s="145">
        <f t="shared" ref="Z414:AB414" si="1275">(Y414*5%)+Y414</f>
        <v>20.48668545</v>
      </c>
      <c r="AA414" s="221">
        <f t="shared" si="1275"/>
        <v>21.511019722499999</v>
      </c>
      <c r="AB414" s="145">
        <f t="shared" si="1275"/>
        <v>22.586570708624997</v>
      </c>
      <c r="AC414" s="223">
        <f t="shared" si="1151"/>
        <v>23.264167829883746</v>
      </c>
      <c r="AD414" s="145">
        <f t="shared" si="1152"/>
        <v>23.715899244056246</v>
      </c>
      <c r="AE414" s="360">
        <f t="shared" si="1153"/>
        <v>24.972841903991227</v>
      </c>
      <c r="AF414" s="145">
        <f t="shared" ref="AF414:AG414" si="1276">(AE414*5%)+AE414</f>
        <v>26.221483999190788</v>
      </c>
      <c r="AG414" s="145">
        <f t="shared" si="1276"/>
        <v>27.532558199150326</v>
      </c>
      <c r="AH414" s="343">
        <f t="shared" si="1155"/>
        <v>29.4323047148917</v>
      </c>
      <c r="AI414" s="145">
        <f t="shared" ref="AI414:AL414" si="1277">(AH414*5%)+AH414</f>
        <v>30.903919950636286</v>
      </c>
      <c r="AJ414" s="145">
        <f t="shared" si="1277"/>
        <v>32.4491159481681</v>
      </c>
      <c r="AK414" s="145">
        <f t="shared" si="1277"/>
        <v>34.071571745576506</v>
      </c>
      <c r="AL414" s="145">
        <f t="shared" si="1277"/>
        <v>35.775150332855333</v>
      </c>
      <c r="AM414" s="145">
        <f t="shared" si="1157"/>
        <v>38.401046367286916</v>
      </c>
    </row>
    <row r="415" spans="1:39" x14ac:dyDescent="0.25">
      <c r="A415" s="9"/>
      <c r="B415" s="190" t="s">
        <v>1170</v>
      </c>
      <c r="C415" s="182"/>
      <c r="D415" s="191"/>
      <c r="E415" s="189" t="s">
        <v>1668</v>
      </c>
      <c r="F415" s="191" t="s">
        <v>203</v>
      </c>
      <c r="G415" s="191" t="s">
        <v>1757</v>
      </c>
      <c r="H415" s="191"/>
      <c r="I415" s="191"/>
      <c r="J415" s="191" t="s">
        <v>1171</v>
      </c>
      <c r="K415" s="186"/>
      <c r="L415" s="186"/>
      <c r="M415" s="186"/>
      <c r="N415" s="186"/>
      <c r="O415" s="186"/>
      <c r="P415" s="187">
        <v>18</v>
      </c>
      <c r="Q415" s="187">
        <v>18</v>
      </c>
      <c r="R415" s="187">
        <v>2.7</v>
      </c>
      <c r="S415" s="187"/>
      <c r="T415" s="267">
        <v>0.39100000000000001</v>
      </c>
      <c r="U415" s="301">
        <v>7.98</v>
      </c>
      <c r="V415" s="120">
        <f t="shared" si="1147"/>
        <v>8.7780000000000005</v>
      </c>
      <c r="W415" s="266">
        <f t="shared" si="1148"/>
        <v>9.3924599999999998</v>
      </c>
      <c r="X415" s="145">
        <f t="shared" ref="X415:Y415" si="1278">(W415*10%)+W415</f>
        <v>10.331706000000001</v>
      </c>
      <c r="Y415" s="145">
        <f t="shared" si="1278"/>
        <v>11.364876600000001</v>
      </c>
      <c r="Z415" s="145">
        <f t="shared" ref="Z415:AB415" si="1279">(Y415*5%)+Y415</f>
        <v>11.933120430000001</v>
      </c>
      <c r="AA415" s="221">
        <f t="shared" si="1279"/>
        <v>12.5297764515</v>
      </c>
      <c r="AB415" s="145">
        <f t="shared" si="1279"/>
        <v>13.156265274075</v>
      </c>
      <c r="AC415" s="223">
        <f t="shared" si="1151"/>
        <v>13.55095323229725</v>
      </c>
      <c r="AD415" s="145">
        <f t="shared" si="1152"/>
        <v>13.81407853777875</v>
      </c>
      <c r="AE415" s="360">
        <f t="shared" si="1153"/>
        <v>14.546224700281023</v>
      </c>
      <c r="AF415" s="145">
        <f t="shared" ref="AF415:AG415" si="1280">(AE415*5%)+AE415</f>
        <v>15.273535935295074</v>
      </c>
      <c r="AG415" s="145">
        <f t="shared" si="1280"/>
        <v>16.037212732059828</v>
      </c>
      <c r="AH415" s="343">
        <f t="shared" si="1155"/>
        <v>17.143780410571956</v>
      </c>
      <c r="AI415" s="145">
        <f t="shared" ref="AI415:AL415" si="1281">(AH415*5%)+AH415</f>
        <v>18.000969431100554</v>
      </c>
      <c r="AJ415" s="145">
        <f t="shared" si="1281"/>
        <v>18.901017902655582</v>
      </c>
      <c r="AK415" s="145">
        <f t="shared" si="1281"/>
        <v>19.846068797788362</v>
      </c>
      <c r="AL415" s="145">
        <f t="shared" si="1281"/>
        <v>20.838372237677781</v>
      </c>
      <c r="AM415" s="145">
        <f t="shared" si="1157"/>
        <v>22.367908759923331</v>
      </c>
    </row>
    <row r="416" spans="1:39" x14ac:dyDescent="0.25">
      <c r="A416" s="9"/>
      <c r="B416" s="194" t="s">
        <v>1172</v>
      </c>
      <c r="C416" s="182" t="s">
        <v>18</v>
      </c>
      <c r="D416" s="194"/>
      <c r="E416" s="189" t="s">
        <v>1668</v>
      </c>
      <c r="F416" s="194" t="s">
        <v>311</v>
      </c>
      <c r="G416" s="194" t="s">
        <v>1758</v>
      </c>
      <c r="H416" s="194"/>
      <c r="I416" s="194"/>
      <c r="J416" s="194" t="s">
        <v>1173</v>
      </c>
      <c r="K416" s="187"/>
      <c r="L416" s="187"/>
      <c r="M416" s="187"/>
      <c r="N416" s="187"/>
      <c r="O416" s="186"/>
      <c r="P416" s="186">
        <v>45</v>
      </c>
      <c r="Q416" s="186">
        <v>25.5</v>
      </c>
      <c r="R416" s="186">
        <v>4</v>
      </c>
      <c r="S416" s="187"/>
      <c r="T416" s="267">
        <v>1.365</v>
      </c>
      <c r="U416" s="301">
        <v>19.55</v>
      </c>
      <c r="V416" s="120">
        <f t="shared" si="1147"/>
        <v>21.505000000000003</v>
      </c>
      <c r="W416" s="266">
        <f t="shared" si="1148"/>
        <v>23.010350000000003</v>
      </c>
      <c r="X416" s="145">
        <f t="shared" ref="X416:Y416" si="1282">(W416*10%)+W416</f>
        <v>25.311385000000001</v>
      </c>
      <c r="Y416" s="145">
        <f t="shared" si="1282"/>
        <v>27.842523500000002</v>
      </c>
      <c r="Z416" s="145">
        <f t="shared" ref="Z416:AB416" si="1283">(Y416*5%)+Y416</f>
        <v>29.234649675000004</v>
      </c>
      <c r="AA416" s="221">
        <f t="shared" si="1283"/>
        <v>30.696382158750005</v>
      </c>
      <c r="AB416" s="145">
        <f t="shared" si="1283"/>
        <v>32.231201266687506</v>
      </c>
      <c r="AC416" s="223">
        <f t="shared" si="1151"/>
        <v>33.198137304688132</v>
      </c>
      <c r="AD416" s="145">
        <f t="shared" si="1152"/>
        <v>33.842761330021879</v>
      </c>
      <c r="AE416" s="360">
        <f t="shared" si="1153"/>
        <v>35.636427680513037</v>
      </c>
      <c r="AF416" s="145">
        <f t="shared" ref="AF416:AG416" si="1284">(AE416*5%)+AE416</f>
        <v>37.418249064538692</v>
      </c>
      <c r="AG416" s="145">
        <f t="shared" si="1284"/>
        <v>39.289161517765628</v>
      </c>
      <c r="AH416" s="343">
        <f t="shared" si="1155"/>
        <v>42.000113662491458</v>
      </c>
      <c r="AI416" s="145">
        <f t="shared" ref="AI416:AL416" si="1285">(AH416*5%)+AH416</f>
        <v>44.100119345616029</v>
      </c>
      <c r="AJ416" s="145">
        <f t="shared" si="1285"/>
        <v>46.305125312896834</v>
      </c>
      <c r="AK416" s="145">
        <f t="shared" si="1285"/>
        <v>48.620381578541675</v>
      </c>
      <c r="AL416" s="145">
        <f t="shared" si="1285"/>
        <v>51.051400657468761</v>
      </c>
      <c r="AM416" s="145">
        <f t="shared" si="1157"/>
        <v>54.798573465726967</v>
      </c>
    </row>
    <row r="417" spans="1:39" x14ac:dyDescent="0.25">
      <c r="A417" s="9"/>
      <c r="B417" s="194" t="s">
        <v>1174</v>
      </c>
      <c r="C417" s="182" t="s">
        <v>18</v>
      </c>
      <c r="D417" s="194"/>
      <c r="E417" s="189" t="s">
        <v>1668</v>
      </c>
      <c r="F417" s="194" t="s">
        <v>311</v>
      </c>
      <c r="G417" s="194" t="s">
        <v>1758</v>
      </c>
      <c r="H417" s="194"/>
      <c r="I417" s="194"/>
      <c r="J417" s="194" t="s">
        <v>1175</v>
      </c>
      <c r="K417" s="187"/>
      <c r="L417" s="187"/>
      <c r="M417" s="187"/>
      <c r="N417" s="187"/>
      <c r="O417" s="186"/>
      <c r="P417" s="186">
        <v>35.5</v>
      </c>
      <c r="Q417" s="186">
        <v>20.5</v>
      </c>
      <c r="R417" s="186">
        <v>4</v>
      </c>
      <c r="S417" s="187"/>
      <c r="T417" s="267">
        <v>0.78600000000000003</v>
      </c>
      <c r="U417" s="301">
        <v>12.24</v>
      </c>
      <c r="V417" s="120">
        <f t="shared" si="1147"/>
        <v>13.464</v>
      </c>
      <c r="W417" s="266">
        <f t="shared" si="1148"/>
        <v>14.40648</v>
      </c>
      <c r="X417" s="145">
        <f t="shared" ref="X417:Y417" si="1286">(W417*10%)+W417</f>
        <v>15.847128</v>
      </c>
      <c r="Y417" s="145">
        <f t="shared" si="1286"/>
        <v>17.4318408</v>
      </c>
      <c r="Z417" s="145">
        <f t="shared" ref="Z417:AB417" si="1287">(Y417*5%)+Y417</f>
        <v>18.303432839999999</v>
      </c>
      <c r="AA417" s="221">
        <f t="shared" si="1287"/>
        <v>19.218604482</v>
      </c>
      <c r="AB417" s="145">
        <f t="shared" si="1287"/>
        <v>20.1795347061</v>
      </c>
      <c r="AC417" s="223">
        <f t="shared" si="1151"/>
        <v>20.784920747283</v>
      </c>
      <c r="AD417" s="145">
        <f t="shared" si="1152"/>
        <v>21.188511441405002</v>
      </c>
      <c r="AE417" s="360">
        <f t="shared" si="1153"/>
        <v>22.311502547799467</v>
      </c>
      <c r="AF417" s="145">
        <f t="shared" ref="AF417:AG417" si="1288">(AE417*5%)+AE417</f>
        <v>23.427077675189441</v>
      </c>
      <c r="AG417" s="145">
        <f t="shared" si="1288"/>
        <v>24.598431558948914</v>
      </c>
      <c r="AH417" s="343">
        <f t="shared" si="1155"/>
        <v>26.295723336516389</v>
      </c>
      <c r="AI417" s="145">
        <f t="shared" ref="AI417:AL417" si="1289">(AH417*5%)+AH417</f>
        <v>27.610509503342207</v>
      </c>
      <c r="AJ417" s="145">
        <f t="shared" si="1289"/>
        <v>28.991034978509319</v>
      </c>
      <c r="AK417" s="145">
        <f t="shared" si="1289"/>
        <v>30.440586727434784</v>
      </c>
      <c r="AL417" s="145">
        <f t="shared" si="1289"/>
        <v>31.962616063806522</v>
      </c>
      <c r="AM417" s="145">
        <f t="shared" si="1157"/>
        <v>34.30867208288992</v>
      </c>
    </row>
    <row r="418" spans="1:39" x14ac:dyDescent="0.25">
      <c r="A418" s="9"/>
      <c r="B418" s="194" t="s">
        <v>1176</v>
      </c>
      <c r="C418" s="182" t="s">
        <v>18</v>
      </c>
      <c r="D418" s="194"/>
      <c r="E418" s="183" t="s">
        <v>1668</v>
      </c>
      <c r="F418" s="194" t="s">
        <v>311</v>
      </c>
      <c r="G418" s="194" t="s">
        <v>1758</v>
      </c>
      <c r="H418" s="194"/>
      <c r="I418" s="194"/>
      <c r="J418" s="194" t="s">
        <v>1177</v>
      </c>
      <c r="K418" s="187"/>
      <c r="L418" s="187"/>
      <c r="M418" s="187"/>
      <c r="N418" s="187"/>
      <c r="O418" s="186"/>
      <c r="P418" s="186">
        <v>25.5</v>
      </c>
      <c r="Q418" s="186">
        <v>15.5</v>
      </c>
      <c r="R418" s="186">
        <v>4</v>
      </c>
      <c r="S418" s="187"/>
      <c r="T418" s="267">
        <v>0.44400000000000001</v>
      </c>
      <c r="U418" s="301">
        <v>7.98</v>
      </c>
      <c r="V418" s="120">
        <f t="shared" si="1147"/>
        <v>8.7780000000000005</v>
      </c>
      <c r="W418" s="266">
        <f t="shared" si="1148"/>
        <v>9.3924599999999998</v>
      </c>
      <c r="X418" s="145">
        <f t="shared" ref="X418:Y418" si="1290">(W418*10%)+W418</f>
        <v>10.331706000000001</v>
      </c>
      <c r="Y418" s="145">
        <f t="shared" si="1290"/>
        <v>11.364876600000001</v>
      </c>
      <c r="Z418" s="145">
        <f t="shared" ref="Z418:AB418" si="1291">(Y418*5%)+Y418</f>
        <v>11.933120430000001</v>
      </c>
      <c r="AA418" s="221">
        <f t="shared" si="1291"/>
        <v>12.5297764515</v>
      </c>
      <c r="AB418" s="145">
        <f t="shared" si="1291"/>
        <v>13.156265274075</v>
      </c>
      <c r="AC418" s="223">
        <f t="shared" si="1151"/>
        <v>13.55095323229725</v>
      </c>
      <c r="AD418" s="145">
        <f t="shared" si="1152"/>
        <v>13.81407853777875</v>
      </c>
      <c r="AE418" s="360">
        <f t="shared" si="1153"/>
        <v>14.546224700281023</v>
      </c>
      <c r="AF418" s="145">
        <f t="shared" ref="AF418:AG418" si="1292">(AE418*5%)+AE418</f>
        <v>15.273535935295074</v>
      </c>
      <c r="AG418" s="145">
        <f t="shared" si="1292"/>
        <v>16.037212732059828</v>
      </c>
      <c r="AH418" s="343">
        <f t="shared" si="1155"/>
        <v>17.143780410571956</v>
      </c>
      <c r="AI418" s="145">
        <f t="shared" ref="AI418:AL418" si="1293">(AH418*5%)+AH418</f>
        <v>18.000969431100554</v>
      </c>
      <c r="AJ418" s="145">
        <f t="shared" si="1293"/>
        <v>18.901017902655582</v>
      </c>
      <c r="AK418" s="145">
        <f t="shared" si="1293"/>
        <v>19.846068797788362</v>
      </c>
      <c r="AL418" s="145">
        <f t="shared" si="1293"/>
        <v>20.838372237677781</v>
      </c>
      <c r="AM418" s="145">
        <f t="shared" si="1157"/>
        <v>22.367908759923331</v>
      </c>
    </row>
    <row r="419" spans="1:39" x14ac:dyDescent="0.25">
      <c r="A419" s="9"/>
      <c r="B419" s="194" t="s">
        <v>1178</v>
      </c>
      <c r="C419" s="182" t="s">
        <v>18</v>
      </c>
      <c r="D419" s="194"/>
      <c r="E419" s="189" t="s">
        <v>1668</v>
      </c>
      <c r="F419" s="194" t="s">
        <v>311</v>
      </c>
      <c r="G419" s="194" t="s">
        <v>1759</v>
      </c>
      <c r="H419" s="194"/>
      <c r="I419" s="194"/>
      <c r="J419" s="194" t="s">
        <v>1179</v>
      </c>
      <c r="K419" s="187"/>
      <c r="L419" s="187"/>
      <c r="M419" s="187"/>
      <c r="N419" s="187"/>
      <c r="O419" s="186"/>
      <c r="P419" s="186">
        <v>44.1</v>
      </c>
      <c r="Q419" s="186">
        <v>35.6</v>
      </c>
      <c r="R419" s="186">
        <v>11</v>
      </c>
      <c r="S419" s="187"/>
      <c r="T419" s="267">
        <v>2.0720000000000001</v>
      </c>
      <c r="U419" s="301">
        <v>28.99</v>
      </c>
      <c r="V419" s="120">
        <f t="shared" si="1147"/>
        <v>31.888999999999999</v>
      </c>
      <c r="W419" s="266">
        <f t="shared" si="1148"/>
        <v>34.121229999999997</v>
      </c>
      <c r="X419" s="145">
        <f t="shared" ref="X419:Y419" si="1294">(W419*10%)+W419</f>
        <v>37.533352999999998</v>
      </c>
      <c r="Y419" s="145">
        <f t="shared" si="1294"/>
        <v>41.286688299999994</v>
      </c>
      <c r="Z419" s="145">
        <f t="shared" ref="Z419:AB419" si="1295">(Y419*5%)+Y419</f>
        <v>43.351022714999992</v>
      </c>
      <c r="AA419" s="221">
        <f t="shared" si="1295"/>
        <v>45.518573850749995</v>
      </c>
      <c r="AB419" s="145">
        <f t="shared" si="1295"/>
        <v>47.794502543287493</v>
      </c>
      <c r="AC419" s="223">
        <f t="shared" si="1151"/>
        <v>49.228337619586121</v>
      </c>
      <c r="AD419" s="145">
        <f t="shared" si="1152"/>
        <v>50.184227670451868</v>
      </c>
      <c r="AE419" s="360">
        <f t="shared" si="1153"/>
        <v>52.843991736985814</v>
      </c>
      <c r="AF419" s="145">
        <f t="shared" ref="AF419:AG419" si="1296">(AE419*5%)+AE419</f>
        <v>55.486191323835101</v>
      </c>
      <c r="AG419" s="145">
        <f t="shared" si="1296"/>
        <v>58.260500890026854</v>
      </c>
      <c r="AH419" s="343">
        <f t="shared" si="1155"/>
        <v>62.280475451438704</v>
      </c>
      <c r="AI419" s="145">
        <f t="shared" ref="AI419:AL419" si="1297">(AH419*5%)+AH419</f>
        <v>65.394499224010644</v>
      </c>
      <c r="AJ419" s="145">
        <f t="shared" si="1297"/>
        <v>68.664224185211182</v>
      </c>
      <c r="AK419" s="145">
        <f t="shared" si="1297"/>
        <v>72.097435394471745</v>
      </c>
      <c r="AL419" s="145">
        <f t="shared" si="1297"/>
        <v>75.702307164195332</v>
      </c>
      <c r="AM419" s="145">
        <f t="shared" si="1157"/>
        <v>81.258856510047266</v>
      </c>
    </row>
    <row r="420" spans="1:39" x14ac:dyDescent="0.25">
      <c r="A420" s="9"/>
      <c r="B420" s="194" t="s">
        <v>1180</v>
      </c>
      <c r="C420" s="182" t="s">
        <v>18</v>
      </c>
      <c r="D420" s="194"/>
      <c r="E420" s="189" t="s">
        <v>1668</v>
      </c>
      <c r="F420" s="194" t="s">
        <v>311</v>
      </c>
      <c r="G420" s="194" t="s">
        <v>1759</v>
      </c>
      <c r="H420" s="194"/>
      <c r="I420" s="194"/>
      <c r="J420" s="194" t="s">
        <v>1181</v>
      </c>
      <c r="K420" s="187"/>
      <c r="L420" s="187"/>
      <c r="M420" s="187"/>
      <c r="N420" s="187"/>
      <c r="O420" s="186"/>
      <c r="P420" s="186">
        <v>30.5</v>
      </c>
      <c r="Q420" s="186">
        <v>24.8</v>
      </c>
      <c r="R420" s="186">
        <v>7.6</v>
      </c>
      <c r="S420" s="187"/>
      <c r="T420" s="267">
        <v>0.92</v>
      </c>
      <c r="U420" s="301">
        <v>14.36</v>
      </c>
      <c r="V420" s="120">
        <f t="shared" si="1147"/>
        <v>15.795999999999999</v>
      </c>
      <c r="W420" s="266">
        <f t="shared" si="1148"/>
        <v>16.901720000000001</v>
      </c>
      <c r="X420" s="145">
        <f t="shared" ref="X420:Y420" si="1298">(W420*10%)+W420</f>
        <v>18.591892000000001</v>
      </c>
      <c r="Y420" s="145">
        <f t="shared" si="1298"/>
        <v>20.451081200000001</v>
      </c>
      <c r="Z420" s="145">
        <f t="shared" ref="Z420:AB420" si="1299">(Y420*5%)+Y420</f>
        <v>21.473635260000002</v>
      </c>
      <c r="AA420" s="221">
        <f t="shared" si="1299"/>
        <v>22.547317023000002</v>
      </c>
      <c r="AB420" s="145">
        <f t="shared" si="1299"/>
        <v>23.674682874150001</v>
      </c>
      <c r="AC420" s="223">
        <f t="shared" si="1151"/>
        <v>24.384923360374501</v>
      </c>
      <c r="AD420" s="145">
        <f t="shared" si="1152"/>
        <v>24.858417017857501</v>
      </c>
      <c r="AE420" s="360">
        <f t="shared" si="1153"/>
        <v>26.175913119803948</v>
      </c>
      <c r="AF420" s="145">
        <f t="shared" ref="AF420:AG420" si="1300">(AE420*5%)+AE420</f>
        <v>27.484708775794147</v>
      </c>
      <c r="AG420" s="145">
        <f t="shared" si="1300"/>
        <v>28.858944214583854</v>
      </c>
      <c r="AH420" s="343">
        <f t="shared" si="1155"/>
        <v>30.850211365390141</v>
      </c>
      <c r="AI420" s="145">
        <f t="shared" ref="AI420:AL420" si="1301">(AH420*5%)+AH420</f>
        <v>32.392721933659651</v>
      </c>
      <c r="AJ420" s="145">
        <f t="shared" si="1301"/>
        <v>34.012358030342632</v>
      </c>
      <c r="AK420" s="145">
        <f t="shared" si="1301"/>
        <v>35.712975931859766</v>
      </c>
      <c r="AL420" s="145">
        <f t="shared" si="1301"/>
        <v>37.498624728452754</v>
      </c>
      <c r="AM420" s="145">
        <f t="shared" si="1157"/>
        <v>40.251023783521184</v>
      </c>
    </row>
    <row r="421" spans="1:39" x14ac:dyDescent="0.25">
      <c r="A421" s="9"/>
      <c r="B421" s="194" t="s">
        <v>1182</v>
      </c>
      <c r="C421" s="182" t="s">
        <v>18</v>
      </c>
      <c r="D421" s="194"/>
      <c r="E421" s="189" t="s">
        <v>1668</v>
      </c>
      <c r="F421" s="194" t="s">
        <v>311</v>
      </c>
      <c r="G421" s="194" t="s">
        <v>1759</v>
      </c>
      <c r="H421" s="194"/>
      <c r="I421" s="194"/>
      <c r="J421" s="194" t="s">
        <v>1183</v>
      </c>
      <c r="K421" s="187"/>
      <c r="L421" s="187"/>
      <c r="M421" s="187"/>
      <c r="N421" s="187"/>
      <c r="O421" s="186"/>
      <c r="P421" s="186">
        <v>25.2</v>
      </c>
      <c r="Q421" s="186">
        <v>20.3</v>
      </c>
      <c r="R421" s="186">
        <v>6.5</v>
      </c>
      <c r="S421" s="187"/>
      <c r="T421" s="267">
        <v>0.58099999999999996</v>
      </c>
      <c r="U421" s="301">
        <v>10.51</v>
      </c>
      <c r="V421" s="120">
        <f t="shared" si="1147"/>
        <v>11.561</v>
      </c>
      <c r="W421" s="266">
        <f t="shared" si="1148"/>
        <v>12.37027</v>
      </c>
      <c r="X421" s="145">
        <f t="shared" ref="X421:Y421" si="1302">(W421*10%)+W421</f>
        <v>13.607296999999999</v>
      </c>
      <c r="Y421" s="145">
        <f t="shared" si="1302"/>
        <v>14.968026699999999</v>
      </c>
      <c r="Z421" s="145">
        <f t="shared" ref="Z421:AB421" si="1303">(Y421*5%)+Y421</f>
        <v>15.716428035</v>
      </c>
      <c r="AA421" s="221">
        <f t="shared" si="1303"/>
        <v>16.502249436749999</v>
      </c>
      <c r="AB421" s="145">
        <f t="shared" si="1303"/>
        <v>17.327361908587498</v>
      </c>
      <c r="AC421" s="223">
        <f t="shared" si="1151"/>
        <v>17.847182765845123</v>
      </c>
      <c r="AD421" s="145">
        <f t="shared" si="1152"/>
        <v>18.193730004016874</v>
      </c>
      <c r="AE421" s="360">
        <f t="shared" si="1153"/>
        <v>19.157997694229767</v>
      </c>
      <c r="AF421" s="145">
        <f t="shared" ref="AF421:AG421" si="1304">(AE421*5%)+AE421</f>
        <v>20.115897578941254</v>
      </c>
      <c r="AG421" s="145">
        <f t="shared" si="1304"/>
        <v>21.121692457888319</v>
      </c>
      <c r="AH421" s="343">
        <f t="shared" si="1155"/>
        <v>22.579089237482613</v>
      </c>
      <c r="AI421" s="145">
        <f t="shared" ref="AI421:AL421" si="1305">(AH421*5%)+AH421</f>
        <v>23.708043699356743</v>
      </c>
      <c r="AJ421" s="145">
        <f t="shared" si="1305"/>
        <v>24.893445884324581</v>
      </c>
      <c r="AK421" s="145">
        <f t="shared" si="1305"/>
        <v>26.138118178540811</v>
      </c>
      <c r="AL421" s="145">
        <f t="shared" si="1305"/>
        <v>27.44502408746785</v>
      </c>
      <c r="AM421" s="145">
        <f t="shared" si="1157"/>
        <v>29.45948885548799</v>
      </c>
    </row>
    <row r="422" spans="1:39" x14ac:dyDescent="0.25">
      <c r="A422" s="9"/>
      <c r="B422" s="194" t="s">
        <v>1184</v>
      </c>
      <c r="C422" s="182" t="s">
        <v>18</v>
      </c>
      <c r="D422" s="194"/>
      <c r="E422" s="183" t="s">
        <v>1668</v>
      </c>
      <c r="F422" s="194" t="s">
        <v>311</v>
      </c>
      <c r="G422" s="194" t="s">
        <v>1759</v>
      </c>
      <c r="H422" s="194"/>
      <c r="I422" s="194"/>
      <c r="J422" s="194" t="s">
        <v>1185</v>
      </c>
      <c r="K422" s="187"/>
      <c r="L422" s="187"/>
      <c r="M422" s="187"/>
      <c r="N422" s="187"/>
      <c r="O422" s="186"/>
      <c r="P422" s="186">
        <v>17.5</v>
      </c>
      <c r="Q422" s="186">
        <v>14</v>
      </c>
      <c r="R422" s="186">
        <v>4.5</v>
      </c>
      <c r="S422" s="187"/>
      <c r="T422" s="267">
        <v>0.27200000000000002</v>
      </c>
      <c r="U422" s="301">
        <v>5.05</v>
      </c>
      <c r="V422" s="120">
        <f t="shared" si="1147"/>
        <v>5.5549999999999997</v>
      </c>
      <c r="W422" s="266">
        <f t="shared" si="1148"/>
        <v>5.9438499999999994</v>
      </c>
      <c r="X422" s="145">
        <f t="shared" ref="X422:Y422" si="1306">(W422*10%)+W422</f>
        <v>6.5382349999999994</v>
      </c>
      <c r="Y422" s="145">
        <f t="shared" si="1306"/>
        <v>7.192058499999999</v>
      </c>
      <c r="Z422" s="145">
        <f t="shared" ref="Z422:AB422" si="1307">(Y422*5%)+Y422</f>
        <v>7.5516614249999989</v>
      </c>
      <c r="AA422" s="221">
        <f t="shared" si="1307"/>
        <v>7.9292444962499991</v>
      </c>
      <c r="AB422" s="145">
        <f t="shared" si="1307"/>
        <v>8.3257067210624989</v>
      </c>
      <c r="AC422" s="223">
        <f t="shared" si="1151"/>
        <v>8.5754779226943736</v>
      </c>
      <c r="AD422" s="145">
        <f t="shared" si="1152"/>
        <v>8.741992057115624</v>
      </c>
      <c r="AE422" s="360">
        <f t="shared" si="1153"/>
        <v>9.2053176361427518</v>
      </c>
      <c r="AF422" s="145">
        <f t="shared" ref="AF422:AG422" si="1308">(AE422*5%)+AE422</f>
        <v>9.665583517949889</v>
      </c>
      <c r="AG422" s="145">
        <f t="shared" si="1308"/>
        <v>10.148862693847384</v>
      </c>
      <c r="AH422" s="343">
        <f t="shared" si="1155"/>
        <v>10.849134219722854</v>
      </c>
      <c r="AI422" s="145">
        <f t="shared" ref="AI422:AL422" si="1309">(AH422*5%)+AH422</f>
        <v>11.391590930708997</v>
      </c>
      <c r="AJ422" s="145">
        <f t="shared" si="1309"/>
        <v>11.961170477244448</v>
      </c>
      <c r="AK422" s="145">
        <f t="shared" si="1309"/>
        <v>12.559229001106671</v>
      </c>
      <c r="AL422" s="145">
        <f t="shared" si="1309"/>
        <v>13.187190451162005</v>
      </c>
      <c r="AM422" s="145">
        <f t="shared" si="1157"/>
        <v>14.155130230277296</v>
      </c>
    </row>
    <row r="423" spans="1:39" x14ac:dyDescent="0.25">
      <c r="A423" s="9"/>
      <c r="B423" s="194" t="s">
        <v>1186</v>
      </c>
      <c r="C423" s="182" t="s">
        <v>18</v>
      </c>
      <c r="D423" s="194"/>
      <c r="E423" s="183" t="s">
        <v>1668</v>
      </c>
      <c r="F423" s="194" t="s">
        <v>311</v>
      </c>
      <c r="G423" s="194" t="s">
        <v>1760</v>
      </c>
      <c r="H423" s="194"/>
      <c r="I423" s="194"/>
      <c r="J423" s="194" t="s">
        <v>1187</v>
      </c>
      <c r="K423" s="187"/>
      <c r="L423" s="187"/>
      <c r="M423" s="187"/>
      <c r="N423" s="187"/>
      <c r="O423" s="186"/>
      <c r="P423" s="186">
        <v>36.4</v>
      </c>
      <c r="Q423" s="186">
        <v>25.3</v>
      </c>
      <c r="R423" s="186">
        <v>4.9000000000000004</v>
      </c>
      <c r="S423" s="187"/>
      <c r="T423" s="267">
        <v>1.3839999999999999</v>
      </c>
      <c r="U423" s="301">
        <v>19.55</v>
      </c>
      <c r="V423" s="120">
        <f t="shared" si="1147"/>
        <v>21.505000000000003</v>
      </c>
      <c r="W423" s="266">
        <f t="shared" si="1148"/>
        <v>23.010350000000003</v>
      </c>
      <c r="X423" s="145">
        <f t="shared" ref="X423:Y423" si="1310">(W423*10%)+W423</f>
        <v>25.311385000000001</v>
      </c>
      <c r="Y423" s="145">
        <f t="shared" si="1310"/>
        <v>27.842523500000002</v>
      </c>
      <c r="Z423" s="145">
        <f t="shared" ref="Z423:AB423" si="1311">(Y423*5%)+Y423</f>
        <v>29.234649675000004</v>
      </c>
      <c r="AA423" s="221">
        <f t="shared" si="1311"/>
        <v>30.696382158750005</v>
      </c>
      <c r="AB423" s="145">
        <f t="shared" si="1311"/>
        <v>32.231201266687506</v>
      </c>
      <c r="AC423" s="223">
        <f t="shared" si="1151"/>
        <v>33.198137304688132</v>
      </c>
      <c r="AD423" s="145">
        <f t="shared" si="1152"/>
        <v>33.842761330021879</v>
      </c>
      <c r="AE423" s="360">
        <f t="shared" si="1153"/>
        <v>35.636427680513037</v>
      </c>
      <c r="AF423" s="145">
        <f t="shared" ref="AF423:AG423" si="1312">(AE423*5%)+AE423</f>
        <v>37.418249064538692</v>
      </c>
      <c r="AG423" s="145">
        <f t="shared" si="1312"/>
        <v>39.289161517765628</v>
      </c>
      <c r="AH423" s="343">
        <f t="shared" si="1155"/>
        <v>42.000113662491458</v>
      </c>
      <c r="AI423" s="145">
        <f t="shared" ref="AI423:AL423" si="1313">(AH423*5%)+AH423</f>
        <v>44.100119345616029</v>
      </c>
      <c r="AJ423" s="145">
        <f t="shared" si="1313"/>
        <v>46.305125312896834</v>
      </c>
      <c r="AK423" s="145">
        <f t="shared" si="1313"/>
        <v>48.620381578541675</v>
      </c>
      <c r="AL423" s="145">
        <f t="shared" si="1313"/>
        <v>51.051400657468761</v>
      </c>
      <c r="AM423" s="145">
        <f t="shared" si="1157"/>
        <v>54.798573465726967</v>
      </c>
    </row>
    <row r="424" spans="1:39" x14ac:dyDescent="0.25">
      <c r="A424" s="9"/>
      <c r="B424" s="194" t="s">
        <v>1188</v>
      </c>
      <c r="C424" s="182" t="s">
        <v>18</v>
      </c>
      <c r="D424" s="194"/>
      <c r="E424" s="189" t="s">
        <v>1668</v>
      </c>
      <c r="F424" s="194" t="s">
        <v>311</v>
      </c>
      <c r="G424" s="194" t="s">
        <v>1760</v>
      </c>
      <c r="H424" s="194"/>
      <c r="I424" s="194"/>
      <c r="J424" s="194" t="s">
        <v>1189</v>
      </c>
      <c r="K424" s="187"/>
      <c r="L424" s="187"/>
      <c r="M424" s="187"/>
      <c r="N424" s="187"/>
      <c r="O424" s="186"/>
      <c r="P424" s="186">
        <v>28.5</v>
      </c>
      <c r="Q424" s="186">
        <v>19.8</v>
      </c>
      <c r="R424" s="186">
        <v>4</v>
      </c>
      <c r="S424" s="187"/>
      <c r="T424" s="267">
        <v>0.83</v>
      </c>
      <c r="U424" s="301">
        <v>13.03</v>
      </c>
      <c r="V424" s="120">
        <f t="shared" si="1147"/>
        <v>14.332999999999998</v>
      </c>
      <c r="W424" s="266">
        <f t="shared" si="1148"/>
        <v>15.336309999999997</v>
      </c>
      <c r="X424" s="145">
        <f t="shared" ref="X424:Y424" si="1314">(W424*10%)+W424</f>
        <v>16.869940999999997</v>
      </c>
      <c r="Y424" s="145">
        <f t="shared" si="1314"/>
        <v>18.556935099999997</v>
      </c>
      <c r="Z424" s="145">
        <f t="shared" ref="Z424:AB424" si="1315">(Y424*5%)+Y424</f>
        <v>19.484781854999998</v>
      </c>
      <c r="AA424" s="221">
        <f t="shared" si="1315"/>
        <v>20.459020947749998</v>
      </c>
      <c r="AB424" s="145">
        <f t="shared" si="1315"/>
        <v>21.481971995137499</v>
      </c>
      <c r="AC424" s="223">
        <f t="shared" si="1151"/>
        <v>22.126431154991625</v>
      </c>
      <c r="AD424" s="145">
        <f t="shared" si="1152"/>
        <v>22.556070594894376</v>
      </c>
      <c r="AE424" s="360">
        <f t="shared" si="1153"/>
        <v>23.751542336423778</v>
      </c>
      <c r="AF424" s="145">
        <f t="shared" ref="AF424:AG424" si="1316">(AE424*5%)+AE424</f>
        <v>24.939119453244967</v>
      </c>
      <c r="AG424" s="145">
        <f t="shared" si="1316"/>
        <v>26.186075425907216</v>
      </c>
      <c r="AH424" s="343">
        <f t="shared" si="1155"/>
        <v>27.992914630294813</v>
      </c>
      <c r="AI424" s="145">
        <f t="shared" ref="AI424:AL424" si="1317">(AH424*5%)+AH424</f>
        <v>29.392560361809554</v>
      </c>
      <c r="AJ424" s="145">
        <f t="shared" si="1317"/>
        <v>30.862188379900033</v>
      </c>
      <c r="AK424" s="145">
        <f t="shared" si="1317"/>
        <v>32.405297798895035</v>
      </c>
      <c r="AL424" s="145">
        <f t="shared" si="1317"/>
        <v>34.025562688839784</v>
      </c>
      <c r="AM424" s="145">
        <f t="shared" si="1157"/>
        <v>36.523038990200625</v>
      </c>
    </row>
    <row r="425" spans="1:39" x14ac:dyDescent="0.25">
      <c r="A425" s="9"/>
      <c r="B425" s="194" t="s">
        <v>1190</v>
      </c>
      <c r="C425" s="182" t="s">
        <v>18</v>
      </c>
      <c r="D425" s="194"/>
      <c r="E425" s="189" t="s">
        <v>1668</v>
      </c>
      <c r="F425" s="194" t="s">
        <v>311</v>
      </c>
      <c r="G425" s="194" t="s">
        <v>1760</v>
      </c>
      <c r="H425" s="194"/>
      <c r="I425" s="194"/>
      <c r="J425" s="194" t="s">
        <v>1191</v>
      </c>
      <c r="K425" s="187"/>
      <c r="L425" s="187"/>
      <c r="M425" s="187"/>
      <c r="N425" s="187"/>
      <c r="O425" s="186"/>
      <c r="P425" s="186">
        <v>20.5</v>
      </c>
      <c r="Q425" s="186">
        <v>14.3</v>
      </c>
      <c r="R425" s="186">
        <v>2.7</v>
      </c>
      <c r="S425" s="187"/>
      <c r="T425" s="267">
        <v>0.38500000000000001</v>
      </c>
      <c r="U425" s="301">
        <v>7.71</v>
      </c>
      <c r="V425" s="120">
        <f t="shared" si="1147"/>
        <v>8.4809999999999999</v>
      </c>
      <c r="W425" s="266">
        <f t="shared" si="1148"/>
        <v>9.0746699999999993</v>
      </c>
      <c r="X425" s="145">
        <f t="shared" ref="X425:Y425" si="1318">(W425*10%)+W425</f>
        <v>9.9821369999999998</v>
      </c>
      <c r="Y425" s="145">
        <f t="shared" si="1318"/>
        <v>10.980350699999999</v>
      </c>
      <c r="Z425" s="145">
        <f t="shared" ref="Z425:AB425" si="1319">(Y425*5%)+Y425</f>
        <v>11.529368235</v>
      </c>
      <c r="AA425" s="221">
        <f t="shared" si="1319"/>
        <v>12.105836646749999</v>
      </c>
      <c r="AB425" s="145">
        <f t="shared" si="1319"/>
        <v>12.711128479087499</v>
      </c>
      <c r="AC425" s="223">
        <f t="shared" si="1151"/>
        <v>13.092462333460125</v>
      </c>
      <c r="AD425" s="145">
        <f t="shared" si="1152"/>
        <v>13.346684903041874</v>
      </c>
      <c r="AE425" s="360">
        <f t="shared" si="1153"/>
        <v>14.054059202903094</v>
      </c>
      <c r="AF425" s="145">
        <f t="shared" ref="AF425:AG425" si="1320">(AE425*5%)+AE425</f>
        <v>14.756762163048249</v>
      </c>
      <c r="AG425" s="145">
        <f t="shared" si="1320"/>
        <v>15.494600271200662</v>
      </c>
      <c r="AH425" s="343">
        <f t="shared" si="1155"/>
        <v>16.563727689913506</v>
      </c>
      <c r="AI425" s="145">
        <f t="shared" ref="AI425:AL425" si="1321">(AH425*5%)+AH425</f>
        <v>17.391914074409183</v>
      </c>
      <c r="AJ425" s="145">
        <f t="shared" si="1321"/>
        <v>18.261509778129643</v>
      </c>
      <c r="AK425" s="145">
        <f t="shared" si="1321"/>
        <v>19.174585267036125</v>
      </c>
      <c r="AL425" s="145">
        <f t="shared" si="1321"/>
        <v>20.133314530387931</v>
      </c>
      <c r="AM425" s="145">
        <f t="shared" si="1157"/>
        <v>21.611099816918404</v>
      </c>
    </row>
    <row r="426" spans="1:39" x14ac:dyDescent="0.25">
      <c r="A426" s="9"/>
      <c r="B426" s="194" t="s">
        <v>1192</v>
      </c>
      <c r="C426" s="182" t="s">
        <v>18</v>
      </c>
      <c r="D426" s="194"/>
      <c r="E426" s="189" t="s">
        <v>1668</v>
      </c>
      <c r="F426" s="194" t="s">
        <v>311</v>
      </c>
      <c r="G426" s="194" t="s">
        <v>1761</v>
      </c>
      <c r="H426" s="194"/>
      <c r="I426" s="194"/>
      <c r="J426" s="194" t="s">
        <v>1193</v>
      </c>
      <c r="K426" s="187"/>
      <c r="L426" s="187"/>
      <c r="M426" s="187"/>
      <c r="N426" s="187"/>
      <c r="O426" s="186"/>
      <c r="P426" s="186">
        <v>50.2</v>
      </c>
      <c r="Q426" s="186">
        <v>20.3</v>
      </c>
      <c r="R426" s="186">
        <v>0.8</v>
      </c>
      <c r="S426" s="187"/>
      <c r="T426" s="267">
        <v>1.3660000000000001</v>
      </c>
      <c r="U426" s="301">
        <v>19.02</v>
      </c>
      <c r="V426" s="120">
        <f t="shared" si="1147"/>
        <v>20.922000000000001</v>
      </c>
      <c r="W426" s="266">
        <f t="shared" si="1148"/>
        <v>22.38654</v>
      </c>
      <c r="X426" s="145">
        <f t="shared" ref="X426:Y426" si="1322">(W426*10%)+W426</f>
        <v>24.625194</v>
      </c>
      <c r="Y426" s="145">
        <f t="shared" si="1322"/>
        <v>27.087713400000002</v>
      </c>
      <c r="Z426" s="145">
        <f t="shared" ref="Z426:AB426" si="1323">(Y426*5%)+Y426</f>
        <v>28.442099070000001</v>
      </c>
      <c r="AA426" s="221">
        <f t="shared" si="1323"/>
        <v>29.864204023500001</v>
      </c>
      <c r="AB426" s="145">
        <f t="shared" si="1323"/>
        <v>31.357414224675001</v>
      </c>
      <c r="AC426" s="223">
        <f t="shared" si="1151"/>
        <v>32.298136651415248</v>
      </c>
      <c r="AD426" s="145">
        <f t="shared" si="1152"/>
        <v>32.925284935908749</v>
      </c>
      <c r="AE426" s="360">
        <f t="shared" si="1153"/>
        <v>34.670325037511915</v>
      </c>
      <c r="AF426" s="145">
        <f t="shared" ref="AF426:AG426" si="1324">(AE426*5%)+AE426</f>
        <v>36.403841289387515</v>
      </c>
      <c r="AG426" s="145">
        <f t="shared" si="1324"/>
        <v>38.224033353856889</v>
      </c>
      <c r="AH426" s="343">
        <f t="shared" si="1155"/>
        <v>40.861491655273014</v>
      </c>
      <c r="AI426" s="145">
        <f t="shared" ref="AI426:AL426" si="1325">(AH426*5%)+AH426</f>
        <v>42.904566238036665</v>
      </c>
      <c r="AJ426" s="145">
        <f t="shared" si="1325"/>
        <v>45.049794549938497</v>
      </c>
      <c r="AK426" s="145">
        <f t="shared" si="1325"/>
        <v>47.302284277435419</v>
      </c>
      <c r="AL426" s="145">
        <f t="shared" si="1325"/>
        <v>49.667398491307189</v>
      </c>
      <c r="AM426" s="145">
        <f t="shared" si="1157"/>
        <v>53.312985540569137</v>
      </c>
    </row>
    <row r="427" spans="1:39" x14ac:dyDescent="0.25">
      <c r="A427" s="9"/>
      <c r="B427" s="194" t="s">
        <v>1194</v>
      </c>
      <c r="C427" s="182" t="s">
        <v>18</v>
      </c>
      <c r="D427" s="194"/>
      <c r="E427" s="183" t="s">
        <v>1668</v>
      </c>
      <c r="F427" s="194" t="s">
        <v>311</v>
      </c>
      <c r="G427" s="194" t="s">
        <v>1761</v>
      </c>
      <c r="H427" s="194"/>
      <c r="I427" s="194"/>
      <c r="J427" s="194" t="s">
        <v>1195</v>
      </c>
      <c r="K427" s="187"/>
      <c r="L427" s="187"/>
      <c r="M427" s="187"/>
      <c r="N427" s="187"/>
      <c r="O427" s="186"/>
      <c r="P427" s="186">
        <v>40</v>
      </c>
      <c r="Q427" s="186">
        <v>15.2</v>
      </c>
      <c r="R427" s="186">
        <v>0.8</v>
      </c>
      <c r="S427" s="187"/>
      <c r="T427" s="267">
        <v>0.81699999999999995</v>
      </c>
      <c r="U427" s="301">
        <v>13.43</v>
      </c>
      <c r="V427" s="120">
        <f t="shared" si="1147"/>
        <v>14.773</v>
      </c>
      <c r="W427" s="266">
        <f t="shared" si="1148"/>
        <v>15.80711</v>
      </c>
      <c r="X427" s="145">
        <f t="shared" ref="X427:Y427" si="1326">(W427*10%)+W427</f>
        <v>17.387820999999999</v>
      </c>
      <c r="Y427" s="145">
        <f t="shared" si="1326"/>
        <v>19.126603099999997</v>
      </c>
      <c r="Z427" s="145">
        <f t="shared" ref="Z427:AB427" si="1327">(Y427*5%)+Y427</f>
        <v>20.082933254999997</v>
      </c>
      <c r="AA427" s="221">
        <f t="shared" si="1327"/>
        <v>21.087079917749996</v>
      </c>
      <c r="AB427" s="145">
        <f t="shared" si="1327"/>
        <v>22.141433913637496</v>
      </c>
      <c r="AC427" s="223">
        <f t="shared" si="1151"/>
        <v>22.805676931046619</v>
      </c>
      <c r="AD427" s="145">
        <f t="shared" si="1152"/>
        <v>23.24850560931937</v>
      </c>
      <c r="AE427" s="360">
        <f t="shared" si="1153"/>
        <v>24.480676406613295</v>
      </c>
      <c r="AF427" s="145">
        <f t="shared" ref="AF427:AG427" si="1328">(AE427*5%)+AE427</f>
        <v>25.704710226943959</v>
      </c>
      <c r="AG427" s="145">
        <f t="shared" si="1328"/>
        <v>26.989945738291159</v>
      </c>
      <c r="AH427" s="343">
        <f t="shared" si="1155"/>
        <v>28.852251994233249</v>
      </c>
      <c r="AI427" s="145">
        <f t="shared" ref="AI427:AL427" si="1329">(AH427*5%)+AH427</f>
        <v>30.294864593944911</v>
      </c>
      <c r="AJ427" s="145">
        <f t="shared" si="1329"/>
        <v>31.809607823642157</v>
      </c>
      <c r="AK427" s="145">
        <f t="shared" si="1329"/>
        <v>33.400088214824265</v>
      </c>
      <c r="AL427" s="145">
        <f t="shared" si="1329"/>
        <v>35.070092625565479</v>
      </c>
      <c r="AM427" s="145">
        <f t="shared" si="1157"/>
        <v>37.644237424281982</v>
      </c>
    </row>
    <row r="428" spans="1:39" x14ac:dyDescent="0.25">
      <c r="A428" s="9"/>
      <c r="B428" s="194" t="s">
        <v>1196</v>
      </c>
      <c r="C428" s="182" t="s">
        <v>18</v>
      </c>
      <c r="D428" s="194"/>
      <c r="E428" s="189" t="s">
        <v>1668</v>
      </c>
      <c r="F428" s="194"/>
      <c r="G428" s="194" t="s">
        <v>1762</v>
      </c>
      <c r="H428" s="194"/>
      <c r="I428" s="194"/>
      <c r="J428" s="194" t="s">
        <v>1197</v>
      </c>
      <c r="K428" s="187"/>
      <c r="L428" s="187"/>
      <c r="M428" s="187"/>
      <c r="N428" s="187"/>
      <c r="O428" s="186"/>
      <c r="P428" s="186">
        <v>45.1</v>
      </c>
      <c r="Q428" s="186" t="s">
        <v>1198</v>
      </c>
      <c r="R428" s="186">
        <v>0.8</v>
      </c>
      <c r="S428" s="187"/>
      <c r="T428" s="267">
        <v>1.1240000000000001</v>
      </c>
      <c r="U428" s="301">
        <v>16.09</v>
      </c>
      <c r="V428" s="120">
        <f t="shared" si="1147"/>
        <v>17.698999999999998</v>
      </c>
      <c r="W428" s="266">
        <f t="shared" si="1148"/>
        <v>18.937929999999998</v>
      </c>
      <c r="X428" s="145">
        <f t="shared" ref="X428:Y428" si="1330">(W428*10%)+W428</f>
        <v>20.831722999999997</v>
      </c>
      <c r="Y428" s="145">
        <f t="shared" si="1330"/>
        <v>22.914895299999998</v>
      </c>
      <c r="Z428" s="145">
        <f t="shared" ref="Z428:AB428" si="1331">(Y428*5%)+Y428</f>
        <v>24.060640064999998</v>
      </c>
      <c r="AA428" s="221">
        <f t="shared" si="1331"/>
        <v>25.263672068249999</v>
      </c>
      <c r="AB428" s="145">
        <f t="shared" si="1331"/>
        <v>26.526855671662499</v>
      </c>
      <c r="AC428" s="223">
        <f t="shared" si="1151"/>
        <v>27.322661341812374</v>
      </c>
      <c r="AD428" s="145">
        <f t="shared" si="1152"/>
        <v>27.853198455245625</v>
      </c>
      <c r="AE428" s="360">
        <f t="shared" si="1153"/>
        <v>29.329417973373644</v>
      </c>
      <c r="AF428" s="145">
        <f t="shared" ref="AF428:AG428" si="1332">(AE428*5%)+AE428</f>
        <v>30.795888872042326</v>
      </c>
      <c r="AG428" s="145">
        <f t="shared" si="1332"/>
        <v>32.335683315644445</v>
      </c>
      <c r="AH428" s="343">
        <f t="shared" si="1155"/>
        <v>34.566845464423913</v>
      </c>
      <c r="AI428" s="145">
        <f t="shared" ref="AI428:AL428" si="1333">(AH428*5%)+AH428</f>
        <v>36.295187737645108</v>
      </c>
      <c r="AJ428" s="145">
        <f t="shared" si="1333"/>
        <v>38.109947124527366</v>
      </c>
      <c r="AK428" s="145">
        <f t="shared" si="1333"/>
        <v>40.015444480753736</v>
      </c>
      <c r="AL428" s="145">
        <f t="shared" si="1333"/>
        <v>42.016216704791425</v>
      </c>
      <c r="AM428" s="145">
        <f t="shared" si="1157"/>
        <v>45.100207010923114</v>
      </c>
    </row>
    <row r="429" spans="1:39" x14ac:dyDescent="0.25">
      <c r="A429" s="9"/>
      <c r="B429" s="194" t="s">
        <v>1199</v>
      </c>
      <c r="C429" s="182" t="s">
        <v>18</v>
      </c>
      <c r="D429" s="194"/>
      <c r="E429" s="189" t="s">
        <v>1668</v>
      </c>
      <c r="F429" s="194"/>
      <c r="G429" s="194" t="s">
        <v>1762</v>
      </c>
      <c r="H429" s="194"/>
      <c r="I429" s="194"/>
      <c r="J429" s="194" t="s">
        <v>1200</v>
      </c>
      <c r="K429" s="187"/>
      <c r="L429" s="187"/>
      <c r="M429" s="187"/>
      <c r="N429" s="187"/>
      <c r="O429" s="186"/>
      <c r="P429" s="186">
        <v>34.9</v>
      </c>
      <c r="Q429" s="186" t="s">
        <v>1201</v>
      </c>
      <c r="R429" s="186">
        <v>0.8</v>
      </c>
      <c r="S429" s="187"/>
      <c r="T429" s="267">
        <v>0.64600000000000002</v>
      </c>
      <c r="U429" s="301">
        <v>10.11</v>
      </c>
      <c r="V429" s="120">
        <f t="shared" si="1147"/>
        <v>11.120999999999999</v>
      </c>
      <c r="W429" s="266">
        <f t="shared" si="1148"/>
        <v>11.899469999999999</v>
      </c>
      <c r="X429" s="145">
        <f t="shared" ref="X429:Y429" si="1334">(W429*10%)+W429</f>
        <v>13.089416999999999</v>
      </c>
      <c r="Y429" s="145">
        <f t="shared" si="1334"/>
        <v>14.398358699999999</v>
      </c>
      <c r="Z429" s="145">
        <f t="shared" ref="Z429:AB429" si="1335">(Y429*5%)+Y429</f>
        <v>15.118276634999999</v>
      </c>
      <c r="AA429" s="221">
        <f t="shared" si="1335"/>
        <v>15.874190466749999</v>
      </c>
      <c r="AB429" s="145">
        <f t="shared" si="1335"/>
        <v>16.667899990087498</v>
      </c>
      <c r="AC429" s="223">
        <f t="shared" si="1151"/>
        <v>17.167936989790125</v>
      </c>
      <c r="AD429" s="145">
        <f t="shared" si="1152"/>
        <v>17.501294989591873</v>
      </c>
      <c r="AE429" s="360">
        <f t="shared" si="1153"/>
        <v>18.428863624040243</v>
      </c>
      <c r="AF429" s="145">
        <f t="shared" ref="AF429:AG429" si="1336">(AE429*5%)+AE429</f>
        <v>19.350306805242255</v>
      </c>
      <c r="AG429" s="145">
        <f t="shared" si="1336"/>
        <v>20.317822145504369</v>
      </c>
      <c r="AH429" s="343">
        <f t="shared" si="1155"/>
        <v>21.719751873544169</v>
      </c>
      <c r="AI429" s="145">
        <f t="shared" ref="AI429:AL429" si="1337">(AH429*5%)+AH429</f>
        <v>22.805739467221379</v>
      </c>
      <c r="AJ429" s="145">
        <f t="shared" si="1337"/>
        <v>23.946026440582447</v>
      </c>
      <c r="AK429" s="145">
        <f t="shared" si="1337"/>
        <v>25.14332776261157</v>
      </c>
      <c r="AL429" s="145">
        <f t="shared" si="1337"/>
        <v>26.400494150742148</v>
      </c>
      <c r="AM429" s="145">
        <f t="shared" si="1157"/>
        <v>28.338290421406622</v>
      </c>
    </row>
    <row r="430" spans="1:39" x14ac:dyDescent="0.25">
      <c r="A430" s="9"/>
      <c r="B430" s="194" t="s">
        <v>1202</v>
      </c>
      <c r="C430" s="182" t="s">
        <v>18</v>
      </c>
      <c r="D430" s="194"/>
      <c r="E430" s="189" t="s">
        <v>1668</v>
      </c>
      <c r="F430" s="194"/>
      <c r="G430" s="194" t="s">
        <v>1763</v>
      </c>
      <c r="H430" s="194"/>
      <c r="I430" s="194"/>
      <c r="J430" s="194" t="s">
        <v>1203</v>
      </c>
      <c r="K430" s="187"/>
      <c r="L430" s="187"/>
      <c r="M430" s="187"/>
      <c r="N430" s="187"/>
      <c r="O430" s="186"/>
      <c r="P430" s="186">
        <v>61</v>
      </c>
      <c r="Q430" s="186">
        <v>42</v>
      </c>
      <c r="R430" s="186">
        <v>7.6</v>
      </c>
      <c r="S430" s="187"/>
      <c r="T430" s="267">
        <v>2.9649999999999999</v>
      </c>
      <c r="U430" s="301">
        <v>43.23</v>
      </c>
      <c r="V430" s="120">
        <f t="shared" si="1147"/>
        <v>47.552999999999997</v>
      </c>
      <c r="W430" s="266">
        <f t="shared" si="1148"/>
        <v>50.881709999999998</v>
      </c>
      <c r="X430" s="145">
        <f t="shared" ref="X430:Y430" si="1338">(W430*10%)+W430</f>
        <v>55.969881000000001</v>
      </c>
      <c r="Y430" s="145">
        <f t="shared" si="1338"/>
        <v>61.566869100000005</v>
      </c>
      <c r="Z430" s="145">
        <f t="shared" ref="Z430:AB430" si="1339">(Y430*5%)+Y430</f>
        <v>64.645212555000001</v>
      </c>
      <c r="AA430" s="221">
        <f t="shared" si="1339"/>
        <v>67.877473182749995</v>
      </c>
      <c r="AB430" s="145">
        <f t="shared" si="1339"/>
        <v>71.271346841887492</v>
      </c>
      <c r="AC430" s="223">
        <f t="shared" si="1151"/>
        <v>73.409487247144114</v>
      </c>
      <c r="AD430" s="145">
        <f t="shared" si="1152"/>
        <v>74.834914183981866</v>
      </c>
      <c r="AE430" s="360">
        <f t="shared" si="1153"/>
        <v>78.801164635732903</v>
      </c>
      <c r="AF430" s="145">
        <f t="shared" ref="AF430:AG430" si="1340">(AE430*5%)+AE430</f>
        <v>82.741222867519554</v>
      </c>
      <c r="AG430" s="145">
        <f t="shared" si="1340"/>
        <v>86.878284010895527</v>
      </c>
      <c r="AH430" s="343">
        <f t="shared" si="1155"/>
        <v>92.872885607647319</v>
      </c>
      <c r="AI430" s="145">
        <f t="shared" ref="AI430:AL430" si="1341">(AH430*5%)+AH430</f>
        <v>97.51652988802968</v>
      </c>
      <c r="AJ430" s="145">
        <f t="shared" si="1341"/>
        <v>102.39235638243116</v>
      </c>
      <c r="AK430" s="145">
        <f t="shared" si="1341"/>
        <v>107.51197420155272</v>
      </c>
      <c r="AL430" s="145">
        <f t="shared" si="1341"/>
        <v>112.88757291163036</v>
      </c>
      <c r="AM430" s="145">
        <f t="shared" si="1157"/>
        <v>121.17352076334403</v>
      </c>
    </row>
    <row r="431" spans="1:39" x14ac:dyDescent="0.25">
      <c r="A431" s="9"/>
      <c r="B431" s="194" t="s">
        <v>1204</v>
      </c>
      <c r="C431" s="182" t="s">
        <v>18</v>
      </c>
      <c r="D431" s="194"/>
      <c r="E431" s="183" t="s">
        <v>1668</v>
      </c>
      <c r="F431" s="194"/>
      <c r="G431" s="194" t="s">
        <v>1763</v>
      </c>
      <c r="H431" s="194"/>
      <c r="I431" s="194"/>
      <c r="J431" s="194" t="s">
        <v>1205</v>
      </c>
      <c r="K431" s="187"/>
      <c r="L431" s="187"/>
      <c r="M431" s="187"/>
      <c r="N431" s="187"/>
      <c r="O431" s="186"/>
      <c r="P431" s="186">
        <v>50</v>
      </c>
      <c r="Q431" s="186">
        <v>32</v>
      </c>
      <c r="R431" s="186">
        <v>7.6</v>
      </c>
      <c r="S431" s="187"/>
      <c r="T431" s="267">
        <v>2.14</v>
      </c>
      <c r="U431" s="301">
        <v>31.52</v>
      </c>
      <c r="V431" s="120">
        <f t="shared" si="1147"/>
        <v>34.671999999999997</v>
      </c>
      <c r="W431" s="266">
        <f t="shared" si="1148"/>
        <v>37.099039999999995</v>
      </c>
      <c r="X431" s="145">
        <f t="shared" ref="X431:Y431" si="1342">(W431*10%)+W431</f>
        <v>40.808943999999997</v>
      </c>
      <c r="Y431" s="145">
        <f t="shared" si="1342"/>
        <v>44.889838399999995</v>
      </c>
      <c r="Z431" s="145">
        <f t="shared" ref="Z431:AB431" si="1343">(Y431*5%)+Y431</f>
        <v>47.134330319999997</v>
      </c>
      <c r="AA431" s="221">
        <f t="shared" si="1343"/>
        <v>49.491046835999995</v>
      </c>
      <c r="AB431" s="145">
        <f t="shared" si="1343"/>
        <v>51.965599177799994</v>
      </c>
      <c r="AC431" s="223">
        <f t="shared" si="1151"/>
        <v>53.524567153133994</v>
      </c>
      <c r="AD431" s="145">
        <f t="shared" si="1152"/>
        <v>54.563879136689991</v>
      </c>
      <c r="AE431" s="360">
        <f t="shared" si="1153"/>
        <v>57.455764730934561</v>
      </c>
      <c r="AF431" s="145">
        <f t="shared" ref="AF431:AG431" si="1344">(AE431*5%)+AE431</f>
        <v>60.328552967481286</v>
      </c>
      <c r="AG431" s="145">
        <f t="shared" si="1344"/>
        <v>63.344980615855349</v>
      </c>
      <c r="AH431" s="343">
        <f t="shared" si="1155"/>
        <v>67.715784278349361</v>
      </c>
      <c r="AI431" s="145">
        <f t="shared" ref="AI431:AL431" si="1345">(AH431*5%)+AH431</f>
        <v>71.101573492266823</v>
      </c>
      <c r="AJ431" s="145">
        <f t="shared" si="1345"/>
        <v>74.656652166880164</v>
      </c>
      <c r="AK431" s="145">
        <f t="shared" si="1345"/>
        <v>78.389484775224176</v>
      </c>
      <c r="AL431" s="145">
        <f t="shared" si="1345"/>
        <v>82.308959013985387</v>
      </c>
      <c r="AM431" s="145">
        <f t="shared" si="1157"/>
        <v>88.350436605611918</v>
      </c>
    </row>
    <row r="432" spans="1:39" x14ac:dyDescent="0.25">
      <c r="A432" s="9"/>
      <c r="B432" s="194" t="s">
        <v>1206</v>
      </c>
      <c r="C432" s="182" t="s">
        <v>18</v>
      </c>
      <c r="D432" s="194"/>
      <c r="E432" s="189" t="s">
        <v>1668</v>
      </c>
      <c r="F432" s="194"/>
      <c r="G432" s="194" t="s">
        <v>1763</v>
      </c>
      <c r="H432" s="194"/>
      <c r="I432" s="194"/>
      <c r="J432" s="194" t="s">
        <v>1207</v>
      </c>
      <c r="K432" s="187"/>
      <c r="L432" s="187"/>
      <c r="M432" s="187"/>
      <c r="N432" s="187"/>
      <c r="O432" s="186"/>
      <c r="P432" s="186">
        <v>41</v>
      </c>
      <c r="Q432" s="186">
        <v>25.5</v>
      </c>
      <c r="R432" s="186">
        <v>7.6</v>
      </c>
      <c r="S432" s="187"/>
      <c r="T432" s="267">
        <v>1.361</v>
      </c>
      <c r="U432" s="301">
        <v>19.02</v>
      </c>
      <c r="V432" s="120">
        <f t="shared" si="1147"/>
        <v>20.922000000000001</v>
      </c>
      <c r="W432" s="266">
        <f t="shared" si="1148"/>
        <v>22.38654</v>
      </c>
      <c r="X432" s="145">
        <f t="shared" ref="X432:Y432" si="1346">(W432*10%)+W432</f>
        <v>24.625194</v>
      </c>
      <c r="Y432" s="145">
        <f t="shared" si="1346"/>
        <v>27.087713400000002</v>
      </c>
      <c r="Z432" s="145">
        <f t="shared" ref="Z432:AB432" si="1347">(Y432*5%)+Y432</f>
        <v>28.442099070000001</v>
      </c>
      <c r="AA432" s="221">
        <f t="shared" si="1347"/>
        <v>29.864204023500001</v>
      </c>
      <c r="AB432" s="145">
        <f t="shared" si="1347"/>
        <v>31.357414224675001</v>
      </c>
      <c r="AC432" s="223">
        <f t="shared" si="1151"/>
        <v>32.298136651415248</v>
      </c>
      <c r="AD432" s="145">
        <f t="shared" si="1152"/>
        <v>32.925284935908749</v>
      </c>
      <c r="AE432" s="360">
        <f t="shared" si="1153"/>
        <v>34.670325037511915</v>
      </c>
      <c r="AF432" s="145">
        <f t="shared" ref="AF432:AG432" si="1348">(AE432*5%)+AE432</f>
        <v>36.403841289387515</v>
      </c>
      <c r="AG432" s="145">
        <f t="shared" si="1348"/>
        <v>38.224033353856889</v>
      </c>
      <c r="AH432" s="343">
        <f t="shared" si="1155"/>
        <v>40.861491655273014</v>
      </c>
      <c r="AI432" s="145">
        <f t="shared" ref="AI432:AL432" si="1349">(AH432*5%)+AH432</f>
        <v>42.904566238036665</v>
      </c>
      <c r="AJ432" s="145">
        <f t="shared" si="1349"/>
        <v>45.049794549938497</v>
      </c>
      <c r="AK432" s="145">
        <f t="shared" si="1349"/>
        <v>47.302284277435419</v>
      </c>
      <c r="AL432" s="145">
        <f t="shared" si="1349"/>
        <v>49.667398491307189</v>
      </c>
      <c r="AM432" s="145">
        <f t="shared" si="1157"/>
        <v>53.312985540569137</v>
      </c>
    </row>
    <row r="433" spans="1:39" x14ac:dyDescent="0.25">
      <c r="A433" s="9"/>
      <c r="B433" s="190" t="s">
        <v>1208</v>
      </c>
      <c r="C433" s="182" t="s">
        <v>18</v>
      </c>
      <c r="D433" s="191"/>
      <c r="E433" s="189" t="s">
        <v>1668</v>
      </c>
      <c r="F433" s="191" t="s">
        <v>504</v>
      </c>
      <c r="G433" s="191" t="s">
        <v>1715</v>
      </c>
      <c r="H433" s="191"/>
      <c r="I433" s="191" t="s">
        <v>1209</v>
      </c>
      <c r="J433" s="191" t="s">
        <v>1209</v>
      </c>
      <c r="K433" s="186"/>
      <c r="L433" s="186"/>
      <c r="M433" s="186"/>
      <c r="N433" s="186"/>
      <c r="O433" s="186"/>
      <c r="P433" s="187">
        <v>21</v>
      </c>
      <c r="Q433" s="187">
        <v>11.5</v>
      </c>
      <c r="R433" s="187">
        <v>7</v>
      </c>
      <c r="S433" s="187"/>
      <c r="T433" s="267"/>
      <c r="U433" s="301">
        <v>6.38</v>
      </c>
      <c r="V433" s="120">
        <f t="shared" si="1147"/>
        <v>7.0179999999999998</v>
      </c>
      <c r="W433" s="266">
        <f t="shared" si="1148"/>
        <v>7.5092599999999994</v>
      </c>
      <c r="X433" s="145">
        <f t="shared" ref="X433:Y433" si="1350">(W433*10%)+W433</f>
        <v>8.2601859999999991</v>
      </c>
      <c r="Y433" s="145">
        <f t="shared" si="1350"/>
        <v>9.0862045999999985</v>
      </c>
      <c r="Z433" s="145">
        <f t="shared" ref="Z433:AB433" si="1351">(Y433*5%)+Y433</f>
        <v>9.5405148299999993</v>
      </c>
      <c r="AA433" s="221">
        <f t="shared" si="1351"/>
        <v>10.0175405715</v>
      </c>
      <c r="AB433" s="145">
        <f t="shared" si="1351"/>
        <v>10.518417600074999</v>
      </c>
      <c r="AC433" s="223">
        <f t="shared" si="1151"/>
        <v>10.833970128077249</v>
      </c>
      <c r="AD433" s="145">
        <f t="shared" si="1152"/>
        <v>11.044338480078748</v>
      </c>
      <c r="AE433" s="360">
        <f t="shared" si="1153"/>
        <v>11.629688419522921</v>
      </c>
      <c r="AF433" s="145">
        <f t="shared" ref="AF433:AG433" si="1352">(AE433*5%)+AE433</f>
        <v>12.211172840499067</v>
      </c>
      <c r="AG433" s="145">
        <f t="shared" si="1352"/>
        <v>12.821731482524021</v>
      </c>
      <c r="AH433" s="343">
        <f t="shared" si="1155"/>
        <v>13.706430954818178</v>
      </c>
      <c r="AI433" s="145">
        <f t="shared" ref="AI433:AL433" si="1353">(AH433*5%)+AH433</f>
        <v>14.391752502559086</v>
      </c>
      <c r="AJ433" s="145">
        <f t="shared" si="1353"/>
        <v>15.11134012768704</v>
      </c>
      <c r="AK433" s="145">
        <f t="shared" si="1353"/>
        <v>15.866907134071392</v>
      </c>
      <c r="AL433" s="145">
        <f t="shared" si="1353"/>
        <v>16.660252490774962</v>
      </c>
      <c r="AM433" s="145">
        <f t="shared" si="1157"/>
        <v>17.883115023597846</v>
      </c>
    </row>
    <row r="434" spans="1:39" x14ac:dyDescent="0.25">
      <c r="A434" s="9"/>
      <c r="B434" s="190" t="s">
        <v>1210</v>
      </c>
      <c r="C434" s="182" t="s">
        <v>18</v>
      </c>
      <c r="D434" s="191"/>
      <c r="E434" s="189" t="s">
        <v>1668</v>
      </c>
      <c r="F434" s="191" t="s">
        <v>504</v>
      </c>
      <c r="G434" s="191" t="s">
        <v>1764</v>
      </c>
      <c r="H434" s="191"/>
      <c r="I434" s="191"/>
      <c r="J434" s="191" t="s">
        <v>1211</v>
      </c>
      <c r="K434" s="186"/>
      <c r="L434" s="186"/>
      <c r="M434" s="186"/>
      <c r="N434" s="186"/>
      <c r="O434" s="186"/>
      <c r="P434" s="187">
        <v>42</v>
      </c>
      <c r="Q434" s="187">
        <v>30.1</v>
      </c>
      <c r="R434" s="187">
        <v>2</v>
      </c>
      <c r="S434" s="187"/>
      <c r="T434" s="267">
        <v>1.18</v>
      </c>
      <c r="U434" s="301">
        <v>16.89</v>
      </c>
      <c r="V434" s="120">
        <f t="shared" si="1147"/>
        <v>18.579000000000001</v>
      </c>
      <c r="W434" s="266">
        <f t="shared" si="1148"/>
        <v>19.879530000000003</v>
      </c>
      <c r="X434" s="145">
        <f t="shared" ref="X434:Y434" si="1354">(W434*10%)+W434</f>
        <v>21.867483000000004</v>
      </c>
      <c r="Y434" s="145">
        <f t="shared" si="1354"/>
        <v>24.054231300000005</v>
      </c>
      <c r="Z434" s="145">
        <f t="shared" ref="Z434:AB434" si="1355">(Y434*5%)+Y434</f>
        <v>25.256942865000006</v>
      </c>
      <c r="AA434" s="221">
        <f t="shared" si="1355"/>
        <v>26.519790008250006</v>
      </c>
      <c r="AB434" s="145">
        <f t="shared" si="1355"/>
        <v>27.845779508662506</v>
      </c>
      <c r="AC434" s="223">
        <f t="shared" si="1151"/>
        <v>28.681152893922381</v>
      </c>
      <c r="AD434" s="145">
        <f t="shared" si="1152"/>
        <v>29.238068484095631</v>
      </c>
      <c r="AE434" s="360">
        <f t="shared" si="1153"/>
        <v>30.787686113752699</v>
      </c>
      <c r="AF434" s="145">
        <f t="shared" ref="AF434:AG434" si="1356">(AE434*5%)+AE434</f>
        <v>32.327070419440332</v>
      </c>
      <c r="AG434" s="145">
        <f t="shared" si="1356"/>
        <v>33.943423940412352</v>
      </c>
      <c r="AH434" s="343">
        <f t="shared" si="1155"/>
        <v>36.285520192300801</v>
      </c>
      <c r="AI434" s="145">
        <f t="shared" ref="AI434:AL434" si="1357">(AH434*5%)+AH434</f>
        <v>38.099796201915844</v>
      </c>
      <c r="AJ434" s="145">
        <f t="shared" si="1357"/>
        <v>40.004786012011635</v>
      </c>
      <c r="AK434" s="145">
        <f t="shared" si="1357"/>
        <v>42.005025312612219</v>
      </c>
      <c r="AL434" s="145">
        <f t="shared" si="1357"/>
        <v>44.10527657824283</v>
      </c>
      <c r="AM434" s="145">
        <f t="shared" si="1157"/>
        <v>47.34260387908585</v>
      </c>
    </row>
    <row r="435" spans="1:39" x14ac:dyDescent="0.25">
      <c r="A435" s="9"/>
      <c r="B435" s="190" t="s">
        <v>1212</v>
      </c>
      <c r="C435" s="182" t="s">
        <v>18</v>
      </c>
      <c r="D435" s="191"/>
      <c r="E435" s="183" t="s">
        <v>1668</v>
      </c>
      <c r="F435" s="191" t="s">
        <v>504</v>
      </c>
      <c r="G435" s="191" t="s">
        <v>1764</v>
      </c>
      <c r="H435" s="191"/>
      <c r="I435" s="191"/>
      <c r="J435" s="191" t="s">
        <v>1213</v>
      </c>
      <c r="K435" s="186"/>
      <c r="L435" s="186"/>
      <c r="M435" s="186"/>
      <c r="N435" s="186"/>
      <c r="O435" s="186"/>
      <c r="P435" s="187">
        <v>34.5</v>
      </c>
      <c r="Q435" s="187">
        <v>24.8</v>
      </c>
      <c r="R435" s="187">
        <v>2</v>
      </c>
      <c r="S435" s="187"/>
      <c r="T435" s="267">
        <v>0.71</v>
      </c>
      <c r="U435" s="301">
        <v>10.91</v>
      </c>
      <c r="V435" s="120">
        <f t="shared" si="1147"/>
        <v>12.000999999999999</v>
      </c>
      <c r="W435" s="266">
        <f t="shared" si="1148"/>
        <v>12.84107</v>
      </c>
      <c r="X435" s="145">
        <f t="shared" ref="X435:Y435" si="1358">(W435*10%)+W435</f>
        <v>14.125177000000001</v>
      </c>
      <c r="Y435" s="145">
        <f t="shared" si="1358"/>
        <v>15.537694700000001</v>
      </c>
      <c r="Z435" s="145">
        <f t="shared" ref="Z435:AB435" si="1359">(Y435*5%)+Y435</f>
        <v>16.314579435000002</v>
      </c>
      <c r="AA435" s="221">
        <f t="shared" si="1359"/>
        <v>17.130308406750004</v>
      </c>
      <c r="AB435" s="145">
        <f t="shared" si="1359"/>
        <v>17.986823827087505</v>
      </c>
      <c r="AC435" s="223">
        <f t="shared" si="1151"/>
        <v>18.526428541900131</v>
      </c>
      <c r="AD435" s="145">
        <f t="shared" si="1152"/>
        <v>18.886165018441879</v>
      </c>
      <c r="AE435" s="360">
        <f t="shared" si="1153"/>
        <v>19.887131764419298</v>
      </c>
      <c r="AF435" s="145">
        <f t="shared" ref="AF435:AG435" si="1360">(AE435*5%)+AE435</f>
        <v>20.881488352640261</v>
      </c>
      <c r="AG435" s="145">
        <f t="shared" si="1360"/>
        <v>21.925562770272276</v>
      </c>
      <c r="AH435" s="343">
        <f t="shared" si="1155"/>
        <v>23.438426601421064</v>
      </c>
      <c r="AI435" s="145">
        <f t="shared" ref="AI435:AL435" si="1361">(AH435*5%)+AH435</f>
        <v>24.610347931492118</v>
      </c>
      <c r="AJ435" s="145">
        <f t="shared" si="1361"/>
        <v>25.840865328066723</v>
      </c>
      <c r="AK435" s="145">
        <f t="shared" si="1361"/>
        <v>27.132908594470059</v>
      </c>
      <c r="AL435" s="145">
        <f t="shared" si="1361"/>
        <v>28.489554024193563</v>
      </c>
      <c r="AM435" s="145">
        <f t="shared" si="1157"/>
        <v>30.580687289569369</v>
      </c>
    </row>
    <row r="436" spans="1:39" x14ac:dyDescent="0.25">
      <c r="A436" s="9"/>
      <c r="B436" s="190" t="s">
        <v>1214</v>
      </c>
      <c r="C436" s="182" t="s">
        <v>18</v>
      </c>
      <c r="D436" s="191"/>
      <c r="E436" s="189" t="s">
        <v>1668</v>
      </c>
      <c r="F436" s="191" t="s">
        <v>504</v>
      </c>
      <c r="G436" s="191" t="s">
        <v>1764</v>
      </c>
      <c r="H436" s="191"/>
      <c r="I436" s="191"/>
      <c r="J436" s="191" t="s">
        <v>1215</v>
      </c>
      <c r="K436" s="186"/>
      <c r="L436" s="186"/>
      <c r="M436" s="186"/>
      <c r="N436" s="186"/>
      <c r="O436" s="186"/>
      <c r="P436" s="187">
        <v>27</v>
      </c>
      <c r="Q436" s="187">
        <v>19.399999999999999</v>
      </c>
      <c r="R436" s="187">
        <v>2</v>
      </c>
      <c r="S436" s="187"/>
      <c r="T436" s="267">
        <v>0.53</v>
      </c>
      <c r="U436" s="301">
        <v>9.58</v>
      </c>
      <c r="V436" s="120">
        <f t="shared" si="1147"/>
        <v>10.538</v>
      </c>
      <c r="W436" s="266">
        <f t="shared" si="1148"/>
        <v>11.27566</v>
      </c>
      <c r="X436" s="145">
        <f t="shared" ref="X436:Y436" si="1362">(W436*10%)+W436</f>
        <v>12.403226</v>
      </c>
      <c r="Y436" s="145">
        <f t="shared" si="1362"/>
        <v>13.643548600000001</v>
      </c>
      <c r="Z436" s="145">
        <f t="shared" ref="Z436:AB436" si="1363">(Y436*5%)+Y436</f>
        <v>14.32572603</v>
      </c>
      <c r="AA436" s="221">
        <f t="shared" si="1363"/>
        <v>15.0420123315</v>
      </c>
      <c r="AB436" s="145">
        <f t="shared" si="1363"/>
        <v>15.794112948075</v>
      </c>
      <c r="AC436" s="223">
        <f t="shared" si="1151"/>
        <v>16.267936336517248</v>
      </c>
      <c r="AD436" s="145">
        <f t="shared" si="1152"/>
        <v>16.58381859547875</v>
      </c>
      <c r="AE436" s="360">
        <f t="shared" si="1153"/>
        <v>17.462760981039125</v>
      </c>
      <c r="AF436" s="145">
        <f t="shared" ref="AF436:AG436" si="1364">(AE436*5%)+AE436</f>
        <v>18.335899030091081</v>
      </c>
      <c r="AG436" s="145">
        <f t="shared" si="1364"/>
        <v>19.252693981595634</v>
      </c>
      <c r="AH436" s="343">
        <f t="shared" si="1155"/>
        <v>20.581129866325732</v>
      </c>
      <c r="AI436" s="145">
        <f t="shared" ref="AI436:AL436" si="1365">(AH436*5%)+AH436</f>
        <v>21.610186359642018</v>
      </c>
      <c r="AJ436" s="145">
        <f t="shared" si="1365"/>
        <v>22.69069567762412</v>
      </c>
      <c r="AK436" s="145">
        <f t="shared" si="1365"/>
        <v>23.825230461505328</v>
      </c>
      <c r="AL436" s="145">
        <f t="shared" si="1365"/>
        <v>25.016491984580593</v>
      </c>
      <c r="AM436" s="145">
        <f t="shared" si="1157"/>
        <v>26.85270249624881</v>
      </c>
    </row>
    <row r="437" spans="1:39" x14ac:dyDescent="0.25">
      <c r="A437" s="9"/>
      <c r="B437" s="190" t="s">
        <v>1216</v>
      </c>
      <c r="C437" s="182" t="s">
        <v>18</v>
      </c>
      <c r="D437" s="191"/>
      <c r="E437" s="183" t="s">
        <v>1668</v>
      </c>
      <c r="F437" s="191" t="s">
        <v>504</v>
      </c>
      <c r="G437" s="191" t="s">
        <v>1764</v>
      </c>
      <c r="H437" s="191"/>
      <c r="I437" s="191"/>
      <c r="J437" s="191" t="s">
        <v>1217</v>
      </c>
      <c r="K437" s="186"/>
      <c r="L437" s="186"/>
      <c r="M437" s="186"/>
      <c r="N437" s="186"/>
      <c r="O437" s="186"/>
      <c r="P437" s="187">
        <v>19.600000000000001</v>
      </c>
      <c r="Q437" s="187">
        <v>14</v>
      </c>
      <c r="R437" s="187">
        <v>2</v>
      </c>
      <c r="S437" s="187"/>
      <c r="T437" s="267">
        <v>0.24099999999999999</v>
      </c>
      <c r="U437" s="301">
        <v>4.79</v>
      </c>
      <c r="V437" s="120">
        <f t="shared" si="1147"/>
        <v>5.2690000000000001</v>
      </c>
      <c r="W437" s="266">
        <f t="shared" si="1148"/>
        <v>5.6378300000000001</v>
      </c>
      <c r="X437" s="145">
        <f t="shared" ref="X437:Y437" si="1366">(W437*10%)+W437</f>
        <v>6.201613</v>
      </c>
      <c r="Y437" s="145">
        <f t="shared" si="1366"/>
        <v>6.8217743000000004</v>
      </c>
      <c r="Z437" s="145">
        <f t="shared" ref="Z437:AB437" si="1367">(Y437*5%)+Y437</f>
        <v>7.1628630150000001</v>
      </c>
      <c r="AA437" s="221">
        <f t="shared" si="1367"/>
        <v>7.5210061657500002</v>
      </c>
      <c r="AB437" s="145">
        <f t="shared" si="1367"/>
        <v>7.8970564740375</v>
      </c>
      <c r="AC437" s="223">
        <f t="shared" si="1151"/>
        <v>8.1339681682586242</v>
      </c>
      <c r="AD437" s="145">
        <f t="shared" si="1152"/>
        <v>8.2919092977393749</v>
      </c>
      <c r="AE437" s="360">
        <f t="shared" si="1153"/>
        <v>8.7313804905195624</v>
      </c>
      <c r="AF437" s="145">
        <f t="shared" ref="AF437:AG437" si="1368">(AE437*5%)+AE437</f>
        <v>9.1679495150455406</v>
      </c>
      <c r="AG437" s="145">
        <f t="shared" si="1368"/>
        <v>9.626346990797817</v>
      </c>
      <c r="AH437" s="343">
        <f t="shared" si="1155"/>
        <v>10.290564933162866</v>
      </c>
      <c r="AI437" s="145">
        <f t="shared" ref="AI437:AL437" si="1369">(AH437*5%)+AH437</f>
        <v>10.805093179821009</v>
      </c>
      <c r="AJ437" s="145">
        <f t="shared" si="1369"/>
        <v>11.34534783881206</v>
      </c>
      <c r="AK437" s="145">
        <f t="shared" si="1369"/>
        <v>11.912615230752664</v>
      </c>
      <c r="AL437" s="145">
        <f t="shared" si="1369"/>
        <v>12.508245992290297</v>
      </c>
      <c r="AM437" s="145">
        <f t="shared" si="1157"/>
        <v>13.426351248124405</v>
      </c>
    </row>
    <row r="438" spans="1:39" x14ac:dyDescent="0.25">
      <c r="A438" s="9"/>
      <c r="B438" s="190" t="s">
        <v>1218</v>
      </c>
      <c r="C438" s="182" t="s">
        <v>18</v>
      </c>
      <c r="D438" s="191"/>
      <c r="E438" s="189" t="s">
        <v>1668</v>
      </c>
      <c r="F438" s="191" t="s">
        <v>504</v>
      </c>
      <c r="G438" s="191" t="s">
        <v>1765</v>
      </c>
      <c r="H438" s="191"/>
      <c r="I438" s="191"/>
      <c r="J438" s="191" t="s">
        <v>1219</v>
      </c>
      <c r="K438" s="186"/>
      <c r="L438" s="186"/>
      <c r="M438" s="186"/>
      <c r="N438" s="186"/>
      <c r="O438" s="186"/>
      <c r="P438" s="187">
        <v>30.9</v>
      </c>
      <c r="Q438" s="187">
        <v>44.1</v>
      </c>
      <c r="R438" s="187">
        <v>11.1</v>
      </c>
      <c r="S438" s="187"/>
      <c r="T438" s="267">
        <v>1.18</v>
      </c>
      <c r="U438" s="301">
        <v>16.89</v>
      </c>
      <c r="V438" s="120">
        <f t="shared" si="1147"/>
        <v>18.579000000000001</v>
      </c>
      <c r="W438" s="266">
        <f t="shared" si="1148"/>
        <v>19.879530000000003</v>
      </c>
      <c r="X438" s="145">
        <f t="shared" ref="X438:Y438" si="1370">(W438*10%)+W438</f>
        <v>21.867483000000004</v>
      </c>
      <c r="Y438" s="145">
        <f t="shared" si="1370"/>
        <v>24.054231300000005</v>
      </c>
      <c r="Z438" s="145">
        <f t="shared" ref="Z438:AB438" si="1371">(Y438*5%)+Y438</f>
        <v>25.256942865000006</v>
      </c>
      <c r="AA438" s="221">
        <f t="shared" si="1371"/>
        <v>26.519790008250006</v>
      </c>
      <c r="AB438" s="145">
        <f t="shared" si="1371"/>
        <v>27.845779508662506</v>
      </c>
      <c r="AC438" s="223">
        <f t="shared" si="1151"/>
        <v>28.681152893922381</v>
      </c>
      <c r="AD438" s="145">
        <f t="shared" si="1152"/>
        <v>29.238068484095631</v>
      </c>
      <c r="AE438" s="360">
        <f t="shared" si="1153"/>
        <v>30.787686113752699</v>
      </c>
      <c r="AF438" s="145">
        <f t="shared" ref="AF438:AG438" si="1372">(AE438*5%)+AE438</f>
        <v>32.327070419440332</v>
      </c>
      <c r="AG438" s="145">
        <f t="shared" si="1372"/>
        <v>33.943423940412352</v>
      </c>
      <c r="AH438" s="343">
        <f t="shared" si="1155"/>
        <v>36.285520192300801</v>
      </c>
      <c r="AI438" s="145">
        <f t="shared" ref="AI438:AL438" si="1373">(AH438*5%)+AH438</f>
        <v>38.099796201915844</v>
      </c>
      <c r="AJ438" s="145">
        <f t="shared" si="1373"/>
        <v>40.004786012011635</v>
      </c>
      <c r="AK438" s="145">
        <f t="shared" si="1373"/>
        <v>42.005025312612219</v>
      </c>
      <c r="AL438" s="145">
        <f t="shared" si="1373"/>
        <v>44.10527657824283</v>
      </c>
      <c r="AM438" s="145">
        <f t="shared" si="1157"/>
        <v>47.34260387908585</v>
      </c>
    </row>
    <row r="439" spans="1:39" x14ac:dyDescent="0.25">
      <c r="A439" s="9"/>
      <c r="B439" s="190" t="s">
        <v>1220</v>
      </c>
      <c r="C439" s="182" t="s">
        <v>18</v>
      </c>
      <c r="D439" s="191"/>
      <c r="E439" s="189" t="s">
        <v>1668</v>
      </c>
      <c r="F439" s="191" t="s">
        <v>504</v>
      </c>
      <c r="G439" s="191" t="s">
        <v>1765</v>
      </c>
      <c r="H439" s="191"/>
      <c r="I439" s="191"/>
      <c r="J439" s="191" t="s">
        <v>1221</v>
      </c>
      <c r="K439" s="186"/>
      <c r="L439" s="186"/>
      <c r="M439" s="186"/>
      <c r="N439" s="186"/>
      <c r="O439" s="186"/>
      <c r="P439" s="187">
        <v>21.5</v>
      </c>
      <c r="Q439" s="187">
        <v>30.8</v>
      </c>
      <c r="R439" s="187">
        <v>7.6</v>
      </c>
      <c r="S439" s="187"/>
      <c r="T439" s="267">
        <v>0.71</v>
      </c>
      <c r="U439" s="301">
        <v>10.91</v>
      </c>
      <c r="V439" s="120">
        <f t="shared" si="1147"/>
        <v>12.000999999999999</v>
      </c>
      <c r="W439" s="266">
        <f t="shared" si="1148"/>
        <v>12.84107</v>
      </c>
      <c r="X439" s="145">
        <f t="shared" ref="X439:Y439" si="1374">(W439*10%)+W439</f>
        <v>14.125177000000001</v>
      </c>
      <c r="Y439" s="145">
        <f t="shared" si="1374"/>
        <v>15.537694700000001</v>
      </c>
      <c r="Z439" s="145">
        <f t="shared" ref="Z439:AB439" si="1375">(Y439*5%)+Y439</f>
        <v>16.314579435000002</v>
      </c>
      <c r="AA439" s="221">
        <f t="shared" si="1375"/>
        <v>17.130308406750004</v>
      </c>
      <c r="AB439" s="145">
        <f t="shared" si="1375"/>
        <v>17.986823827087505</v>
      </c>
      <c r="AC439" s="223">
        <f t="shared" si="1151"/>
        <v>18.526428541900131</v>
      </c>
      <c r="AD439" s="145">
        <f t="shared" si="1152"/>
        <v>18.886165018441879</v>
      </c>
      <c r="AE439" s="360">
        <f t="shared" si="1153"/>
        <v>19.887131764419298</v>
      </c>
      <c r="AF439" s="145">
        <f t="shared" ref="AF439:AG439" si="1376">(AE439*5%)+AE439</f>
        <v>20.881488352640261</v>
      </c>
      <c r="AG439" s="145">
        <f t="shared" si="1376"/>
        <v>21.925562770272276</v>
      </c>
      <c r="AH439" s="343">
        <f t="shared" si="1155"/>
        <v>23.438426601421064</v>
      </c>
      <c r="AI439" s="145">
        <f t="shared" ref="AI439:AL439" si="1377">(AH439*5%)+AH439</f>
        <v>24.610347931492118</v>
      </c>
      <c r="AJ439" s="145">
        <f t="shared" si="1377"/>
        <v>25.840865328066723</v>
      </c>
      <c r="AK439" s="145">
        <f t="shared" si="1377"/>
        <v>27.132908594470059</v>
      </c>
      <c r="AL439" s="145">
        <f t="shared" si="1377"/>
        <v>28.489554024193563</v>
      </c>
      <c r="AM439" s="145">
        <f t="shared" si="1157"/>
        <v>30.580687289569369</v>
      </c>
    </row>
    <row r="440" spans="1:39" x14ac:dyDescent="0.25">
      <c r="A440" s="9"/>
      <c r="B440" s="190" t="s">
        <v>1222</v>
      </c>
      <c r="C440" s="182" t="s">
        <v>18</v>
      </c>
      <c r="D440" s="191"/>
      <c r="E440" s="189" t="s">
        <v>1668</v>
      </c>
      <c r="F440" s="191" t="s">
        <v>504</v>
      </c>
      <c r="G440" s="191" t="s">
        <v>1765</v>
      </c>
      <c r="H440" s="191"/>
      <c r="I440" s="191"/>
      <c r="J440" s="191" t="s">
        <v>1223</v>
      </c>
      <c r="K440" s="186"/>
      <c r="L440" s="186"/>
      <c r="M440" s="186"/>
      <c r="N440" s="186"/>
      <c r="O440" s="186"/>
      <c r="P440" s="187">
        <v>17.7</v>
      </c>
      <c r="Q440" s="187">
        <v>25.2</v>
      </c>
      <c r="R440" s="187">
        <v>6.4</v>
      </c>
      <c r="S440" s="187"/>
      <c r="T440" s="267">
        <v>0.53</v>
      </c>
      <c r="U440" s="301">
        <v>9.58</v>
      </c>
      <c r="V440" s="120">
        <f t="shared" si="1147"/>
        <v>10.538</v>
      </c>
      <c r="W440" s="266">
        <f t="shared" si="1148"/>
        <v>11.27566</v>
      </c>
      <c r="X440" s="145">
        <f t="shared" ref="X440:Y440" si="1378">(W440*10%)+W440</f>
        <v>12.403226</v>
      </c>
      <c r="Y440" s="145">
        <f t="shared" si="1378"/>
        <v>13.643548600000001</v>
      </c>
      <c r="Z440" s="145">
        <f t="shared" ref="Z440:AB440" si="1379">(Y440*5%)+Y440</f>
        <v>14.32572603</v>
      </c>
      <c r="AA440" s="221">
        <f t="shared" si="1379"/>
        <v>15.0420123315</v>
      </c>
      <c r="AB440" s="145">
        <f t="shared" si="1379"/>
        <v>15.794112948075</v>
      </c>
      <c r="AC440" s="223">
        <f t="shared" si="1151"/>
        <v>16.267936336517248</v>
      </c>
      <c r="AD440" s="145">
        <f t="shared" si="1152"/>
        <v>16.58381859547875</v>
      </c>
      <c r="AE440" s="360">
        <f t="shared" si="1153"/>
        <v>17.462760981039125</v>
      </c>
      <c r="AF440" s="145">
        <f t="shared" ref="AF440:AG440" si="1380">(AE440*5%)+AE440</f>
        <v>18.335899030091081</v>
      </c>
      <c r="AG440" s="145">
        <f t="shared" si="1380"/>
        <v>19.252693981595634</v>
      </c>
      <c r="AH440" s="343">
        <f t="shared" si="1155"/>
        <v>20.581129866325732</v>
      </c>
      <c r="AI440" s="145">
        <f t="shared" ref="AI440:AL440" si="1381">(AH440*5%)+AH440</f>
        <v>21.610186359642018</v>
      </c>
      <c r="AJ440" s="145">
        <f t="shared" si="1381"/>
        <v>22.69069567762412</v>
      </c>
      <c r="AK440" s="145">
        <f t="shared" si="1381"/>
        <v>23.825230461505328</v>
      </c>
      <c r="AL440" s="145">
        <f t="shared" si="1381"/>
        <v>25.016491984580593</v>
      </c>
      <c r="AM440" s="145">
        <f t="shared" si="1157"/>
        <v>26.85270249624881</v>
      </c>
    </row>
    <row r="441" spans="1:39" x14ac:dyDescent="0.25">
      <c r="A441" s="9"/>
      <c r="B441" s="190" t="s">
        <v>1224</v>
      </c>
      <c r="C441" s="182" t="s">
        <v>18</v>
      </c>
      <c r="D441" s="191"/>
      <c r="E441" s="183" t="s">
        <v>1668</v>
      </c>
      <c r="F441" s="191" t="s">
        <v>504</v>
      </c>
      <c r="G441" s="191" t="s">
        <v>1765</v>
      </c>
      <c r="H441" s="191"/>
      <c r="I441" s="191"/>
      <c r="J441" s="191" t="s">
        <v>1225</v>
      </c>
      <c r="K441" s="186"/>
      <c r="L441" s="186"/>
      <c r="M441" s="186"/>
      <c r="N441" s="186"/>
      <c r="O441" s="186"/>
      <c r="P441" s="187">
        <v>12.1</v>
      </c>
      <c r="Q441" s="187">
        <v>17.5</v>
      </c>
      <c r="R441" s="187">
        <v>4.4000000000000004</v>
      </c>
      <c r="S441" s="187"/>
      <c r="T441" s="267">
        <v>0.24099999999999999</v>
      </c>
      <c r="U441" s="301">
        <v>4.79</v>
      </c>
      <c r="V441" s="120">
        <f t="shared" si="1147"/>
        <v>5.2690000000000001</v>
      </c>
      <c r="W441" s="266">
        <f t="shared" si="1148"/>
        <v>5.6378300000000001</v>
      </c>
      <c r="X441" s="145">
        <f t="shared" ref="X441:Y441" si="1382">(W441*10%)+W441</f>
        <v>6.201613</v>
      </c>
      <c r="Y441" s="145">
        <f t="shared" si="1382"/>
        <v>6.8217743000000004</v>
      </c>
      <c r="Z441" s="145">
        <f t="shared" ref="Z441:AB441" si="1383">(Y441*5%)+Y441</f>
        <v>7.1628630150000001</v>
      </c>
      <c r="AA441" s="221">
        <f t="shared" si="1383"/>
        <v>7.5210061657500002</v>
      </c>
      <c r="AB441" s="145">
        <f t="shared" si="1383"/>
        <v>7.8970564740375</v>
      </c>
      <c r="AC441" s="223">
        <f t="shared" si="1151"/>
        <v>8.1339681682586242</v>
      </c>
      <c r="AD441" s="145">
        <f t="shared" si="1152"/>
        <v>8.2919092977393749</v>
      </c>
      <c r="AE441" s="360">
        <f t="shared" si="1153"/>
        <v>8.7313804905195624</v>
      </c>
      <c r="AF441" s="145">
        <f t="shared" ref="AF441:AG441" si="1384">(AE441*5%)+AE441</f>
        <v>9.1679495150455406</v>
      </c>
      <c r="AG441" s="145">
        <f t="shared" si="1384"/>
        <v>9.626346990797817</v>
      </c>
      <c r="AH441" s="343">
        <f t="shared" si="1155"/>
        <v>10.290564933162866</v>
      </c>
      <c r="AI441" s="145">
        <f t="shared" ref="AI441:AL441" si="1385">(AH441*5%)+AH441</f>
        <v>10.805093179821009</v>
      </c>
      <c r="AJ441" s="145">
        <f t="shared" si="1385"/>
        <v>11.34534783881206</v>
      </c>
      <c r="AK441" s="145">
        <f t="shared" si="1385"/>
        <v>11.912615230752664</v>
      </c>
      <c r="AL441" s="145">
        <f t="shared" si="1385"/>
        <v>12.508245992290297</v>
      </c>
      <c r="AM441" s="145">
        <f t="shared" si="1157"/>
        <v>13.426351248124405</v>
      </c>
    </row>
    <row r="442" spans="1:39" x14ac:dyDescent="0.25">
      <c r="A442" s="9"/>
      <c r="B442" s="190" t="s">
        <v>1226</v>
      </c>
      <c r="C442" s="182" t="s">
        <v>18</v>
      </c>
      <c r="D442" s="191"/>
      <c r="E442" s="189" t="s">
        <v>1668</v>
      </c>
      <c r="F442" s="191" t="s">
        <v>504</v>
      </c>
      <c r="G442" s="191" t="s">
        <v>1766</v>
      </c>
      <c r="H442" s="191"/>
      <c r="I442" s="191"/>
      <c r="J442" s="191" t="s">
        <v>1227</v>
      </c>
      <c r="K442" s="186"/>
      <c r="L442" s="186"/>
      <c r="M442" s="186"/>
      <c r="N442" s="186"/>
      <c r="O442" s="186"/>
      <c r="P442" s="187">
        <v>59.4</v>
      </c>
      <c r="Q442" s="187">
        <v>26.6</v>
      </c>
      <c r="R442" s="187">
        <v>5.9</v>
      </c>
      <c r="S442" s="187"/>
      <c r="T442" s="267">
        <v>1.9870000000000001</v>
      </c>
      <c r="U442" s="301">
        <v>28.06</v>
      </c>
      <c r="V442" s="120">
        <f t="shared" si="1147"/>
        <v>30.866</v>
      </c>
      <c r="W442" s="266">
        <f t="shared" si="1148"/>
        <v>33.026620000000001</v>
      </c>
      <c r="X442" s="145">
        <f t="shared" ref="X442:Y442" si="1386">(W442*10%)+W442</f>
        <v>36.329281999999999</v>
      </c>
      <c r="Y442" s="145">
        <f t="shared" si="1386"/>
        <v>39.962210200000001</v>
      </c>
      <c r="Z442" s="145">
        <f t="shared" ref="Z442:AB442" si="1387">(Y442*5%)+Y442</f>
        <v>41.960320710000005</v>
      </c>
      <c r="AA442" s="221">
        <f t="shared" si="1387"/>
        <v>44.058336745500007</v>
      </c>
      <c r="AB442" s="145">
        <f t="shared" si="1387"/>
        <v>46.261253582775005</v>
      </c>
      <c r="AC442" s="223">
        <f t="shared" si="1151"/>
        <v>47.649091190258254</v>
      </c>
      <c r="AD442" s="145">
        <f t="shared" si="1152"/>
        <v>48.574316261913758</v>
      </c>
      <c r="AE442" s="360">
        <f t="shared" si="1153"/>
        <v>51.148755023795189</v>
      </c>
      <c r="AF442" s="145">
        <f t="shared" ref="AF442:AG442" si="1388">(AE442*5%)+AE442</f>
        <v>53.706192774984949</v>
      </c>
      <c r="AG442" s="145">
        <f t="shared" si="1388"/>
        <v>56.391502413734194</v>
      </c>
      <c r="AH442" s="343">
        <f t="shared" si="1155"/>
        <v>60.282516080281852</v>
      </c>
      <c r="AI442" s="145">
        <f t="shared" ref="AI442:AL442" si="1389">(AH442*5%)+AH442</f>
        <v>63.296641884295944</v>
      </c>
      <c r="AJ442" s="145">
        <f t="shared" si="1389"/>
        <v>66.461473978510739</v>
      </c>
      <c r="AK442" s="145">
        <f t="shared" si="1389"/>
        <v>69.784547677436279</v>
      </c>
      <c r="AL442" s="145">
        <f t="shared" si="1389"/>
        <v>73.2737750613081</v>
      </c>
      <c r="AM442" s="145">
        <f t="shared" si="1157"/>
        <v>78.652070150808115</v>
      </c>
    </row>
    <row r="443" spans="1:39" x14ac:dyDescent="0.25">
      <c r="A443" s="9"/>
      <c r="B443" s="190" t="s">
        <v>1228</v>
      </c>
      <c r="C443" s="182" t="s">
        <v>18</v>
      </c>
      <c r="D443" s="191"/>
      <c r="E443" s="189" t="s">
        <v>1668</v>
      </c>
      <c r="F443" s="191" t="s">
        <v>504</v>
      </c>
      <c r="G443" s="191" t="s">
        <v>1766</v>
      </c>
      <c r="H443" s="191"/>
      <c r="I443" s="191"/>
      <c r="J443" s="191" t="s">
        <v>1229</v>
      </c>
      <c r="K443" s="186"/>
      <c r="L443" s="186"/>
      <c r="M443" s="186"/>
      <c r="N443" s="186"/>
      <c r="O443" s="186"/>
      <c r="P443" s="187">
        <v>48.8</v>
      </c>
      <c r="Q443" s="187">
        <v>21.9</v>
      </c>
      <c r="R443" s="187">
        <v>4.9000000000000004</v>
      </c>
      <c r="S443" s="187"/>
      <c r="T443" s="267">
        <v>1.333</v>
      </c>
      <c r="U443" s="301">
        <v>18.62</v>
      </c>
      <c r="V443" s="120">
        <f t="shared" si="1147"/>
        <v>20.481999999999999</v>
      </c>
      <c r="W443" s="266">
        <f t="shared" si="1148"/>
        <v>21.91574</v>
      </c>
      <c r="X443" s="145">
        <f t="shared" ref="X443:Y443" si="1390">(W443*10%)+W443</f>
        <v>24.107313999999999</v>
      </c>
      <c r="Y443" s="145">
        <f t="shared" si="1390"/>
        <v>26.518045399999998</v>
      </c>
      <c r="Z443" s="145">
        <f t="shared" ref="Z443:AB443" si="1391">(Y443*5%)+Y443</f>
        <v>27.843947669999999</v>
      </c>
      <c r="AA443" s="221">
        <f t="shared" si="1391"/>
        <v>29.2361450535</v>
      </c>
      <c r="AB443" s="145">
        <f t="shared" si="1391"/>
        <v>30.697952306175001</v>
      </c>
      <c r="AC443" s="223">
        <f t="shared" si="1151"/>
        <v>31.61889087536025</v>
      </c>
      <c r="AD443" s="145">
        <f t="shared" si="1152"/>
        <v>32.232849921483748</v>
      </c>
      <c r="AE443" s="360">
        <f t="shared" si="1153"/>
        <v>33.941190967322385</v>
      </c>
      <c r="AF443" s="145">
        <f t="shared" ref="AF443:AG443" si="1392">(AE443*5%)+AE443</f>
        <v>35.638250515688505</v>
      </c>
      <c r="AG443" s="145">
        <f t="shared" si="1392"/>
        <v>37.420163041472932</v>
      </c>
      <c r="AH443" s="343">
        <f t="shared" si="1155"/>
        <v>40.002154291334563</v>
      </c>
      <c r="AI443" s="145">
        <f t="shared" ref="AI443:AL443" si="1393">(AH443*5%)+AH443</f>
        <v>42.002262005901294</v>
      </c>
      <c r="AJ443" s="145">
        <f t="shared" si="1393"/>
        <v>44.102375106196355</v>
      </c>
      <c r="AK443" s="145">
        <f t="shared" si="1393"/>
        <v>46.307493861506174</v>
      </c>
      <c r="AL443" s="145">
        <f t="shared" si="1393"/>
        <v>48.62286855458148</v>
      </c>
      <c r="AM443" s="145">
        <f t="shared" si="1157"/>
        <v>52.191787106487759</v>
      </c>
    </row>
    <row r="444" spans="1:39" x14ac:dyDescent="0.25">
      <c r="A444" s="9"/>
      <c r="B444" s="190" t="s">
        <v>1230</v>
      </c>
      <c r="C444" s="182" t="s">
        <v>18</v>
      </c>
      <c r="D444" s="191"/>
      <c r="E444" s="189" t="s">
        <v>1668</v>
      </c>
      <c r="F444" s="191" t="s">
        <v>504</v>
      </c>
      <c r="G444" s="191" t="s">
        <v>1766</v>
      </c>
      <c r="H444" s="191"/>
      <c r="I444" s="191"/>
      <c r="J444" s="191" t="s">
        <v>1231</v>
      </c>
      <c r="K444" s="186"/>
      <c r="L444" s="186"/>
      <c r="M444" s="186"/>
      <c r="N444" s="186"/>
      <c r="O444" s="186"/>
      <c r="P444" s="187">
        <v>36.200000000000003</v>
      </c>
      <c r="Q444" s="187">
        <v>19.7</v>
      </c>
      <c r="R444" s="187">
        <v>3.6</v>
      </c>
      <c r="S444" s="187"/>
      <c r="T444" s="267">
        <v>0.83</v>
      </c>
      <c r="U444" s="301">
        <v>13.03</v>
      </c>
      <c r="V444" s="120">
        <f t="shared" si="1147"/>
        <v>14.332999999999998</v>
      </c>
      <c r="W444" s="266">
        <f t="shared" si="1148"/>
        <v>15.336309999999997</v>
      </c>
      <c r="X444" s="145">
        <f t="shared" ref="X444:Y444" si="1394">(W444*10%)+W444</f>
        <v>16.869940999999997</v>
      </c>
      <c r="Y444" s="145">
        <f t="shared" si="1394"/>
        <v>18.556935099999997</v>
      </c>
      <c r="Z444" s="145">
        <f t="shared" ref="Z444:AB444" si="1395">(Y444*5%)+Y444</f>
        <v>19.484781854999998</v>
      </c>
      <c r="AA444" s="221">
        <f t="shared" si="1395"/>
        <v>20.459020947749998</v>
      </c>
      <c r="AB444" s="145">
        <f t="shared" si="1395"/>
        <v>21.481971995137499</v>
      </c>
      <c r="AC444" s="223">
        <f t="shared" si="1151"/>
        <v>22.126431154991625</v>
      </c>
      <c r="AD444" s="145">
        <f t="shared" si="1152"/>
        <v>22.556070594894376</v>
      </c>
      <c r="AE444" s="360">
        <f t="shared" si="1153"/>
        <v>23.751542336423778</v>
      </c>
      <c r="AF444" s="145">
        <f t="shared" ref="AF444:AG444" si="1396">(AE444*5%)+AE444</f>
        <v>24.939119453244967</v>
      </c>
      <c r="AG444" s="145">
        <f t="shared" si="1396"/>
        <v>26.186075425907216</v>
      </c>
      <c r="AH444" s="343">
        <f t="shared" si="1155"/>
        <v>27.992914630294813</v>
      </c>
      <c r="AI444" s="145">
        <f t="shared" ref="AI444:AL444" si="1397">(AH444*5%)+AH444</f>
        <v>29.392560361809554</v>
      </c>
      <c r="AJ444" s="145">
        <f t="shared" si="1397"/>
        <v>30.862188379900033</v>
      </c>
      <c r="AK444" s="145">
        <f t="shared" si="1397"/>
        <v>32.405297798895035</v>
      </c>
      <c r="AL444" s="145">
        <f t="shared" si="1397"/>
        <v>34.025562688839784</v>
      </c>
      <c r="AM444" s="145">
        <f t="shared" si="1157"/>
        <v>36.523038990200625</v>
      </c>
    </row>
    <row r="445" spans="1:39" x14ac:dyDescent="0.25">
      <c r="A445" s="9"/>
      <c r="B445" s="190" t="s">
        <v>1232</v>
      </c>
      <c r="C445" s="182" t="s">
        <v>18</v>
      </c>
      <c r="D445" s="191"/>
      <c r="E445" s="183" t="s">
        <v>1668</v>
      </c>
      <c r="F445" s="191" t="s">
        <v>504</v>
      </c>
      <c r="G445" s="191" t="s">
        <v>1766</v>
      </c>
      <c r="H445" s="191"/>
      <c r="I445" s="191"/>
      <c r="J445" s="191" t="s">
        <v>1233</v>
      </c>
      <c r="K445" s="186"/>
      <c r="L445" s="186"/>
      <c r="M445" s="186"/>
      <c r="N445" s="186"/>
      <c r="O445" s="186"/>
      <c r="P445" s="187">
        <v>27.6</v>
      </c>
      <c r="Q445" s="187">
        <v>12.4</v>
      </c>
      <c r="R445" s="187">
        <v>2.7</v>
      </c>
      <c r="S445" s="187"/>
      <c r="T445" s="267">
        <v>0.36399999999999999</v>
      </c>
      <c r="U445" s="301">
        <v>7.05</v>
      </c>
      <c r="V445" s="120">
        <f t="shared" si="1147"/>
        <v>7.7549999999999999</v>
      </c>
      <c r="W445" s="266">
        <f t="shared" si="1148"/>
        <v>8.2978500000000004</v>
      </c>
      <c r="X445" s="145">
        <f t="shared" ref="X445:Y445" si="1398">(W445*10%)+W445</f>
        <v>9.1276349999999997</v>
      </c>
      <c r="Y445" s="145">
        <f t="shared" si="1398"/>
        <v>10.0403985</v>
      </c>
      <c r="Z445" s="145">
        <f t="shared" ref="Z445:AB445" si="1399">(Y445*5%)+Y445</f>
        <v>10.542418425000001</v>
      </c>
      <c r="AA445" s="221">
        <f t="shared" si="1399"/>
        <v>11.069539346250002</v>
      </c>
      <c r="AB445" s="145">
        <f t="shared" si="1399"/>
        <v>11.623016313562502</v>
      </c>
      <c r="AC445" s="223">
        <f t="shared" si="1151"/>
        <v>11.971706802969377</v>
      </c>
      <c r="AD445" s="145">
        <f t="shared" si="1152"/>
        <v>12.204167129240627</v>
      </c>
      <c r="AE445" s="360">
        <f t="shared" si="1153"/>
        <v>12.850987987090381</v>
      </c>
      <c r="AF445" s="145">
        <f t="shared" ref="AF445:AG445" si="1400">(AE445*5%)+AE445</f>
        <v>13.493537386444899</v>
      </c>
      <c r="AG445" s="145">
        <f t="shared" si="1400"/>
        <v>14.168214255767143</v>
      </c>
      <c r="AH445" s="343">
        <f t="shared" si="1155"/>
        <v>15.145821039415075</v>
      </c>
      <c r="AI445" s="145">
        <f t="shared" ref="AI445:AL445" si="1401">(AH445*5%)+AH445</f>
        <v>15.903112091385829</v>
      </c>
      <c r="AJ445" s="145">
        <f t="shared" si="1401"/>
        <v>16.698267695955121</v>
      </c>
      <c r="AK445" s="145">
        <f t="shared" si="1401"/>
        <v>17.533181080752875</v>
      </c>
      <c r="AL445" s="145">
        <f t="shared" si="1401"/>
        <v>18.409840134790521</v>
      </c>
      <c r="AM445" s="145">
        <f t="shared" si="1157"/>
        <v>19.761122400684144</v>
      </c>
    </row>
    <row r="446" spans="1:39" x14ac:dyDescent="0.25">
      <c r="A446" s="9"/>
      <c r="B446" s="190" t="s">
        <v>1234</v>
      </c>
      <c r="C446" s="182" t="s">
        <v>18</v>
      </c>
      <c r="D446" s="191"/>
      <c r="E446" s="189" t="s">
        <v>1668</v>
      </c>
      <c r="F446" s="191" t="s">
        <v>504</v>
      </c>
      <c r="G446" s="191" t="s">
        <v>1767</v>
      </c>
      <c r="H446" s="191"/>
      <c r="I446" s="191"/>
      <c r="J446" s="191" t="s">
        <v>1235</v>
      </c>
      <c r="K446" s="186"/>
      <c r="L446" s="186"/>
      <c r="M446" s="186"/>
      <c r="N446" s="186"/>
      <c r="O446" s="186"/>
      <c r="P446" s="187">
        <v>50.2</v>
      </c>
      <c r="Q446" s="187">
        <v>25.1</v>
      </c>
      <c r="R446" s="187">
        <v>1.6</v>
      </c>
      <c r="S446" s="187"/>
      <c r="T446" s="267">
        <v>1.264</v>
      </c>
      <c r="U446" s="301">
        <v>18.350000000000001</v>
      </c>
      <c r="V446" s="120">
        <f t="shared" si="1147"/>
        <v>20.185000000000002</v>
      </c>
      <c r="W446" s="266">
        <f t="shared" si="1148"/>
        <v>21.597950000000004</v>
      </c>
      <c r="X446" s="145">
        <f t="shared" ref="X446:Y446" si="1402">(W446*10%)+W446</f>
        <v>23.757745000000003</v>
      </c>
      <c r="Y446" s="145">
        <f t="shared" si="1402"/>
        <v>26.133519500000006</v>
      </c>
      <c r="Z446" s="145">
        <f t="shared" ref="Z446:AB446" si="1403">(Y446*5%)+Y446</f>
        <v>27.440195475000007</v>
      </c>
      <c r="AA446" s="221">
        <f t="shared" si="1403"/>
        <v>28.812205248750008</v>
      </c>
      <c r="AB446" s="145">
        <f t="shared" si="1403"/>
        <v>30.252815511187507</v>
      </c>
      <c r="AC446" s="223">
        <f t="shared" si="1151"/>
        <v>31.160399976523131</v>
      </c>
      <c r="AD446" s="145">
        <f t="shared" si="1152"/>
        <v>31.765456286746883</v>
      </c>
      <c r="AE446" s="360">
        <f t="shared" si="1153"/>
        <v>33.449025469944466</v>
      </c>
      <c r="AF446" s="145">
        <f t="shared" ref="AF446:AG446" si="1404">(AE446*5%)+AE446</f>
        <v>35.12147674344169</v>
      </c>
      <c r="AG446" s="145">
        <f t="shared" si="1404"/>
        <v>36.877550580613772</v>
      </c>
      <c r="AH446" s="343">
        <f t="shared" si="1155"/>
        <v>39.422101570676119</v>
      </c>
      <c r="AI446" s="145">
        <f t="shared" ref="AI446:AL446" si="1405">(AH446*5%)+AH446</f>
        <v>41.393206649209922</v>
      </c>
      <c r="AJ446" s="145">
        <f t="shared" si="1405"/>
        <v>43.462866981670416</v>
      </c>
      <c r="AK446" s="145">
        <f t="shared" si="1405"/>
        <v>45.636010330753933</v>
      </c>
      <c r="AL446" s="145">
        <f t="shared" si="1405"/>
        <v>47.917810847291634</v>
      </c>
      <c r="AM446" s="145">
        <f t="shared" si="1157"/>
        <v>51.434978163482839</v>
      </c>
    </row>
    <row r="447" spans="1:39" x14ac:dyDescent="0.25">
      <c r="A447" s="9"/>
      <c r="B447" s="190" t="s">
        <v>1236</v>
      </c>
      <c r="C447" s="182" t="s">
        <v>18</v>
      </c>
      <c r="D447" s="191"/>
      <c r="E447" s="189" t="s">
        <v>1668</v>
      </c>
      <c r="F447" s="191" t="s">
        <v>504</v>
      </c>
      <c r="G447" s="191" t="s">
        <v>1767</v>
      </c>
      <c r="H447" s="191"/>
      <c r="I447" s="191"/>
      <c r="J447" s="191" t="s">
        <v>1237</v>
      </c>
      <c r="K447" s="186"/>
      <c r="L447" s="186"/>
      <c r="M447" s="186"/>
      <c r="N447" s="186"/>
      <c r="O447" s="186"/>
      <c r="P447" s="187">
        <v>40</v>
      </c>
      <c r="Q447" s="187">
        <v>20.3</v>
      </c>
      <c r="R447" s="187">
        <v>1.6</v>
      </c>
      <c r="S447" s="187"/>
      <c r="T447" s="267">
        <v>0.77</v>
      </c>
      <c r="U447" s="301">
        <v>11.97</v>
      </c>
      <c r="V447" s="120">
        <f t="shared" si="1147"/>
        <v>13.167000000000002</v>
      </c>
      <c r="W447" s="266">
        <f t="shared" si="1148"/>
        <v>14.088690000000001</v>
      </c>
      <c r="X447" s="145">
        <f t="shared" ref="X447:Y447" si="1406">(W447*10%)+W447</f>
        <v>15.497559000000003</v>
      </c>
      <c r="Y447" s="145">
        <f t="shared" si="1406"/>
        <v>17.047314900000003</v>
      </c>
      <c r="Z447" s="145">
        <f t="shared" ref="Z447:AB447" si="1407">(Y447*5%)+Y447</f>
        <v>17.899680645000004</v>
      </c>
      <c r="AA447" s="221">
        <f t="shared" si="1407"/>
        <v>18.794664677250005</v>
      </c>
      <c r="AB447" s="145">
        <f t="shared" si="1407"/>
        <v>19.734397911112506</v>
      </c>
      <c r="AC447" s="223">
        <f t="shared" si="1151"/>
        <v>20.32642984844588</v>
      </c>
      <c r="AD447" s="145">
        <f t="shared" si="1152"/>
        <v>20.721117806668133</v>
      </c>
      <c r="AE447" s="360">
        <f t="shared" si="1153"/>
        <v>21.819337050421545</v>
      </c>
      <c r="AF447" s="145">
        <f t="shared" ref="AF447:AG447" si="1408">(AE447*5%)+AE447</f>
        <v>22.910303902942623</v>
      </c>
      <c r="AG447" s="145">
        <f t="shared" si="1408"/>
        <v>24.055819098089753</v>
      </c>
      <c r="AH447" s="343">
        <f t="shared" si="1155"/>
        <v>25.715670615857945</v>
      </c>
      <c r="AI447" s="145">
        <f t="shared" ref="AI447:AL447" si="1409">(AH447*5%)+AH447</f>
        <v>27.001454146650843</v>
      </c>
      <c r="AJ447" s="145">
        <f t="shared" si="1409"/>
        <v>28.351526853983387</v>
      </c>
      <c r="AK447" s="145">
        <f t="shared" si="1409"/>
        <v>29.769103196682558</v>
      </c>
      <c r="AL447" s="145">
        <f t="shared" si="1409"/>
        <v>31.257558356516686</v>
      </c>
      <c r="AM447" s="145">
        <f t="shared" si="1157"/>
        <v>33.551863139885008</v>
      </c>
    </row>
    <row r="448" spans="1:39" x14ac:dyDescent="0.25">
      <c r="A448" s="9"/>
      <c r="B448" s="190" t="s">
        <v>1238</v>
      </c>
      <c r="C448" s="182" t="s">
        <v>18</v>
      </c>
      <c r="D448" s="191"/>
      <c r="E448" s="189" t="s">
        <v>1668</v>
      </c>
      <c r="F448" s="191" t="s">
        <v>504</v>
      </c>
      <c r="G448" s="191" t="s">
        <v>1767</v>
      </c>
      <c r="H448" s="191"/>
      <c r="I448" s="191"/>
      <c r="J448" s="191" t="s">
        <v>1239</v>
      </c>
      <c r="K448" s="186"/>
      <c r="L448" s="186"/>
      <c r="M448" s="186"/>
      <c r="N448" s="186"/>
      <c r="O448" s="186"/>
      <c r="P448" s="187">
        <v>30.2</v>
      </c>
      <c r="Q448" s="187">
        <v>15.2</v>
      </c>
      <c r="R448" s="187">
        <v>1.6</v>
      </c>
      <c r="S448" s="187"/>
      <c r="T448" s="267">
        <v>0.42499999999999999</v>
      </c>
      <c r="U448" s="301">
        <v>13.43</v>
      </c>
      <c r="V448" s="120">
        <f t="shared" ref="V448:V505" si="1410">(U448*10%)+U448</f>
        <v>14.773</v>
      </c>
      <c r="W448" s="266">
        <f t="shared" ref="W448:W503" si="1411">(V448*7%)+V448</f>
        <v>15.80711</v>
      </c>
      <c r="X448" s="145">
        <f t="shared" ref="X448:Y448" si="1412">(W448*10%)+W448</f>
        <v>17.387820999999999</v>
      </c>
      <c r="Y448" s="145">
        <f t="shared" si="1412"/>
        <v>19.126603099999997</v>
      </c>
      <c r="Z448" s="145">
        <f t="shared" ref="Z448:AB448" si="1413">(Y448*5%)+Y448</f>
        <v>20.082933254999997</v>
      </c>
      <c r="AA448" s="221">
        <f t="shared" si="1413"/>
        <v>21.087079917749996</v>
      </c>
      <c r="AB448" s="145">
        <f t="shared" si="1413"/>
        <v>22.141433913637496</v>
      </c>
      <c r="AC448" s="223">
        <f t="shared" ref="AC448:AC505" si="1414">(AB448*3%)+AB448</f>
        <v>22.805676931046619</v>
      </c>
      <c r="AD448" s="145">
        <f t="shared" ref="AD448:AD505" si="1415">(AB448*5%)+AB448</f>
        <v>23.24850560931937</v>
      </c>
      <c r="AE448" s="360">
        <f t="shared" ref="AE448:AE505" si="1416">(AD448*5.3%)+AD448</f>
        <v>24.480676406613295</v>
      </c>
      <c r="AF448" s="145">
        <f t="shared" ref="AF448:AG448" si="1417">(AE448*5%)+AE448</f>
        <v>25.704710226943959</v>
      </c>
      <c r="AG448" s="145">
        <f t="shared" si="1417"/>
        <v>26.989945738291159</v>
      </c>
      <c r="AH448" s="343">
        <f t="shared" ref="AH448:AH505" si="1418">(AG448*6.9%)+AG448</f>
        <v>28.852251994233249</v>
      </c>
      <c r="AI448" s="145">
        <f t="shared" ref="AI448:AL448" si="1419">(AH448*5%)+AH448</f>
        <v>30.294864593944911</v>
      </c>
      <c r="AJ448" s="145">
        <f t="shared" si="1419"/>
        <v>31.809607823642157</v>
      </c>
      <c r="AK448" s="145">
        <f t="shared" si="1419"/>
        <v>33.400088214824265</v>
      </c>
      <c r="AL448" s="145">
        <f t="shared" si="1419"/>
        <v>35.070092625565479</v>
      </c>
      <c r="AM448" s="145">
        <f t="shared" ref="AM448:AM505" si="1420">(AL448*7.34%)+AL448</f>
        <v>37.644237424281982</v>
      </c>
    </row>
    <row r="449" spans="1:39" x14ac:dyDescent="0.25">
      <c r="A449" s="9"/>
      <c r="B449" s="190" t="s">
        <v>1240</v>
      </c>
      <c r="C449" s="182" t="s">
        <v>18</v>
      </c>
      <c r="D449" s="191"/>
      <c r="E449" s="183" t="s">
        <v>1668</v>
      </c>
      <c r="F449" s="191" t="s">
        <v>504</v>
      </c>
      <c r="G449" s="191" t="s">
        <v>1768</v>
      </c>
      <c r="H449" s="191"/>
      <c r="I449" s="191"/>
      <c r="J449" s="191" t="s">
        <v>1241</v>
      </c>
      <c r="K449" s="186"/>
      <c r="L449" s="186"/>
      <c r="M449" s="186"/>
      <c r="N449" s="186"/>
      <c r="O449" s="186"/>
      <c r="P449" s="187">
        <v>44</v>
      </c>
      <c r="Q449" s="187">
        <v>33</v>
      </c>
      <c r="R449" s="187">
        <v>13.8</v>
      </c>
      <c r="S449" s="187"/>
      <c r="T449" s="267">
        <v>1.9810000000000001</v>
      </c>
      <c r="U449" s="301">
        <v>29.26</v>
      </c>
      <c r="V449" s="120">
        <f t="shared" si="1410"/>
        <v>32.186</v>
      </c>
      <c r="W449" s="266">
        <f t="shared" si="1411"/>
        <v>34.439019999999999</v>
      </c>
      <c r="X449" s="145">
        <f t="shared" ref="X449:Y449" si="1421">(W449*10%)+W449</f>
        <v>37.882922000000001</v>
      </c>
      <c r="Y449" s="145">
        <f t="shared" si="1421"/>
        <v>41.671214200000001</v>
      </c>
      <c r="Z449" s="145">
        <f t="shared" ref="Z449:AB449" si="1422">(Y449*5%)+Y449</f>
        <v>43.754774910000002</v>
      </c>
      <c r="AA449" s="221">
        <f t="shared" si="1422"/>
        <v>45.942513655500001</v>
      </c>
      <c r="AB449" s="145">
        <f t="shared" si="1422"/>
        <v>48.239639338274998</v>
      </c>
      <c r="AC449" s="223">
        <f t="shared" si="1414"/>
        <v>49.686828518423248</v>
      </c>
      <c r="AD449" s="145">
        <f t="shared" si="1415"/>
        <v>50.651621305188748</v>
      </c>
      <c r="AE449" s="360">
        <f t="shared" si="1416"/>
        <v>53.336157234363753</v>
      </c>
      <c r="AF449" s="145">
        <f t="shared" ref="AF449:AG449" si="1423">(AE449*5%)+AE449</f>
        <v>56.002965096081944</v>
      </c>
      <c r="AG449" s="145">
        <f t="shared" si="1423"/>
        <v>58.803113350886044</v>
      </c>
      <c r="AH449" s="343">
        <f t="shared" si="1418"/>
        <v>62.860528172097183</v>
      </c>
      <c r="AI449" s="145">
        <f t="shared" ref="AI449:AL449" si="1424">(AH449*5%)+AH449</f>
        <v>66.003554580702044</v>
      </c>
      <c r="AJ449" s="145">
        <f t="shared" si="1424"/>
        <v>69.303732309737143</v>
      </c>
      <c r="AK449" s="145">
        <f t="shared" si="1424"/>
        <v>72.768918925224</v>
      </c>
      <c r="AL449" s="145">
        <f t="shared" si="1424"/>
        <v>76.4073648714852</v>
      </c>
      <c r="AM449" s="145">
        <f t="shared" si="1420"/>
        <v>82.015665453052208</v>
      </c>
    </row>
    <row r="450" spans="1:39" x14ac:dyDescent="0.25">
      <c r="A450" s="9"/>
      <c r="B450" s="190" t="s">
        <v>1242</v>
      </c>
      <c r="C450" s="182" t="s">
        <v>18</v>
      </c>
      <c r="D450" s="191"/>
      <c r="E450" s="183" t="s">
        <v>1668</v>
      </c>
      <c r="F450" s="191" t="s">
        <v>504</v>
      </c>
      <c r="G450" s="191" t="s">
        <v>1768</v>
      </c>
      <c r="H450" s="191"/>
      <c r="I450" s="191"/>
      <c r="J450" s="191" t="s">
        <v>1243</v>
      </c>
      <c r="K450" s="186"/>
      <c r="L450" s="186"/>
      <c r="M450" s="186"/>
      <c r="N450" s="186"/>
      <c r="O450" s="186"/>
      <c r="P450" s="187">
        <v>36.4</v>
      </c>
      <c r="Q450" s="187">
        <v>27.3</v>
      </c>
      <c r="R450" s="187">
        <v>11.4</v>
      </c>
      <c r="S450" s="187"/>
      <c r="T450" s="267">
        <v>1.35</v>
      </c>
      <c r="U450" s="301">
        <v>19.420000000000002</v>
      </c>
      <c r="V450" s="120">
        <f t="shared" si="1410"/>
        <v>21.362000000000002</v>
      </c>
      <c r="W450" s="266">
        <f t="shared" si="1411"/>
        <v>22.857340000000001</v>
      </c>
      <c r="X450" s="145">
        <f t="shared" ref="X450:Y450" si="1425">(W450*10%)+W450</f>
        <v>25.143074000000002</v>
      </c>
      <c r="Y450" s="145">
        <f t="shared" si="1425"/>
        <v>27.657381400000002</v>
      </c>
      <c r="Z450" s="145">
        <f t="shared" ref="Z450:AB450" si="1426">(Y450*5%)+Y450</f>
        <v>29.040250470000004</v>
      </c>
      <c r="AA450" s="221">
        <f t="shared" si="1426"/>
        <v>30.492262993500002</v>
      </c>
      <c r="AB450" s="145">
        <f t="shared" si="1426"/>
        <v>32.016876143175004</v>
      </c>
      <c r="AC450" s="223">
        <f t="shared" si="1414"/>
        <v>32.977382427470253</v>
      </c>
      <c r="AD450" s="145">
        <f t="shared" si="1415"/>
        <v>33.617719950333758</v>
      </c>
      <c r="AE450" s="360">
        <f t="shared" si="1416"/>
        <v>35.399459107701446</v>
      </c>
      <c r="AF450" s="145">
        <f t="shared" ref="AF450:AG450" si="1427">(AE450*5%)+AE450</f>
        <v>37.169432063086518</v>
      </c>
      <c r="AG450" s="145">
        <f t="shared" si="1427"/>
        <v>39.027903666240846</v>
      </c>
      <c r="AH450" s="343">
        <f t="shared" si="1418"/>
        <v>41.720829019211465</v>
      </c>
      <c r="AI450" s="145">
        <f t="shared" ref="AI450:AL450" si="1428">(AH450*5%)+AH450</f>
        <v>43.806870470172036</v>
      </c>
      <c r="AJ450" s="145">
        <f t="shared" si="1428"/>
        <v>45.997213993680639</v>
      </c>
      <c r="AK450" s="145">
        <f t="shared" si="1428"/>
        <v>48.297074693364671</v>
      </c>
      <c r="AL450" s="145">
        <f t="shared" si="1428"/>
        <v>50.711928428032905</v>
      </c>
      <c r="AM450" s="145">
        <f t="shared" si="1420"/>
        <v>54.434183974650523</v>
      </c>
    </row>
    <row r="451" spans="1:39" x14ac:dyDescent="0.25">
      <c r="A451" s="9"/>
      <c r="B451" s="190" t="s">
        <v>1244</v>
      </c>
      <c r="C451" s="182" t="s">
        <v>18</v>
      </c>
      <c r="D451" s="191"/>
      <c r="E451" s="189" t="s">
        <v>1668</v>
      </c>
      <c r="F451" s="191" t="s">
        <v>504</v>
      </c>
      <c r="G451" s="191" t="s">
        <v>1768</v>
      </c>
      <c r="H451" s="191"/>
      <c r="I451" s="191"/>
      <c r="J451" s="191" t="s">
        <v>1245</v>
      </c>
      <c r="K451" s="186"/>
      <c r="L451" s="186"/>
      <c r="M451" s="186"/>
      <c r="N451" s="186"/>
      <c r="O451" s="186"/>
      <c r="P451" s="187">
        <v>27.9</v>
      </c>
      <c r="Q451" s="187">
        <v>21</v>
      </c>
      <c r="R451" s="187">
        <v>8.8000000000000007</v>
      </c>
      <c r="S451" s="187"/>
      <c r="T451" s="267">
        <v>0.69199999999999995</v>
      </c>
      <c r="U451" s="301">
        <v>10.77</v>
      </c>
      <c r="V451" s="120">
        <f t="shared" si="1410"/>
        <v>11.847</v>
      </c>
      <c r="W451" s="266">
        <f t="shared" si="1411"/>
        <v>12.67629</v>
      </c>
      <c r="X451" s="145">
        <f t="shared" ref="X451:Y451" si="1429">(W451*10%)+W451</f>
        <v>13.943918999999999</v>
      </c>
      <c r="Y451" s="145">
        <f t="shared" si="1429"/>
        <v>15.3383109</v>
      </c>
      <c r="Z451" s="145">
        <f t="shared" ref="Z451:AB451" si="1430">(Y451*5%)+Y451</f>
        <v>16.105226445</v>
      </c>
      <c r="AA451" s="221">
        <f t="shared" si="1430"/>
        <v>16.91048776725</v>
      </c>
      <c r="AB451" s="145">
        <f t="shared" si="1430"/>
        <v>17.756012155612499</v>
      </c>
      <c r="AC451" s="223">
        <f t="shared" si="1414"/>
        <v>18.288692520280875</v>
      </c>
      <c r="AD451" s="145">
        <f t="shared" si="1415"/>
        <v>18.643812763393125</v>
      </c>
      <c r="AE451" s="360">
        <f t="shared" si="1416"/>
        <v>19.63193483985296</v>
      </c>
      <c r="AF451" s="145">
        <f t="shared" ref="AF451:AG451" si="1431">(AE451*5%)+AE451</f>
        <v>20.613531581845606</v>
      </c>
      <c r="AG451" s="145">
        <f t="shared" si="1431"/>
        <v>21.644208160937886</v>
      </c>
      <c r="AH451" s="343">
        <f t="shared" si="1418"/>
        <v>23.1376585240426</v>
      </c>
      <c r="AI451" s="145">
        <f t="shared" ref="AI451:AL451" si="1432">(AH451*5%)+AH451</f>
        <v>24.294541450244729</v>
      </c>
      <c r="AJ451" s="145">
        <f t="shared" si="1432"/>
        <v>25.509268522756965</v>
      </c>
      <c r="AK451" s="145">
        <f t="shared" si="1432"/>
        <v>26.784731948894812</v>
      </c>
      <c r="AL451" s="145">
        <f t="shared" si="1432"/>
        <v>28.123968546339555</v>
      </c>
      <c r="AM451" s="145">
        <f t="shared" si="1420"/>
        <v>30.188267837640879</v>
      </c>
    </row>
    <row r="452" spans="1:39" x14ac:dyDescent="0.25">
      <c r="A452" s="9"/>
      <c r="B452" s="190" t="s">
        <v>1246</v>
      </c>
      <c r="C452" s="182" t="s">
        <v>18</v>
      </c>
      <c r="D452" s="191"/>
      <c r="E452" s="189" t="s">
        <v>1668</v>
      </c>
      <c r="F452" s="191" t="s">
        <v>504</v>
      </c>
      <c r="G452" s="191" t="s">
        <v>1768</v>
      </c>
      <c r="H452" s="191"/>
      <c r="I452" s="191"/>
      <c r="J452" s="191" t="s">
        <v>1247</v>
      </c>
      <c r="K452" s="186"/>
      <c r="L452" s="186"/>
      <c r="M452" s="186"/>
      <c r="N452" s="186"/>
      <c r="O452" s="186"/>
      <c r="P452" s="187">
        <v>22</v>
      </c>
      <c r="Q452" s="187">
        <v>16.5</v>
      </c>
      <c r="R452" s="187">
        <v>6.9</v>
      </c>
      <c r="S452" s="187"/>
      <c r="T452" s="267">
        <v>0.42599999999999999</v>
      </c>
      <c r="U452" s="301">
        <v>7.71</v>
      </c>
      <c r="V452" s="120">
        <f t="shared" si="1410"/>
        <v>8.4809999999999999</v>
      </c>
      <c r="W452" s="266">
        <f t="shared" si="1411"/>
        <v>9.0746699999999993</v>
      </c>
      <c r="X452" s="145">
        <f t="shared" ref="X452:Y452" si="1433">(W452*10%)+W452</f>
        <v>9.9821369999999998</v>
      </c>
      <c r="Y452" s="145">
        <f t="shared" si="1433"/>
        <v>10.980350699999999</v>
      </c>
      <c r="Z452" s="145">
        <f t="shared" ref="Z452:AB452" si="1434">(Y452*5%)+Y452</f>
        <v>11.529368235</v>
      </c>
      <c r="AA452" s="221">
        <f t="shared" si="1434"/>
        <v>12.105836646749999</v>
      </c>
      <c r="AB452" s="145">
        <f t="shared" si="1434"/>
        <v>12.711128479087499</v>
      </c>
      <c r="AC452" s="223">
        <f t="shared" si="1414"/>
        <v>13.092462333460125</v>
      </c>
      <c r="AD452" s="145">
        <f t="shared" si="1415"/>
        <v>13.346684903041874</v>
      </c>
      <c r="AE452" s="360">
        <f t="shared" si="1416"/>
        <v>14.054059202903094</v>
      </c>
      <c r="AF452" s="145">
        <f t="shared" ref="AF452:AG452" si="1435">(AE452*5%)+AE452</f>
        <v>14.756762163048249</v>
      </c>
      <c r="AG452" s="145">
        <f t="shared" si="1435"/>
        <v>15.494600271200662</v>
      </c>
      <c r="AH452" s="343">
        <f t="shared" si="1418"/>
        <v>16.563727689913506</v>
      </c>
      <c r="AI452" s="145">
        <f t="shared" ref="AI452:AL452" si="1436">(AH452*5%)+AH452</f>
        <v>17.391914074409183</v>
      </c>
      <c r="AJ452" s="145">
        <f t="shared" si="1436"/>
        <v>18.261509778129643</v>
      </c>
      <c r="AK452" s="145">
        <f t="shared" si="1436"/>
        <v>19.174585267036125</v>
      </c>
      <c r="AL452" s="145">
        <f t="shared" si="1436"/>
        <v>20.133314530387931</v>
      </c>
      <c r="AM452" s="145">
        <f t="shared" si="1420"/>
        <v>21.611099816918404</v>
      </c>
    </row>
    <row r="453" spans="1:39" x14ac:dyDescent="0.25">
      <c r="A453" s="9"/>
      <c r="B453" s="190" t="s">
        <v>1248</v>
      </c>
      <c r="C453" s="182" t="s">
        <v>18</v>
      </c>
      <c r="D453" s="191"/>
      <c r="E453" s="189" t="s">
        <v>1668</v>
      </c>
      <c r="F453" s="191" t="s">
        <v>504</v>
      </c>
      <c r="G453" s="191" t="s">
        <v>1768</v>
      </c>
      <c r="H453" s="191"/>
      <c r="I453" s="191"/>
      <c r="J453" s="191" t="s">
        <v>1249</v>
      </c>
      <c r="K453" s="186"/>
      <c r="L453" s="186"/>
      <c r="M453" s="186"/>
      <c r="N453" s="186"/>
      <c r="O453" s="186"/>
      <c r="P453" s="187">
        <v>16.100000000000001</v>
      </c>
      <c r="Q453" s="187">
        <v>12.1</v>
      </c>
      <c r="R453" s="187">
        <v>5.0999999999999996</v>
      </c>
      <c r="S453" s="187"/>
      <c r="T453" s="267">
        <v>0.22600000000000001</v>
      </c>
      <c r="U453" s="301">
        <v>4.3899999999999997</v>
      </c>
      <c r="V453" s="120">
        <f t="shared" si="1410"/>
        <v>4.8289999999999997</v>
      </c>
      <c r="W453" s="266">
        <f t="shared" si="1411"/>
        <v>5.1670299999999996</v>
      </c>
      <c r="X453" s="145">
        <f t="shared" ref="X453:Y453" si="1437">(W453*10%)+W453</f>
        <v>5.6837329999999993</v>
      </c>
      <c r="Y453" s="145">
        <f t="shared" si="1437"/>
        <v>6.2521062999999995</v>
      </c>
      <c r="Z453" s="145">
        <f t="shared" ref="Z453:AB453" si="1438">(Y453*5%)+Y453</f>
        <v>6.5647116149999993</v>
      </c>
      <c r="AA453" s="221">
        <f t="shared" si="1438"/>
        <v>6.8929471957499997</v>
      </c>
      <c r="AB453" s="145">
        <f t="shared" si="1438"/>
        <v>7.2375945555375001</v>
      </c>
      <c r="AC453" s="223">
        <f t="shared" si="1414"/>
        <v>7.4547223922036254</v>
      </c>
      <c r="AD453" s="145">
        <f t="shared" si="1415"/>
        <v>7.5994742833143754</v>
      </c>
      <c r="AE453" s="360">
        <f t="shared" si="1416"/>
        <v>8.002246420330037</v>
      </c>
      <c r="AF453" s="145">
        <f t="shared" ref="AF453:AG453" si="1439">(AE453*5%)+AE453</f>
        <v>8.4023587413465393</v>
      </c>
      <c r="AG453" s="145">
        <f t="shared" si="1439"/>
        <v>8.8224766784138655</v>
      </c>
      <c r="AH453" s="343">
        <f t="shared" si="1418"/>
        <v>9.4312275692244221</v>
      </c>
      <c r="AI453" s="145">
        <f t="shared" ref="AI453:AL453" si="1440">(AH453*5%)+AH453</f>
        <v>9.902788947685643</v>
      </c>
      <c r="AJ453" s="145">
        <f t="shared" si="1440"/>
        <v>10.397928395069926</v>
      </c>
      <c r="AK453" s="145">
        <f t="shared" si="1440"/>
        <v>10.917824814823422</v>
      </c>
      <c r="AL453" s="145">
        <f t="shared" si="1440"/>
        <v>11.463716055564593</v>
      </c>
      <c r="AM453" s="145">
        <f t="shared" si="1420"/>
        <v>12.305152814043034</v>
      </c>
    </row>
    <row r="454" spans="1:39" x14ac:dyDescent="0.25">
      <c r="A454" s="9"/>
      <c r="B454" s="190" t="s">
        <v>1250</v>
      </c>
      <c r="C454" s="182" t="s">
        <v>18</v>
      </c>
      <c r="D454" s="191"/>
      <c r="E454" s="183" t="s">
        <v>1668</v>
      </c>
      <c r="F454" s="191" t="s">
        <v>504</v>
      </c>
      <c r="G454" s="191" t="s">
        <v>1769</v>
      </c>
      <c r="H454" s="191"/>
      <c r="I454" s="191"/>
      <c r="J454" s="191" t="s">
        <v>1251</v>
      </c>
      <c r="K454" s="186"/>
      <c r="L454" s="186"/>
      <c r="M454" s="186"/>
      <c r="N454" s="186"/>
      <c r="O454" s="186"/>
      <c r="P454" s="187">
        <v>44</v>
      </c>
      <c r="Q454" s="187">
        <v>33</v>
      </c>
      <c r="R454" s="187">
        <v>9.1999999999999993</v>
      </c>
      <c r="S454" s="187"/>
      <c r="T454" s="267">
        <v>1.585</v>
      </c>
      <c r="U454" s="301">
        <v>22.48</v>
      </c>
      <c r="V454" s="120">
        <f t="shared" si="1410"/>
        <v>24.728000000000002</v>
      </c>
      <c r="W454" s="266">
        <f t="shared" si="1411"/>
        <v>26.458960000000001</v>
      </c>
      <c r="X454" s="145">
        <f t="shared" ref="X454:Y454" si="1441">(W454*10%)+W454</f>
        <v>29.104856000000002</v>
      </c>
      <c r="Y454" s="145">
        <f t="shared" si="1441"/>
        <v>32.015341599999999</v>
      </c>
      <c r="Z454" s="145">
        <f t="shared" ref="Z454:AB454" si="1442">(Y454*5%)+Y454</f>
        <v>33.616108679999996</v>
      </c>
      <c r="AA454" s="221">
        <f t="shared" si="1442"/>
        <v>35.296914113999996</v>
      </c>
      <c r="AB454" s="145">
        <f t="shared" si="1442"/>
        <v>37.061759819699994</v>
      </c>
      <c r="AC454" s="223">
        <f t="shared" si="1414"/>
        <v>38.173612614290995</v>
      </c>
      <c r="AD454" s="145">
        <f t="shared" si="1415"/>
        <v>38.914847810684996</v>
      </c>
      <c r="AE454" s="360">
        <f t="shared" si="1416"/>
        <v>40.977334744651301</v>
      </c>
      <c r="AF454" s="145">
        <f t="shared" ref="AF454:AG454" si="1443">(AE454*5%)+AE454</f>
        <v>43.026201481883867</v>
      </c>
      <c r="AG454" s="145">
        <f t="shared" si="1443"/>
        <v>45.177511555978057</v>
      </c>
      <c r="AH454" s="343">
        <f t="shared" si="1418"/>
        <v>48.294759853340544</v>
      </c>
      <c r="AI454" s="145">
        <f t="shared" ref="AI454:AL454" si="1444">(AH454*5%)+AH454</f>
        <v>50.709497846007572</v>
      </c>
      <c r="AJ454" s="145">
        <f t="shared" si="1444"/>
        <v>53.244972738307951</v>
      </c>
      <c r="AK454" s="145">
        <f t="shared" si="1444"/>
        <v>55.907221375223351</v>
      </c>
      <c r="AL454" s="145">
        <f t="shared" si="1444"/>
        <v>58.702582443984518</v>
      </c>
      <c r="AM454" s="145">
        <f t="shared" si="1420"/>
        <v>63.011351995372983</v>
      </c>
    </row>
    <row r="455" spans="1:39" x14ac:dyDescent="0.25">
      <c r="A455" s="9"/>
      <c r="B455" s="190" t="s">
        <v>1252</v>
      </c>
      <c r="C455" s="182" t="s">
        <v>18</v>
      </c>
      <c r="D455" s="191"/>
      <c r="E455" s="189" t="s">
        <v>1668</v>
      </c>
      <c r="F455" s="191" t="s">
        <v>504</v>
      </c>
      <c r="G455" s="191" t="s">
        <v>1769</v>
      </c>
      <c r="H455" s="191"/>
      <c r="I455" s="191"/>
      <c r="J455" s="191" t="s">
        <v>1253</v>
      </c>
      <c r="K455" s="186"/>
      <c r="L455" s="186"/>
      <c r="M455" s="186"/>
      <c r="N455" s="186"/>
      <c r="O455" s="186"/>
      <c r="P455" s="187">
        <v>36.4</v>
      </c>
      <c r="Q455" s="187">
        <v>27.3</v>
      </c>
      <c r="R455" s="187">
        <v>7.6</v>
      </c>
      <c r="S455" s="187"/>
      <c r="T455" s="267">
        <v>1.03</v>
      </c>
      <c r="U455" s="301">
        <v>14.76</v>
      </c>
      <c r="V455" s="120">
        <f t="shared" si="1410"/>
        <v>16.236000000000001</v>
      </c>
      <c r="W455" s="266">
        <f t="shared" si="1411"/>
        <v>17.372520000000002</v>
      </c>
      <c r="X455" s="145">
        <f t="shared" ref="X455:Y455" si="1445">(W455*10%)+W455</f>
        <v>19.109772000000003</v>
      </c>
      <c r="Y455" s="145">
        <f t="shared" si="1445"/>
        <v>21.020749200000004</v>
      </c>
      <c r="Z455" s="145">
        <f t="shared" ref="Z455:AB455" si="1446">(Y455*5%)+Y455</f>
        <v>22.071786660000004</v>
      </c>
      <c r="AA455" s="221">
        <f t="shared" si="1446"/>
        <v>23.175375993000003</v>
      </c>
      <c r="AB455" s="145">
        <f t="shared" si="1446"/>
        <v>24.334144792650005</v>
      </c>
      <c r="AC455" s="223">
        <f t="shared" si="1414"/>
        <v>25.064169136429506</v>
      </c>
      <c r="AD455" s="145">
        <f t="shared" si="1415"/>
        <v>25.550852032282506</v>
      </c>
      <c r="AE455" s="360">
        <f t="shared" si="1416"/>
        <v>26.905047189993478</v>
      </c>
      <c r="AF455" s="145">
        <f t="shared" ref="AF455:AG455" si="1447">(AE455*5%)+AE455</f>
        <v>28.250299549493153</v>
      </c>
      <c r="AG455" s="145">
        <f t="shared" si="1447"/>
        <v>29.662814526967811</v>
      </c>
      <c r="AH455" s="343">
        <f t="shared" si="1418"/>
        <v>31.709548729328588</v>
      </c>
      <c r="AI455" s="145">
        <f t="shared" ref="AI455:AL455" si="1448">(AH455*5%)+AH455</f>
        <v>33.295026165795015</v>
      </c>
      <c r="AJ455" s="145">
        <f t="shared" si="1448"/>
        <v>34.959777474084767</v>
      </c>
      <c r="AK455" s="145">
        <f t="shared" si="1448"/>
        <v>36.707766347789004</v>
      </c>
      <c r="AL455" s="145">
        <f t="shared" si="1448"/>
        <v>38.543154665178456</v>
      </c>
      <c r="AM455" s="145">
        <f t="shared" si="1420"/>
        <v>41.372222217602555</v>
      </c>
    </row>
    <row r="456" spans="1:39" x14ac:dyDescent="0.25">
      <c r="A456" s="9"/>
      <c r="B456" s="190" t="s">
        <v>1254</v>
      </c>
      <c r="C456" s="182" t="s">
        <v>18</v>
      </c>
      <c r="D456" s="191"/>
      <c r="E456" s="189" t="s">
        <v>1668</v>
      </c>
      <c r="F456" s="191" t="s">
        <v>504</v>
      </c>
      <c r="G456" s="191" t="s">
        <v>1769</v>
      </c>
      <c r="H456" s="191"/>
      <c r="I456" s="191"/>
      <c r="J456" s="191" t="s">
        <v>1255</v>
      </c>
      <c r="K456" s="186"/>
      <c r="L456" s="186"/>
      <c r="M456" s="186"/>
      <c r="N456" s="186"/>
      <c r="O456" s="186"/>
      <c r="P456" s="187">
        <v>27.9</v>
      </c>
      <c r="Q456" s="187">
        <v>21</v>
      </c>
      <c r="R456" s="187">
        <v>5.8</v>
      </c>
      <c r="S456" s="187"/>
      <c r="T456" s="267">
        <v>0.55800000000000005</v>
      </c>
      <c r="U456" s="301">
        <v>10.11</v>
      </c>
      <c r="V456" s="120">
        <f t="shared" si="1410"/>
        <v>11.120999999999999</v>
      </c>
      <c r="W456" s="266">
        <f t="shared" si="1411"/>
        <v>11.899469999999999</v>
      </c>
      <c r="X456" s="145">
        <f t="shared" ref="X456:Y456" si="1449">(W456*10%)+W456</f>
        <v>13.089416999999999</v>
      </c>
      <c r="Y456" s="145">
        <f t="shared" si="1449"/>
        <v>14.398358699999999</v>
      </c>
      <c r="Z456" s="145">
        <f t="shared" ref="Z456:AB456" si="1450">(Y456*5%)+Y456</f>
        <v>15.118276634999999</v>
      </c>
      <c r="AA456" s="221">
        <f t="shared" si="1450"/>
        <v>15.874190466749999</v>
      </c>
      <c r="AB456" s="145">
        <f t="shared" si="1450"/>
        <v>16.667899990087498</v>
      </c>
      <c r="AC456" s="223">
        <f t="shared" si="1414"/>
        <v>17.167936989790125</v>
      </c>
      <c r="AD456" s="145">
        <f t="shared" si="1415"/>
        <v>17.501294989591873</v>
      </c>
      <c r="AE456" s="360">
        <f t="shared" si="1416"/>
        <v>18.428863624040243</v>
      </c>
      <c r="AF456" s="145">
        <f t="shared" ref="AF456:AG456" si="1451">(AE456*5%)+AE456</f>
        <v>19.350306805242255</v>
      </c>
      <c r="AG456" s="145">
        <f t="shared" si="1451"/>
        <v>20.317822145504369</v>
      </c>
      <c r="AH456" s="343">
        <f t="shared" si="1418"/>
        <v>21.719751873544169</v>
      </c>
      <c r="AI456" s="145">
        <f t="shared" ref="AI456:AL456" si="1452">(AH456*5%)+AH456</f>
        <v>22.805739467221379</v>
      </c>
      <c r="AJ456" s="145">
        <f t="shared" si="1452"/>
        <v>23.946026440582447</v>
      </c>
      <c r="AK456" s="145">
        <f t="shared" si="1452"/>
        <v>25.14332776261157</v>
      </c>
      <c r="AL456" s="145">
        <f t="shared" si="1452"/>
        <v>26.400494150742148</v>
      </c>
      <c r="AM456" s="145">
        <f t="shared" si="1420"/>
        <v>28.338290421406622</v>
      </c>
    </row>
    <row r="457" spans="1:39" x14ac:dyDescent="0.25">
      <c r="A457" s="9"/>
      <c r="B457" s="190" t="s">
        <v>1256</v>
      </c>
      <c r="C457" s="182" t="s">
        <v>18</v>
      </c>
      <c r="D457" s="191"/>
      <c r="E457" s="189" t="s">
        <v>1668</v>
      </c>
      <c r="F457" s="191" t="s">
        <v>504</v>
      </c>
      <c r="G457" s="191" t="s">
        <v>1769</v>
      </c>
      <c r="H457" s="191"/>
      <c r="I457" s="191"/>
      <c r="J457" s="191" t="s">
        <v>1257</v>
      </c>
      <c r="K457" s="186"/>
      <c r="L457" s="186"/>
      <c r="M457" s="186"/>
      <c r="N457" s="186"/>
      <c r="O457" s="186"/>
      <c r="P457" s="187">
        <v>22</v>
      </c>
      <c r="Q457" s="187">
        <v>16.5</v>
      </c>
      <c r="R457" s="187">
        <v>4.5999999999999996</v>
      </c>
      <c r="S457" s="187"/>
      <c r="T457" s="267">
        <v>0.34300000000000003</v>
      </c>
      <c r="U457" s="301">
        <v>6.38</v>
      </c>
      <c r="V457" s="120">
        <f t="shared" si="1410"/>
        <v>7.0179999999999998</v>
      </c>
      <c r="W457" s="266">
        <f t="shared" si="1411"/>
        <v>7.5092599999999994</v>
      </c>
      <c r="X457" s="145">
        <f t="shared" ref="X457:Y457" si="1453">(W457*10%)+W457</f>
        <v>8.2601859999999991</v>
      </c>
      <c r="Y457" s="145">
        <f t="shared" si="1453"/>
        <v>9.0862045999999985</v>
      </c>
      <c r="Z457" s="145">
        <f t="shared" ref="Z457:AB457" si="1454">(Y457*5%)+Y457</f>
        <v>9.5405148299999993</v>
      </c>
      <c r="AA457" s="221">
        <f t="shared" si="1454"/>
        <v>10.0175405715</v>
      </c>
      <c r="AB457" s="145">
        <f t="shared" si="1454"/>
        <v>10.518417600074999</v>
      </c>
      <c r="AC457" s="223">
        <f t="shared" si="1414"/>
        <v>10.833970128077249</v>
      </c>
      <c r="AD457" s="145">
        <f t="shared" si="1415"/>
        <v>11.044338480078748</v>
      </c>
      <c r="AE457" s="360">
        <f t="shared" si="1416"/>
        <v>11.629688419522921</v>
      </c>
      <c r="AF457" s="145">
        <f t="shared" ref="AF457:AG457" si="1455">(AE457*5%)+AE457</f>
        <v>12.211172840499067</v>
      </c>
      <c r="AG457" s="145">
        <f t="shared" si="1455"/>
        <v>12.821731482524021</v>
      </c>
      <c r="AH457" s="343">
        <f t="shared" si="1418"/>
        <v>13.706430954818178</v>
      </c>
      <c r="AI457" s="145">
        <f t="shared" ref="AI457:AL457" si="1456">(AH457*5%)+AH457</f>
        <v>14.391752502559086</v>
      </c>
      <c r="AJ457" s="145">
        <f t="shared" si="1456"/>
        <v>15.11134012768704</v>
      </c>
      <c r="AK457" s="145">
        <f t="shared" si="1456"/>
        <v>15.866907134071392</v>
      </c>
      <c r="AL457" s="145">
        <f t="shared" si="1456"/>
        <v>16.660252490774962</v>
      </c>
      <c r="AM457" s="145">
        <f t="shared" si="1420"/>
        <v>17.883115023597846</v>
      </c>
    </row>
    <row r="458" spans="1:39" x14ac:dyDescent="0.25">
      <c r="A458" s="9"/>
      <c r="B458" s="190" t="s">
        <v>1258</v>
      </c>
      <c r="C458" s="182" t="s">
        <v>18</v>
      </c>
      <c r="D458" s="191"/>
      <c r="E458" s="183" t="s">
        <v>1668</v>
      </c>
      <c r="F458" s="191" t="s">
        <v>16</v>
      </c>
      <c r="G458" s="191" t="s">
        <v>1770</v>
      </c>
      <c r="H458" s="191"/>
      <c r="I458" s="191"/>
      <c r="J458" s="191" t="s">
        <v>1259</v>
      </c>
      <c r="K458" s="186"/>
      <c r="L458" s="186"/>
      <c r="M458" s="186"/>
      <c r="N458" s="186"/>
      <c r="O458" s="186"/>
      <c r="P458" s="187">
        <v>20.3</v>
      </c>
      <c r="Q458" s="187">
        <v>20.3</v>
      </c>
      <c r="R458" s="187">
        <v>7.6</v>
      </c>
      <c r="S458" s="187"/>
      <c r="T458" s="267">
        <v>0.68200000000000005</v>
      </c>
      <c r="U458" s="301">
        <v>9.98</v>
      </c>
      <c r="V458" s="120">
        <f t="shared" si="1410"/>
        <v>10.978</v>
      </c>
      <c r="W458" s="266">
        <f t="shared" si="1411"/>
        <v>11.746459999999999</v>
      </c>
      <c r="X458" s="145">
        <f t="shared" ref="X458:Y458" si="1457">(W458*10%)+W458</f>
        <v>12.921105999999998</v>
      </c>
      <c r="Y458" s="145">
        <f t="shared" si="1457"/>
        <v>14.213216599999999</v>
      </c>
      <c r="Z458" s="145">
        <f t="shared" ref="Z458:AB458" si="1458">(Y458*5%)+Y458</f>
        <v>14.923877429999999</v>
      </c>
      <c r="AA458" s="221">
        <f t="shared" si="1458"/>
        <v>15.670071301499998</v>
      </c>
      <c r="AB458" s="145">
        <f t="shared" si="1458"/>
        <v>16.453574866575</v>
      </c>
      <c r="AC458" s="223">
        <f t="shared" si="1414"/>
        <v>16.94718211257225</v>
      </c>
      <c r="AD458" s="145">
        <f t="shared" si="1415"/>
        <v>17.276253609903751</v>
      </c>
      <c r="AE458" s="360">
        <f t="shared" si="1416"/>
        <v>18.191895051228649</v>
      </c>
      <c r="AF458" s="145">
        <f t="shared" ref="AF458:AG458" si="1459">(AE458*5%)+AE458</f>
        <v>19.101489803790081</v>
      </c>
      <c r="AG458" s="145">
        <f t="shared" si="1459"/>
        <v>20.056564293979584</v>
      </c>
      <c r="AH458" s="343">
        <f t="shared" si="1418"/>
        <v>21.440467230264176</v>
      </c>
      <c r="AI458" s="145">
        <f t="shared" ref="AI458:AL458" si="1460">(AH458*5%)+AH458</f>
        <v>22.512490591777386</v>
      </c>
      <c r="AJ458" s="145">
        <f t="shared" si="1460"/>
        <v>23.638115121366255</v>
      </c>
      <c r="AK458" s="145">
        <f t="shared" si="1460"/>
        <v>24.820020877434569</v>
      </c>
      <c r="AL458" s="145">
        <f t="shared" si="1460"/>
        <v>26.061021921306299</v>
      </c>
      <c r="AM458" s="145">
        <f t="shared" si="1420"/>
        <v>27.973900930330181</v>
      </c>
    </row>
    <row r="459" spans="1:39" x14ac:dyDescent="0.25">
      <c r="A459" s="9"/>
      <c r="B459" s="190" t="s">
        <v>1260</v>
      </c>
      <c r="C459" s="182" t="s">
        <v>18</v>
      </c>
      <c r="D459" s="191"/>
      <c r="E459" s="189" t="s">
        <v>1668</v>
      </c>
      <c r="F459" s="191" t="s">
        <v>16</v>
      </c>
      <c r="G459" s="191" t="s">
        <v>1770</v>
      </c>
      <c r="H459" s="191"/>
      <c r="I459" s="191"/>
      <c r="J459" s="191" t="s">
        <v>1261</v>
      </c>
      <c r="K459" s="186"/>
      <c r="L459" s="186"/>
      <c r="M459" s="186"/>
      <c r="N459" s="186"/>
      <c r="O459" s="186"/>
      <c r="P459" s="187">
        <v>16.5</v>
      </c>
      <c r="Q459" s="187">
        <v>16.5</v>
      </c>
      <c r="R459" s="187">
        <v>6.3</v>
      </c>
      <c r="S459" s="187"/>
      <c r="T459" s="267">
        <v>0.42</v>
      </c>
      <c r="U459" s="301">
        <v>7.58</v>
      </c>
      <c r="V459" s="120">
        <f t="shared" si="1410"/>
        <v>8.338000000000001</v>
      </c>
      <c r="W459" s="266">
        <f t="shared" si="1411"/>
        <v>8.921660000000001</v>
      </c>
      <c r="X459" s="145">
        <f t="shared" ref="X459:Y459" si="1461">(W459*10%)+W459</f>
        <v>9.8138260000000006</v>
      </c>
      <c r="Y459" s="145">
        <f t="shared" si="1461"/>
        <v>10.7952086</v>
      </c>
      <c r="Z459" s="145">
        <f t="shared" ref="Z459:AB459" si="1462">(Y459*5%)+Y459</f>
        <v>11.33496903</v>
      </c>
      <c r="AA459" s="221">
        <f t="shared" si="1462"/>
        <v>11.9017174815</v>
      </c>
      <c r="AB459" s="145">
        <f t="shared" si="1462"/>
        <v>12.496803355575</v>
      </c>
      <c r="AC459" s="223">
        <f t="shared" si="1414"/>
        <v>12.87170745624225</v>
      </c>
      <c r="AD459" s="145">
        <f t="shared" si="1415"/>
        <v>13.12164352335375</v>
      </c>
      <c r="AE459" s="360">
        <f t="shared" si="1416"/>
        <v>13.817090630091499</v>
      </c>
      <c r="AF459" s="145">
        <f t="shared" ref="AF459:AG459" si="1463">(AE459*5%)+AE459</f>
        <v>14.507945161596075</v>
      </c>
      <c r="AG459" s="145">
        <f t="shared" si="1463"/>
        <v>15.233342419675878</v>
      </c>
      <c r="AH459" s="343">
        <f t="shared" si="1418"/>
        <v>16.284443046633513</v>
      </c>
      <c r="AI459" s="145">
        <f t="shared" ref="AI459:AL459" si="1464">(AH459*5%)+AH459</f>
        <v>17.09866519896519</v>
      </c>
      <c r="AJ459" s="145">
        <f t="shared" si="1464"/>
        <v>17.953598458913451</v>
      </c>
      <c r="AK459" s="145">
        <f t="shared" si="1464"/>
        <v>18.851278381859125</v>
      </c>
      <c r="AL459" s="145">
        <f t="shared" si="1464"/>
        <v>19.793842300952079</v>
      </c>
      <c r="AM459" s="145">
        <f t="shared" si="1420"/>
        <v>21.24671032584196</v>
      </c>
    </row>
    <row r="460" spans="1:39" x14ac:dyDescent="0.25">
      <c r="A460" s="9"/>
      <c r="B460" s="190" t="s">
        <v>1262</v>
      </c>
      <c r="C460" s="182" t="s">
        <v>18</v>
      </c>
      <c r="D460" s="191"/>
      <c r="E460" s="189" t="s">
        <v>1668</v>
      </c>
      <c r="F460" s="191" t="s">
        <v>16</v>
      </c>
      <c r="G460" s="191" t="s">
        <v>1770</v>
      </c>
      <c r="H460" s="191"/>
      <c r="I460" s="191"/>
      <c r="J460" s="191" t="s">
        <v>1263</v>
      </c>
      <c r="K460" s="186"/>
      <c r="L460" s="186"/>
      <c r="M460" s="186"/>
      <c r="N460" s="186"/>
      <c r="O460" s="186"/>
      <c r="P460" s="187">
        <v>12</v>
      </c>
      <c r="Q460" s="187">
        <v>12</v>
      </c>
      <c r="R460" s="187">
        <v>5.4</v>
      </c>
      <c r="S460" s="187"/>
      <c r="T460" s="267">
        <v>0.26</v>
      </c>
      <c r="U460" s="301">
        <v>5.19</v>
      </c>
      <c r="V460" s="120">
        <f t="shared" si="1410"/>
        <v>5.7090000000000005</v>
      </c>
      <c r="W460" s="266">
        <f t="shared" si="1411"/>
        <v>6.1086300000000007</v>
      </c>
      <c r="X460" s="145">
        <f t="shared" ref="X460:Y460" si="1465">(W460*10%)+W460</f>
        <v>6.7194930000000008</v>
      </c>
      <c r="Y460" s="145">
        <f t="shared" si="1465"/>
        <v>7.3914423000000014</v>
      </c>
      <c r="Z460" s="145">
        <f t="shared" ref="Z460:AB460" si="1466">(Y460*5%)+Y460</f>
        <v>7.7610144150000018</v>
      </c>
      <c r="AA460" s="221">
        <f t="shared" si="1466"/>
        <v>8.1490651357500017</v>
      </c>
      <c r="AB460" s="145">
        <f t="shared" si="1466"/>
        <v>8.5565183925375017</v>
      </c>
      <c r="AC460" s="223">
        <f t="shared" si="1414"/>
        <v>8.8132139443136275</v>
      </c>
      <c r="AD460" s="145">
        <f t="shared" si="1415"/>
        <v>8.9843443121643762</v>
      </c>
      <c r="AE460" s="360">
        <f t="shared" si="1416"/>
        <v>9.4605145607090879</v>
      </c>
      <c r="AF460" s="145">
        <f t="shared" ref="AF460:AG460" si="1467">(AE460*5%)+AE460</f>
        <v>9.9335402887445419</v>
      </c>
      <c r="AG460" s="145">
        <f t="shared" si="1467"/>
        <v>10.430217303181768</v>
      </c>
      <c r="AH460" s="343">
        <f t="shared" si="1418"/>
        <v>11.14990229710131</v>
      </c>
      <c r="AI460" s="145">
        <f t="shared" ref="AI460:AL460" si="1468">(AH460*5%)+AH460</f>
        <v>11.707397411956375</v>
      </c>
      <c r="AJ460" s="145">
        <f t="shared" si="1468"/>
        <v>12.292767282554195</v>
      </c>
      <c r="AK460" s="145">
        <f t="shared" si="1468"/>
        <v>12.907405646681905</v>
      </c>
      <c r="AL460" s="145">
        <f t="shared" si="1468"/>
        <v>13.552775929016001</v>
      </c>
      <c r="AM460" s="145">
        <f t="shared" si="1420"/>
        <v>14.547549682205775</v>
      </c>
    </row>
    <row r="461" spans="1:39" x14ac:dyDescent="0.25">
      <c r="A461" s="9"/>
      <c r="B461" s="190" t="s">
        <v>1264</v>
      </c>
      <c r="C461" s="182" t="s">
        <v>18</v>
      </c>
      <c r="D461" s="191"/>
      <c r="E461" s="189" t="s">
        <v>1668</v>
      </c>
      <c r="F461" s="191" t="s">
        <v>16</v>
      </c>
      <c r="G461" s="191" t="s">
        <v>1770</v>
      </c>
      <c r="H461" s="191"/>
      <c r="I461" s="191"/>
      <c r="J461" s="191" t="s">
        <v>1265</v>
      </c>
      <c r="K461" s="186"/>
      <c r="L461" s="186"/>
      <c r="M461" s="186"/>
      <c r="N461" s="186"/>
      <c r="O461" s="186"/>
      <c r="P461" s="187">
        <v>8</v>
      </c>
      <c r="Q461" s="187">
        <v>8</v>
      </c>
      <c r="R461" s="187">
        <v>5.0999999999999996</v>
      </c>
      <c r="S461" s="187"/>
      <c r="T461" s="267">
        <v>0.13700000000000001</v>
      </c>
      <c r="U461" s="301">
        <v>6.12</v>
      </c>
      <c r="V461" s="120">
        <f t="shared" si="1410"/>
        <v>6.7320000000000002</v>
      </c>
      <c r="W461" s="266">
        <f t="shared" si="1411"/>
        <v>7.2032400000000001</v>
      </c>
      <c r="X461" s="145">
        <f t="shared" ref="X461:Y461" si="1469">(W461*10%)+W461</f>
        <v>7.9235639999999998</v>
      </c>
      <c r="Y461" s="145">
        <f t="shared" si="1469"/>
        <v>8.7159203999999999</v>
      </c>
      <c r="Z461" s="145">
        <f t="shared" ref="Z461:AB461" si="1470">(Y461*5%)+Y461</f>
        <v>9.1517164199999996</v>
      </c>
      <c r="AA461" s="221">
        <f t="shared" si="1470"/>
        <v>9.609302241</v>
      </c>
      <c r="AB461" s="145">
        <f t="shared" si="1470"/>
        <v>10.08976735305</v>
      </c>
      <c r="AC461" s="223">
        <f t="shared" si="1414"/>
        <v>10.3924603736415</v>
      </c>
      <c r="AD461" s="145">
        <f t="shared" si="1415"/>
        <v>10.594255720702501</v>
      </c>
      <c r="AE461" s="360">
        <f t="shared" si="1416"/>
        <v>11.155751273899734</v>
      </c>
      <c r="AF461" s="145">
        <f t="shared" ref="AF461:AG461" si="1471">(AE461*5%)+AE461</f>
        <v>11.71353883759472</v>
      </c>
      <c r="AG461" s="145">
        <f t="shared" si="1471"/>
        <v>12.299215779474457</v>
      </c>
      <c r="AH461" s="343">
        <f t="shared" si="1418"/>
        <v>13.147861668258194</v>
      </c>
      <c r="AI461" s="145">
        <f t="shared" ref="AI461:AL461" si="1472">(AH461*5%)+AH461</f>
        <v>13.805254751671104</v>
      </c>
      <c r="AJ461" s="145">
        <f t="shared" si="1472"/>
        <v>14.495517489254659</v>
      </c>
      <c r="AK461" s="145">
        <f t="shared" si="1472"/>
        <v>15.220293363717392</v>
      </c>
      <c r="AL461" s="145">
        <f t="shared" si="1472"/>
        <v>15.981308031903261</v>
      </c>
      <c r="AM461" s="145">
        <f t="shared" si="1420"/>
        <v>17.15433604144496</v>
      </c>
    </row>
    <row r="462" spans="1:39" x14ac:dyDescent="0.25">
      <c r="A462" s="9"/>
      <c r="B462" s="190" t="s">
        <v>1266</v>
      </c>
      <c r="C462" s="182" t="s">
        <v>18</v>
      </c>
      <c r="D462" s="191"/>
      <c r="E462" s="183" t="s">
        <v>1668</v>
      </c>
      <c r="F462" s="191" t="s">
        <v>16</v>
      </c>
      <c r="G462" s="191" t="s">
        <v>1771</v>
      </c>
      <c r="H462" s="191"/>
      <c r="I462" s="191"/>
      <c r="J462" s="191" t="s">
        <v>1267</v>
      </c>
      <c r="K462" s="186"/>
      <c r="L462" s="186"/>
      <c r="M462" s="186"/>
      <c r="N462" s="186"/>
      <c r="O462" s="186"/>
      <c r="P462" s="187">
        <v>20.3</v>
      </c>
      <c r="Q462" s="187">
        <v>20.3</v>
      </c>
      <c r="R462" s="187">
        <v>3.5</v>
      </c>
      <c r="S462" s="187"/>
      <c r="T462" s="267">
        <v>0.47</v>
      </c>
      <c r="U462" s="301">
        <v>8.11</v>
      </c>
      <c r="V462" s="120">
        <f t="shared" si="1410"/>
        <v>8.9209999999999994</v>
      </c>
      <c r="W462" s="266">
        <f t="shared" si="1411"/>
        <v>9.5454699999999999</v>
      </c>
      <c r="X462" s="145">
        <f t="shared" ref="X462:Y462" si="1473">(W462*10%)+W462</f>
        <v>10.500017</v>
      </c>
      <c r="Y462" s="145">
        <f t="shared" si="1473"/>
        <v>11.550018699999999</v>
      </c>
      <c r="Z462" s="145">
        <f t="shared" ref="Z462:AB462" si="1474">(Y462*5%)+Y462</f>
        <v>12.127519634999999</v>
      </c>
      <c r="AA462" s="221">
        <f t="shared" si="1474"/>
        <v>12.733895616749999</v>
      </c>
      <c r="AB462" s="145">
        <f t="shared" si="1474"/>
        <v>13.370590397587499</v>
      </c>
      <c r="AC462" s="223">
        <f t="shared" si="1414"/>
        <v>13.771708109515124</v>
      </c>
      <c r="AD462" s="145">
        <f t="shared" si="1415"/>
        <v>14.039119917466873</v>
      </c>
      <c r="AE462" s="360">
        <f t="shared" si="1416"/>
        <v>14.783193273092618</v>
      </c>
      <c r="AF462" s="145">
        <f t="shared" ref="AF462:AG462" si="1475">(AE462*5%)+AE462</f>
        <v>15.522352936747248</v>
      </c>
      <c r="AG462" s="145">
        <f t="shared" si="1475"/>
        <v>16.29847058358461</v>
      </c>
      <c r="AH462" s="343">
        <f t="shared" si="1418"/>
        <v>17.42306505385195</v>
      </c>
      <c r="AI462" s="145">
        <f t="shared" ref="AI462:AL462" si="1476">(AH462*5%)+AH462</f>
        <v>18.294218306544547</v>
      </c>
      <c r="AJ462" s="145">
        <f t="shared" si="1476"/>
        <v>19.208929221871774</v>
      </c>
      <c r="AK462" s="145">
        <f t="shared" si="1476"/>
        <v>20.169375682965363</v>
      </c>
      <c r="AL462" s="145">
        <f t="shared" si="1476"/>
        <v>21.17784446711363</v>
      </c>
      <c r="AM462" s="145">
        <f t="shared" si="1420"/>
        <v>22.732298250999769</v>
      </c>
    </row>
    <row r="463" spans="1:39" x14ac:dyDescent="0.25">
      <c r="A463" s="9"/>
      <c r="B463" s="190" t="s">
        <v>1268</v>
      </c>
      <c r="C463" s="182" t="s">
        <v>18</v>
      </c>
      <c r="D463" s="191"/>
      <c r="E463" s="189" t="s">
        <v>1668</v>
      </c>
      <c r="F463" s="191" t="s">
        <v>16</v>
      </c>
      <c r="G463" s="191" t="s">
        <v>1771</v>
      </c>
      <c r="H463" s="191"/>
      <c r="I463" s="191"/>
      <c r="J463" s="191" t="s">
        <v>1269</v>
      </c>
      <c r="K463" s="186"/>
      <c r="L463" s="186"/>
      <c r="M463" s="186"/>
      <c r="N463" s="186"/>
      <c r="O463" s="186"/>
      <c r="P463" s="187">
        <v>15.8</v>
      </c>
      <c r="Q463" s="187">
        <v>15.8</v>
      </c>
      <c r="R463" s="187">
        <v>3</v>
      </c>
      <c r="S463" s="187"/>
      <c r="T463" s="267">
        <v>0.37</v>
      </c>
      <c r="U463" s="301">
        <v>6.65</v>
      </c>
      <c r="V463" s="120">
        <f t="shared" si="1410"/>
        <v>7.3150000000000004</v>
      </c>
      <c r="W463" s="266">
        <f t="shared" si="1411"/>
        <v>7.8270500000000007</v>
      </c>
      <c r="X463" s="145">
        <f t="shared" ref="X463:Y463" si="1477">(W463*10%)+W463</f>
        <v>8.6097550000000016</v>
      </c>
      <c r="Y463" s="145">
        <f t="shared" si="1477"/>
        <v>9.4707305000000019</v>
      </c>
      <c r="Z463" s="145">
        <f t="shared" ref="Z463:AB463" si="1478">(Y463*5%)+Y463</f>
        <v>9.944267025000002</v>
      </c>
      <c r="AA463" s="221">
        <f t="shared" si="1478"/>
        <v>10.441480376250002</v>
      </c>
      <c r="AB463" s="145">
        <f t="shared" si="1478"/>
        <v>10.963554395062502</v>
      </c>
      <c r="AC463" s="223">
        <f t="shared" si="1414"/>
        <v>11.292461026914378</v>
      </c>
      <c r="AD463" s="145">
        <f t="shared" si="1415"/>
        <v>11.511732114815628</v>
      </c>
      <c r="AE463" s="360">
        <f t="shared" si="1416"/>
        <v>12.121853916900855</v>
      </c>
      <c r="AF463" s="145">
        <f t="shared" ref="AF463:AG463" si="1479">(AE463*5%)+AE463</f>
        <v>12.727946612745898</v>
      </c>
      <c r="AG463" s="145">
        <f t="shared" si="1479"/>
        <v>13.364343943383194</v>
      </c>
      <c r="AH463" s="343">
        <f t="shared" si="1418"/>
        <v>14.286483675476633</v>
      </c>
      <c r="AI463" s="145">
        <f t="shared" ref="AI463:AL463" si="1480">(AH463*5%)+AH463</f>
        <v>15.000807859250465</v>
      </c>
      <c r="AJ463" s="145">
        <f t="shared" si="1480"/>
        <v>15.750848252212988</v>
      </c>
      <c r="AK463" s="145">
        <f t="shared" si="1480"/>
        <v>16.538390664823638</v>
      </c>
      <c r="AL463" s="145">
        <f t="shared" si="1480"/>
        <v>17.365310198064819</v>
      </c>
      <c r="AM463" s="145">
        <f t="shared" si="1420"/>
        <v>18.639923966602776</v>
      </c>
    </row>
    <row r="464" spans="1:39" x14ac:dyDescent="0.25">
      <c r="A464" s="9"/>
      <c r="B464" s="190" t="s">
        <v>1270</v>
      </c>
      <c r="C464" s="182" t="s">
        <v>18</v>
      </c>
      <c r="D464" s="191"/>
      <c r="E464" s="189" t="s">
        <v>1668</v>
      </c>
      <c r="F464" s="191" t="s">
        <v>16</v>
      </c>
      <c r="G464" s="191" t="s">
        <v>1771</v>
      </c>
      <c r="H464" s="191"/>
      <c r="I464" s="191"/>
      <c r="J464" s="191" t="s">
        <v>1271</v>
      </c>
      <c r="K464" s="186"/>
      <c r="L464" s="186"/>
      <c r="M464" s="186"/>
      <c r="N464" s="186"/>
      <c r="O464" s="186"/>
      <c r="P464" s="187">
        <v>12</v>
      </c>
      <c r="Q464" s="187">
        <v>12</v>
      </c>
      <c r="R464" s="187">
        <v>2.5</v>
      </c>
      <c r="S464" s="187"/>
      <c r="T464" s="267">
        <v>0.17499999999999999</v>
      </c>
      <c r="U464" s="301">
        <v>5.99</v>
      </c>
      <c r="V464" s="120">
        <f t="shared" si="1410"/>
        <v>6.5890000000000004</v>
      </c>
      <c r="W464" s="266">
        <f t="shared" si="1411"/>
        <v>7.0502300000000009</v>
      </c>
      <c r="X464" s="145">
        <f t="shared" ref="X464:Y464" si="1481">(W464*10%)+W464</f>
        <v>7.7552530000000015</v>
      </c>
      <c r="Y464" s="145">
        <f t="shared" si="1481"/>
        <v>8.5307783000000015</v>
      </c>
      <c r="Z464" s="145">
        <f t="shared" ref="Z464:AB464" si="1482">(Y464*5%)+Y464</f>
        <v>8.9573172150000016</v>
      </c>
      <c r="AA464" s="221">
        <f t="shared" si="1482"/>
        <v>9.405183075750001</v>
      </c>
      <c r="AB464" s="145">
        <f t="shared" si="1482"/>
        <v>9.8754422295375015</v>
      </c>
      <c r="AC464" s="223">
        <f t="shared" si="1414"/>
        <v>10.171705496423627</v>
      </c>
      <c r="AD464" s="145">
        <f t="shared" si="1415"/>
        <v>10.369214341014377</v>
      </c>
      <c r="AE464" s="360">
        <f t="shared" si="1416"/>
        <v>10.918782701088139</v>
      </c>
      <c r="AF464" s="145">
        <f t="shared" ref="AF464:AG464" si="1483">(AE464*5%)+AE464</f>
        <v>11.464721836142546</v>
      </c>
      <c r="AG464" s="145">
        <f t="shared" si="1483"/>
        <v>12.037957927949673</v>
      </c>
      <c r="AH464" s="343">
        <f t="shared" si="1418"/>
        <v>12.868577024978201</v>
      </c>
      <c r="AI464" s="145">
        <f t="shared" ref="AI464:AL464" si="1484">(AH464*5%)+AH464</f>
        <v>13.512005876227111</v>
      </c>
      <c r="AJ464" s="145">
        <f t="shared" si="1484"/>
        <v>14.187606170038466</v>
      </c>
      <c r="AK464" s="145">
        <f t="shared" si="1484"/>
        <v>14.89698647854039</v>
      </c>
      <c r="AL464" s="145">
        <f t="shared" si="1484"/>
        <v>15.641835802467408</v>
      </c>
      <c r="AM464" s="145">
        <f t="shared" si="1420"/>
        <v>16.789946550368516</v>
      </c>
    </row>
    <row r="465" spans="1:39" x14ac:dyDescent="0.25">
      <c r="A465" s="9"/>
      <c r="B465" s="190" t="s">
        <v>1272</v>
      </c>
      <c r="C465" s="182" t="s">
        <v>18</v>
      </c>
      <c r="D465" s="191"/>
      <c r="E465" s="189" t="s">
        <v>1668</v>
      </c>
      <c r="F465" s="191" t="s">
        <v>16</v>
      </c>
      <c r="G465" s="191" t="s">
        <v>1771</v>
      </c>
      <c r="H465" s="191"/>
      <c r="I465" s="191"/>
      <c r="J465" s="191" t="s">
        <v>1273</v>
      </c>
      <c r="K465" s="186"/>
      <c r="L465" s="186"/>
      <c r="M465" s="186"/>
      <c r="N465" s="186"/>
      <c r="O465" s="186"/>
      <c r="P465" s="187">
        <v>8</v>
      </c>
      <c r="Q465" s="187">
        <v>8</v>
      </c>
      <c r="R465" s="187">
        <v>2.5</v>
      </c>
      <c r="S465" s="187"/>
      <c r="T465" s="267">
        <v>0.08</v>
      </c>
      <c r="U465" s="301">
        <v>2.2599999999999998</v>
      </c>
      <c r="V465" s="120">
        <f t="shared" si="1410"/>
        <v>2.4859999999999998</v>
      </c>
      <c r="W465" s="266">
        <f t="shared" si="1411"/>
        <v>2.6600199999999998</v>
      </c>
      <c r="X465" s="145">
        <f t="shared" ref="X465:Y465" si="1485">(W465*10%)+W465</f>
        <v>2.9260219999999997</v>
      </c>
      <c r="Y465" s="145">
        <f t="shared" si="1485"/>
        <v>3.2186241999999998</v>
      </c>
      <c r="Z465" s="145">
        <f t="shared" ref="Z465:AB465" si="1486">(Y465*5%)+Y465</f>
        <v>3.37955541</v>
      </c>
      <c r="AA465" s="221">
        <f t="shared" si="1486"/>
        <v>3.5485331805000002</v>
      </c>
      <c r="AB465" s="145">
        <f t="shared" si="1486"/>
        <v>3.7259598395250002</v>
      </c>
      <c r="AC465" s="223">
        <f t="shared" si="1414"/>
        <v>3.8377386347107501</v>
      </c>
      <c r="AD465" s="145">
        <f t="shared" si="1415"/>
        <v>3.9122578315012504</v>
      </c>
      <c r="AE465" s="360">
        <f t="shared" si="1416"/>
        <v>4.1196074965708167</v>
      </c>
      <c r="AF465" s="145">
        <f t="shared" ref="AF465:AG465" si="1487">(AE465*5%)+AE465</f>
        <v>4.3255878713993576</v>
      </c>
      <c r="AG465" s="145">
        <f t="shared" si="1487"/>
        <v>4.5418672649693255</v>
      </c>
      <c r="AH465" s="343">
        <f t="shared" si="1418"/>
        <v>4.8552561062522086</v>
      </c>
      <c r="AI465" s="145">
        <f t="shared" ref="AI465:AL465" si="1488">(AH465*5%)+AH465</f>
        <v>5.0980189115648189</v>
      </c>
      <c r="AJ465" s="145">
        <f t="shared" si="1488"/>
        <v>5.3529198571430596</v>
      </c>
      <c r="AK465" s="145">
        <f t="shared" si="1488"/>
        <v>5.6205658500002125</v>
      </c>
      <c r="AL465" s="145">
        <f t="shared" si="1488"/>
        <v>5.9015941425002234</v>
      </c>
      <c r="AM465" s="145">
        <f t="shared" si="1420"/>
        <v>6.3347711525597399</v>
      </c>
    </row>
    <row r="466" spans="1:39" x14ac:dyDescent="0.25">
      <c r="A466" s="9"/>
      <c r="B466" s="190" t="s">
        <v>1274</v>
      </c>
      <c r="C466" s="182" t="s">
        <v>18</v>
      </c>
      <c r="D466" s="191"/>
      <c r="E466" s="183" t="s">
        <v>1668</v>
      </c>
      <c r="F466" s="191" t="s">
        <v>203</v>
      </c>
      <c r="G466" s="191" t="s">
        <v>1772</v>
      </c>
      <c r="H466" s="191"/>
      <c r="I466" s="191"/>
      <c r="J466" s="191" t="s">
        <v>1275</v>
      </c>
      <c r="K466" s="186"/>
      <c r="L466" s="186"/>
      <c r="M466" s="186"/>
      <c r="N466" s="186"/>
      <c r="O466" s="186"/>
      <c r="P466" s="187">
        <v>7.9</v>
      </c>
      <c r="Q466" s="187">
        <v>7.9</v>
      </c>
      <c r="R466" s="187">
        <v>5.0999999999999996</v>
      </c>
      <c r="S466" s="187"/>
      <c r="T466" s="267">
        <v>0.151</v>
      </c>
      <c r="U466" s="301">
        <v>3.06</v>
      </c>
      <c r="V466" s="120">
        <f t="shared" si="1410"/>
        <v>3.3660000000000001</v>
      </c>
      <c r="W466" s="266">
        <f t="shared" si="1411"/>
        <v>3.60162</v>
      </c>
      <c r="X466" s="145">
        <f t="shared" ref="X466:Y466" si="1489">(W466*10%)+W466</f>
        <v>3.9617819999999999</v>
      </c>
      <c r="Y466" s="145">
        <f t="shared" si="1489"/>
        <v>4.3579602</v>
      </c>
      <c r="Z466" s="145">
        <f t="shared" ref="Z466:AB466" si="1490">(Y466*5%)+Y466</f>
        <v>4.5758582099999998</v>
      </c>
      <c r="AA466" s="221">
        <f t="shared" si="1490"/>
        <v>4.8046511205</v>
      </c>
      <c r="AB466" s="145">
        <f t="shared" si="1490"/>
        <v>5.044883676525</v>
      </c>
      <c r="AC466" s="223">
        <f t="shared" si="1414"/>
        <v>5.1962301868207499</v>
      </c>
      <c r="AD466" s="145">
        <f t="shared" si="1415"/>
        <v>5.2971278603512504</v>
      </c>
      <c r="AE466" s="360">
        <f t="shared" si="1416"/>
        <v>5.5778756369498668</v>
      </c>
      <c r="AF466" s="145">
        <f t="shared" ref="AF466:AG466" si="1491">(AE466*5%)+AE466</f>
        <v>5.8567694187973602</v>
      </c>
      <c r="AG466" s="145">
        <f t="shared" si="1491"/>
        <v>6.1496078897372284</v>
      </c>
      <c r="AH466" s="343">
        <f t="shared" si="1418"/>
        <v>6.5739308341290972</v>
      </c>
      <c r="AI466" s="145">
        <f t="shared" ref="AI466:AL466" si="1492">(AH466*5%)+AH466</f>
        <v>6.9026273758355519</v>
      </c>
      <c r="AJ466" s="145">
        <f t="shared" si="1492"/>
        <v>7.2477587446273297</v>
      </c>
      <c r="AK466" s="145">
        <f t="shared" si="1492"/>
        <v>7.610146681858696</v>
      </c>
      <c r="AL466" s="145">
        <f t="shared" si="1492"/>
        <v>7.9906540159516304</v>
      </c>
      <c r="AM466" s="145">
        <f t="shared" si="1420"/>
        <v>8.5771680207224801</v>
      </c>
    </row>
    <row r="467" spans="1:39" x14ac:dyDescent="0.25">
      <c r="A467" s="9"/>
      <c r="B467" s="190" t="s">
        <v>1276</v>
      </c>
      <c r="C467" s="182" t="s">
        <v>18</v>
      </c>
      <c r="D467" s="191"/>
      <c r="E467" s="189" t="s">
        <v>1668</v>
      </c>
      <c r="F467" s="191" t="s">
        <v>203</v>
      </c>
      <c r="G467" s="191" t="s">
        <v>1773</v>
      </c>
      <c r="H467" s="191"/>
      <c r="I467" s="191"/>
      <c r="J467" s="191" t="s">
        <v>1277</v>
      </c>
      <c r="K467" s="186"/>
      <c r="L467" s="186"/>
      <c r="M467" s="186"/>
      <c r="N467" s="186"/>
      <c r="O467" s="186"/>
      <c r="P467" s="187">
        <v>7.8</v>
      </c>
      <c r="Q467" s="187">
        <v>7.8</v>
      </c>
      <c r="R467" s="187">
        <v>2.8</v>
      </c>
      <c r="S467" s="187"/>
      <c r="T467" s="267">
        <v>0.123</v>
      </c>
      <c r="U467" s="301">
        <v>2.42</v>
      </c>
      <c r="V467" s="120">
        <f t="shared" si="1410"/>
        <v>2.6619999999999999</v>
      </c>
      <c r="W467" s="266">
        <f t="shared" si="1411"/>
        <v>2.8483399999999999</v>
      </c>
      <c r="X467" s="145">
        <f t="shared" ref="X467:Y467" si="1493">(W467*10%)+W467</f>
        <v>3.1331739999999999</v>
      </c>
      <c r="Y467" s="145">
        <f t="shared" si="1493"/>
        <v>3.4464913999999998</v>
      </c>
      <c r="Z467" s="145">
        <f t="shared" ref="Z467:AB467" si="1494">(Y467*5%)+Y467</f>
        <v>3.61881597</v>
      </c>
      <c r="AA467" s="221">
        <f t="shared" si="1494"/>
        <v>3.7997567685</v>
      </c>
      <c r="AB467" s="145">
        <f t="shared" si="1494"/>
        <v>3.989744606925</v>
      </c>
      <c r="AC467" s="223">
        <f t="shared" si="1414"/>
        <v>4.1094369451327504</v>
      </c>
      <c r="AD467" s="145">
        <f t="shared" si="1415"/>
        <v>4.18923183727125</v>
      </c>
      <c r="AE467" s="360">
        <f t="shared" si="1416"/>
        <v>4.411261124646626</v>
      </c>
      <c r="AF467" s="145">
        <f t="shared" ref="AF467:AG467" si="1495">(AE467*5%)+AE467</f>
        <v>4.6318241808789571</v>
      </c>
      <c r="AG467" s="145">
        <f t="shared" si="1495"/>
        <v>4.8634153899229053</v>
      </c>
      <c r="AH467" s="343">
        <f t="shared" si="1418"/>
        <v>5.1989910518275861</v>
      </c>
      <c r="AI467" s="145">
        <f t="shared" ref="AI467:AL467" si="1496">(AH467*5%)+AH467</f>
        <v>5.4589406044189657</v>
      </c>
      <c r="AJ467" s="145">
        <f t="shared" si="1496"/>
        <v>5.7318876346399144</v>
      </c>
      <c r="AK467" s="145">
        <f t="shared" si="1496"/>
        <v>6.0184820163719097</v>
      </c>
      <c r="AL467" s="145">
        <f t="shared" si="1496"/>
        <v>6.3194061171905052</v>
      </c>
      <c r="AM467" s="145">
        <f t="shared" si="1420"/>
        <v>6.7832505261922886</v>
      </c>
    </row>
    <row r="468" spans="1:39" x14ac:dyDescent="0.25">
      <c r="A468" s="9"/>
      <c r="B468" s="208" t="s">
        <v>1278</v>
      </c>
      <c r="C468" s="182"/>
      <c r="D468" s="191"/>
      <c r="E468" s="189" t="s">
        <v>1668</v>
      </c>
      <c r="F468" s="191" t="s">
        <v>203</v>
      </c>
      <c r="G468" s="191" t="s">
        <v>1279</v>
      </c>
      <c r="H468" s="191"/>
      <c r="I468" s="191"/>
      <c r="J468" s="191" t="s">
        <v>1279</v>
      </c>
      <c r="K468" s="186"/>
      <c r="L468" s="186"/>
      <c r="M468" s="186"/>
      <c r="N468" s="186"/>
      <c r="O468" s="186"/>
      <c r="P468" s="187">
        <v>25</v>
      </c>
      <c r="Q468" s="187">
        <v>25</v>
      </c>
      <c r="R468" s="187">
        <v>15</v>
      </c>
      <c r="S468" s="187"/>
      <c r="T468" s="267"/>
      <c r="U468" s="301">
        <v>29</v>
      </c>
      <c r="V468" s="120">
        <f t="shared" si="1410"/>
        <v>31.9</v>
      </c>
      <c r="W468" s="266">
        <f t="shared" si="1411"/>
        <v>34.132999999999996</v>
      </c>
      <c r="X468" s="145">
        <f t="shared" ref="X468:Y468" si="1497">(W468*10%)+W468</f>
        <v>37.546299999999995</v>
      </c>
      <c r="Y468" s="145">
        <f t="shared" si="1497"/>
        <v>41.300929999999994</v>
      </c>
      <c r="Z468" s="145">
        <f t="shared" ref="Z468:AB468" si="1498">(Y468*5%)+Y468</f>
        <v>43.365976499999995</v>
      </c>
      <c r="AA468" s="221">
        <f t="shared" si="1498"/>
        <v>45.534275324999996</v>
      </c>
      <c r="AB468" s="145">
        <f t="shared" si="1498"/>
        <v>47.810989091249994</v>
      </c>
      <c r="AC468" s="223">
        <f t="shared" si="1414"/>
        <v>49.245318763987491</v>
      </c>
      <c r="AD468" s="145">
        <f t="shared" si="1415"/>
        <v>50.201538545812497</v>
      </c>
      <c r="AE468" s="360">
        <f t="shared" si="1416"/>
        <v>52.862220088740557</v>
      </c>
      <c r="AF468" s="145">
        <f t="shared" ref="AF468:AG468" si="1499">(AE468*5%)+AE468</f>
        <v>55.505331093177588</v>
      </c>
      <c r="AG468" s="145">
        <f t="shared" si="1499"/>
        <v>58.280597647836466</v>
      </c>
      <c r="AH468" s="343">
        <f t="shared" si="1418"/>
        <v>62.301958885537182</v>
      </c>
      <c r="AI468" s="145">
        <f t="shared" ref="AI468:AL468" si="1500">(AH468*5%)+AH468</f>
        <v>65.417056829814044</v>
      </c>
      <c r="AJ468" s="145">
        <f t="shared" si="1500"/>
        <v>68.687909671304752</v>
      </c>
      <c r="AK468" s="145">
        <f t="shared" si="1500"/>
        <v>72.122305154869991</v>
      </c>
      <c r="AL468" s="145">
        <f t="shared" si="1500"/>
        <v>75.728420412613488</v>
      </c>
      <c r="AM468" s="145">
        <f t="shared" si="1420"/>
        <v>81.286886470899319</v>
      </c>
    </row>
    <row r="469" spans="1:39" x14ac:dyDescent="0.25">
      <c r="A469" s="9"/>
      <c r="B469" s="190" t="s">
        <v>1280</v>
      </c>
      <c r="C469" s="182"/>
      <c r="D469" s="191"/>
      <c r="E469" s="189" t="s">
        <v>1668</v>
      </c>
      <c r="F469" s="191" t="s">
        <v>203</v>
      </c>
      <c r="G469" s="191" t="s">
        <v>1279</v>
      </c>
      <c r="H469" s="191"/>
      <c r="I469" s="191"/>
      <c r="J469" s="191" t="s">
        <v>1279</v>
      </c>
      <c r="K469" s="186"/>
      <c r="L469" s="186"/>
      <c r="M469" s="186"/>
      <c r="N469" s="186"/>
      <c r="O469" s="186"/>
      <c r="P469" s="187">
        <v>15</v>
      </c>
      <c r="Q469" s="187">
        <v>15</v>
      </c>
      <c r="R469" s="187">
        <v>10</v>
      </c>
      <c r="S469" s="187"/>
      <c r="T469" s="267"/>
      <c r="U469" s="301"/>
      <c r="V469" s="120">
        <f t="shared" si="1410"/>
        <v>0</v>
      </c>
      <c r="W469" s="266">
        <f>(V469*7%)+V469</f>
        <v>0</v>
      </c>
      <c r="X469" s="145">
        <f t="shared" ref="X469:Y469" si="1501">(W469*10%)+W469</f>
        <v>0</v>
      </c>
      <c r="Y469" s="145">
        <f t="shared" si="1501"/>
        <v>0</v>
      </c>
      <c r="Z469" s="145">
        <f t="shared" ref="Z469:AB469" si="1502">(Y469*5%)+Y469</f>
        <v>0</v>
      </c>
      <c r="AA469" s="221">
        <f t="shared" si="1502"/>
        <v>0</v>
      </c>
      <c r="AB469" s="145">
        <f t="shared" si="1502"/>
        <v>0</v>
      </c>
      <c r="AC469" s="223">
        <f t="shared" si="1414"/>
        <v>0</v>
      </c>
      <c r="AD469" s="145">
        <f t="shared" si="1415"/>
        <v>0</v>
      </c>
      <c r="AE469" s="360">
        <f t="shared" si="1416"/>
        <v>0</v>
      </c>
      <c r="AF469" s="145">
        <f t="shared" ref="AF469:AG469" si="1503">(AE469*5%)+AE469</f>
        <v>0</v>
      </c>
      <c r="AG469" s="145">
        <f t="shared" si="1503"/>
        <v>0</v>
      </c>
      <c r="AH469" s="343">
        <f t="shared" si="1418"/>
        <v>0</v>
      </c>
      <c r="AI469" s="145">
        <f t="shared" ref="AI469:AL469" si="1504">(AH469*5%)+AH469</f>
        <v>0</v>
      </c>
      <c r="AJ469" s="145">
        <f t="shared" si="1504"/>
        <v>0</v>
      </c>
      <c r="AK469" s="145">
        <f t="shared" si="1504"/>
        <v>0</v>
      </c>
      <c r="AL469" s="145">
        <f t="shared" si="1504"/>
        <v>0</v>
      </c>
      <c r="AM469" s="145">
        <f t="shared" si="1420"/>
        <v>0</v>
      </c>
    </row>
    <row r="470" spans="1:39" x14ac:dyDescent="0.25">
      <c r="A470" s="9"/>
      <c r="B470" s="208" t="s">
        <v>1281</v>
      </c>
      <c r="C470" s="182"/>
      <c r="D470" s="191"/>
      <c r="E470" s="189" t="s">
        <v>1668</v>
      </c>
      <c r="F470" s="191" t="s">
        <v>311</v>
      </c>
      <c r="G470" s="191" t="s">
        <v>618</v>
      </c>
      <c r="H470" s="191"/>
      <c r="I470" s="191"/>
      <c r="J470" s="191" t="s">
        <v>618</v>
      </c>
      <c r="K470" s="186"/>
      <c r="L470" s="186"/>
      <c r="M470" s="186"/>
      <c r="N470" s="186"/>
      <c r="O470" s="186"/>
      <c r="P470" s="187">
        <v>49</v>
      </c>
      <c r="Q470" s="187">
        <v>29</v>
      </c>
      <c r="R470" s="187">
        <v>5.9</v>
      </c>
      <c r="S470" s="187"/>
      <c r="T470" s="267"/>
      <c r="U470" s="301">
        <v>29.53</v>
      </c>
      <c r="V470" s="120">
        <f t="shared" si="1410"/>
        <v>32.483000000000004</v>
      </c>
      <c r="W470" s="266">
        <f t="shared" si="1411"/>
        <v>34.756810000000002</v>
      </c>
      <c r="X470" s="145">
        <f t="shared" ref="X470:Y470" si="1505">(W470*10%)+W470</f>
        <v>38.232491000000003</v>
      </c>
      <c r="Y470" s="145">
        <f t="shared" si="1505"/>
        <v>42.055740100000001</v>
      </c>
      <c r="Z470" s="145">
        <f t="shared" ref="Z470:AB470" si="1506">(Y470*5%)+Y470</f>
        <v>44.158527105000005</v>
      </c>
      <c r="AA470" s="221">
        <f t="shared" si="1506"/>
        <v>46.366453460250007</v>
      </c>
      <c r="AB470" s="145">
        <f t="shared" si="1506"/>
        <v>48.68477613326251</v>
      </c>
      <c r="AC470" s="223">
        <f t="shared" si="1414"/>
        <v>50.145319417260382</v>
      </c>
      <c r="AD470" s="145">
        <f t="shared" si="1415"/>
        <v>51.119014939925634</v>
      </c>
      <c r="AE470" s="360">
        <f t="shared" si="1416"/>
        <v>53.828322731741693</v>
      </c>
      <c r="AF470" s="145">
        <f t="shared" ref="AF470:AG470" si="1507">(AE470*5%)+AE470</f>
        <v>56.51973886832878</v>
      </c>
      <c r="AG470" s="145">
        <f t="shared" si="1507"/>
        <v>59.345725811745218</v>
      </c>
      <c r="AH470" s="343">
        <f t="shared" si="1418"/>
        <v>63.440580892755641</v>
      </c>
      <c r="AI470" s="145">
        <f t="shared" ref="AI470:AL470" si="1508">(AH470*5%)+AH470</f>
        <v>66.61260993739343</v>
      </c>
      <c r="AJ470" s="145">
        <f t="shared" si="1508"/>
        <v>69.943240434263103</v>
      </c>
      <c r="AK470" s="145">
        <f t="shared" si="1508"/>
        <v>73.440402455976255</v>
      </c>
      <c r="AL470" s="145">
        <f t="shared" si="1508"/>
        <v>77.112422578775067</v>
      </c>
      <c r="AM470" s="145">
        <f t="shared" si="1420"/>
        <v>82.772474396057163</v>
      </c>
    </row>
    <row r="471" spans="1:39" x14ac:dyDescent="0.25">
      <c r="A471" s="9"/>
      <c r="B471" s="208" t="s">
        <v>1282</v>
      </c>
      <c r="C471" s="182"/>
      <c r="D471" s="191"/>
      <c r="E471" s="189" t="s">
        <v>1668</v>
      </c>
      <c r="F471" s="191" t="s">
        <v>311</v>
      </c>
      <c r="G471" s="191" t="s">
        <v>618</v>
      </c>
      <c r="H471" s="191"/>
      <c r="I471" s="191"/>
      <c r="J471" s="191" t="s">
        <v>618</v>
      </c>
      <c r="K471" s="186"/>
      <c r="L471" s="186"/>
      <c r="M471" s="186"/>
      <c r="N471" s="186"/>
      <c r="O471" s="186"/>
      <c r="P471" s="187">
        <v>49</v>
      </c>
      <c r="Q471" s="187">
        <v>29</v>
      </c>
      <c r="R471" s="187">
        <v>10</v>
      </c>
      <c r="S471" s="187"/>
      <c r="T471" s="267"/>
      <c r="U471" s="301">
        <v>42.83</v>
      </c>
      <c r="V471" s="120">
        <f t="shared" si="1410"/>
        <v>47.113</v>
      </c>
      <c r="W471" s="266">
        <f t="shared" si="1411"/>
        <v>50.410910000000001</v>
      </c>
      <c r="X471" s="145">
        <f t="shared" ref="X471:Y471" si="1509">(W471*10%)+W471</f>
        <v>55.452001000000003</v>
      </c>
      <c r="Y471" s="145">
        <f t="shared" si="1509"/>
        <v>60.997201100000005</v>
      </c>
      <c r="Z471" s="145">
        <f t="shared" ref="Z471:AB471" si="1510">(Y471*5%)+Y471</f>
        <v>64.047061155000009</v>
      </c>
      <c r="AA471" s="221">
        <f t="shared" si="1510"/>
        <v>67.249414212750011</v>
      </c>
      <c r="AB471" s="145">
        <f t="shared" si="1510"/>
        <v>70.611884923387507</v>
      </c>
      <c r="AC471" s="223">
        <f t="shared" si="1414"/>
        <v>72.73024147108913</v>
      </c>
      <c r="AD471" s="145">
        <f t="shared" si="1415"/>
        <v>74.142479169556879</v>
      </c>
      <c r="AE471" s="360">
        <f t="shared" si="1416"/>
        <v>78.072030565543386</v>
      </c>
      <c r="AF471" s="145">
        <f t="shared" ref="AF471:AG471" si="1511">(AE471*5%)+AE471</f>
        <v>81.97563209382055</v>
      </c>
      <c r="AG471" s="145">
        <f t="shared" si="1511"/>
        <v>86.074413698511577</v>
      </c>
      <c r="AH471" s="343">
        <f t="shared" si="1418"/>
        <v>92.013548243708883</v>
      </c>
      <c r="AI471" s="145">
        <f t="shared" ref="AI471:AL471" si="1512">(AH471*5%)+AH471</f>
        <v>96.61422565589433</v>
      </c>
      <c r="AJ471" s="145">
        <f t="shared" si="1512"/>
        <v>101.44493693868904</v>
      </c>
      <c r="AK471" s="145">
        <f t="shared" si="1512"/>
        <v>106.51718378562349</v>
      </c>
      <c r="AL471" s="145">
        <f t="shared" si="1512"/>
        <v>111.84304297490466</v>
      </c>
      <c r="AM471" s="145">
        <f t="shared" si="1420"/>
        <v>120.05232232926267</v>
      </c>
    </row>
    <row r="472" spans="1:39" x14ac:dyDescent="0.25">
      <c r="A472" s="9"/>
      <c r="B472" s="208" t="s">
        <v>1283</v>
      </c>
      <c r="C472" s="182"/>
      <c r="D472" s="191"/>
      <c r="E472" s="189" t="s">
        <v>1668</v>
      </c>
      <c r="F472" s="191" t="s">
        <v>311</v>
      </c>
      <c r="G472" s="191" t="s">
        <v>618</v>
      </c>
      <c r="H472" s="191"/>
      <c r="I472" s="191"/>
      <c r="J472" s="191" t="s">
        <v>618</v>
      </c>
      <c r="K472" s="186"/>
      <c r="L472" s="186"/>
      <c r="M472" s="186"/>
      <c r="N472" s="186"/>
      <c r="O472" s="186"/>
      <c r="P472" s="187">
        <v>50.5</v>
      </c>
      <c r="Q472" s="187">
        <v>25</v>
      </c>
      <c r="R472" s="187">
        <v>10</v>
      </c>
      <c r="S472" s="187"/>
      <c r="T472" s="267"/>
      <c r="U472" s="301">
        <v>39.369999999999997</v>
      </c>
      <c r="V472" s="120">
        <f t="shared" si="1410"/>
        <v>43.306999999999995</v>
      </c>
      <c r="W472" s="266">
        <f t="shared" si="1411"/>
        <v>46.338489999999993</v>
      </c>
      <c r="X472" s="145">
        <f t="shared" ref="X472:Y472" si="1513">(W472*10%)+W472</f>
        <v>50.972338999999991</v>
      </c>
      <c r="Y472" s="145">
        <f t="shared" si="1513"/>
        <v>56.06957289999999</v>
      </c>
      <c r="Z472" s="145">
        <f t="shared" ref="Z472:AB472" si="1514">(Y472*5%)+Y472</f>
        <v>58.873051544999988</v>
      </c>
      <c r="AA472" s="221">
        <f t="shared" si="1514"/>
        <v>61.816704122249988</v>
      </c>
      <c r="AB472" s="145">
        <f t="shared" si="1514"/>
        <v>64.907539328362489</v>
      </c>
      <c r="AC472" s="223">
        <f t="shared" si="1414"/>
        <v>66.854765508213362</v>
      </c>
      <c r="AD472" s="145">
        <f t="shared" si="1415"/>
        <v>68.15291629478061</v>
      </c>
      <c r="AE472" s="360">
        <f t="shared" si="1416"/>
        <v>71.765020858403986</v>
      </c>
      <c r="AF472" s="145">
        <f t="shared" ref="AF472:AG472" si="1515">(AE472*5%)+AE472</f>
        <v>75.353271901324192</v>
      </c>
      <c r="AG472" s="145">
        <f t="shared" si="1515"/>
        <v>79.120935496390402</v>
      </c>
      <c r="AH472" s="343">
        <f t="shared" si="1418"/>
        <v>84.580280045641345</v>
      </c>
      <c r="AI472" s="145">
        <f t="shared" ref="AI472:AL472" si="1516">(AH472*5%)+AH472</f>
        <v>88.809294047923416</v>
      </c>
      <c r="AJ472" s="145">
        <f t="shared" si="1516"/>
        <v>93.249758750319586</v>
      </c>
      <c r="AK472" s="145">
        <f t="shared" si="1516"/>
        <v>97.912246687835562</v>
      </c>
      <c r="AL472" s="145">
        <f t="shared" si="1516"/>
        <v>102.80785902222735</v>
      </c>
      <c r="AM472" s="145">
        <f t="shared" si="1420"/>
        <v>110.35395587445883</v>
      </c>
    </row>
    <row r="473" spans="1:39" x14ac:dyDescent="0.25">
      <c r="A473" s="9"/>
      <c r="B473" s="190" t="s">
        <v>1284</v>
      </c>
      <c r="C473" s="182"/>
      <c r="D473" s="191"/>
      <c r="E473" s="183" t="s">
        <v>1668</v>
      </c>
      <c r="F473" s="191" t="s">
        <v>311</v>
      </c>
      <c r="G473" s="191" t="s">
        <v>618</v>
      </c>
      <c r="H473" s="191"/>
      <c r="I473" s="191"/>
      <c r="J473" s="191" t="s">
        <v>618</v>
      </c>
      <c r="K473" s="186"/>
      <c r="L473" s="186"/>
      <c r="M473" s="186"/>
      <c r="N473" s="186"/>
      <c r="O473" s="186"/>
      <c r="P473" s="187">
        <v>45.72</v>
      </c>
      <c r="Q473" s="187">
        <v>12.7</v>
      </c>
      <c r="R473" s="187">
        <v>7.6</v>
      </c>
      <c r="S473" s="187"/>
      <c r="T473" s="267"/>
      <c r="U473" s="301">
        <v>22.21</v>
      </c>
      <c r="V473" s="120">
        <f t="shared" si="1410"/>
        <v>24.431000000000001</v>
      </c>
      <c r="W473" s="266">
        <f t="shared" si="1411"/>
        <v>26.141170000000002</v>
      </c>
      <c r="X473" s="145">
        <f t="shared" ref="X473:Y473" si="1517">(W473*10%)+W473</f>
        <v>28.755287000000003</v>
      </c>
      <c r="Y473" s="145">
        <f t="shared" si="1517"/>
        <v>31.630815700000003</v>
      </c>
      <c r="Z473" s="145">
        <f t="shared" ref="Z473:AB473" si="1518">(Y473*5%)+Y473</f>
        <v>33.212356485000001</v>
      </c>
      <c r="AA473" s="221">
        <f t="shared" si="1518"/>
        <v>34.872974309249997</v>
      </c>
      <c r="AB473" s="145">
        <f t="shared" si="1518"/>
        <v>36.616623024712496</v>
      </c>
      <c r="AC473" s="223">
        <f t="shared" si="1414"/>
        <v>37.715121715453868</v>
      </c>
      <c r="AD473" s="145">
        <f t="shared" si="1415"/>
        <v>38.447454175948124</v>
      </c>
      <c r="AE473" s="360">
        <f t="shared" si="1416"/>
        <v>40.485169247273376</v>
      </c>
      <c r="AF473" s="145">
        <f t="shared" ref="AF473:AG473" si="1519">(AE473*5%)+AE473</f>
        <v>42.509427709637045</v>
      </c>
      <c r="AG473" s="145">
        <f t="shared" si="1519"/>
        <v>44.634899095118897</v>
      </c>
      <c r="AH473" s="343">
        <f t="shared" si="1418"/>
        <v>47.714707132682101</v>
      </c>
      <c r="AI473" s="145">
        <f t="shared" ref="AI473:AL473" si="1520">(AH473*5%)+AH473</f>
        <v>50.100442489316208</v>
      </c>
      <c r="AJ473" s="145">
        <f t="shared" si="1520"/>
        <v>52.605464613782019</v>
      </c>
      <c r="AK473" s="145">
        <f t="shared" si="1520"/>
        <v>55.235737844471117</v>
      </c>
      <c r="AL473" s="145">
        <f t="shared" si="1520"/>
        <v>57.997524736694672</v>
      </c>
      <c r="AM473" s="145">
        <f t="shared" si="1420"/>
        <v>62.254543052368064</v>
      </c>
    </row>
    <row r="474" spans="1:39" x14ac:dyDescent="0.25">
      <c r="A474" s="9"/>
      <c r="B474" s="190" t="s">
        <v>1285</v>
      </c>
      <c r="C474" s="182" t="s">
        <v>18</v>
      </c>
      <c r="D474" s="191"/>
      <c r="E474" s="189" t="s">
        <v>1668</v>
      </c>
      <c r="F474" s="191"/>
      <c r="G474" s="191" t="s">
        <v>1774</v>
      </c>
      <c r="H474" s="191"/>
      <c r="I474" s="191"/>
      <c r="J474" s="191" t="s">
        <v>1286</v>
      </c>
      <c r="K474" s="186"/>
      <c r="L474" s="186"/>
      <c r="M474" s="186"/>
      <c r="N474" s="186"/>
      <c r="O474" s="186"/>
      <c r="P474" s="187">
        <v>37</v>
      </c>
      <c r="Q474" s="187">
        <v>4</v>
      </c>
      <c r="R474" s="187"/>
      <c r="S474" s="187"/>
      <c r="T474" s="267"/>
      <c r="U474" s="301">
        <v>12.71</v>
      </c>
      <c r="V474" s="120">
        <f t="shared" si="1410"/>
        <v>13.981000000000002</v>
      </c>
      <c r="W474" s="266">
        <f t="shared" si="1411"/>
        <v>14.959670000000003</v>
      </c>
      <c r="X474" s="145">
        <f t="shared" ref="X474:Y474" si="1521">(W474*10%)+W474</f>
        <v>16.455637000000003</v>
      </c>
      <c r="Y474" s="145">
        <f t="shared" si="1521"/>
        <v>18.101200700000003</v>
      </c>
      <c r="Z474" s="145">
        <f t="shared" ref="Z474:AB474" si="1522">(Y474*5%)+Y474</f>
        <v>19.006260735000005</v>
      </c>
      <c r="AA474" s="221">
        <f t="shared" si="1522"/>
        <v>19.956573771750005</v>
      </c>
      <c r="AB474" s="145">
        <f t="shared" si="1522"/>
        <v>20.954402460337505</v>
      </c>
      <c r="AC474" s="223">
        <f t="shared" si="1414"/>
        <v>21.583034534147629</v>
      </c>
      <c r="AD474" s="145">
        <f t="shared" si="1415"/>
        <v>22.002122583354382</v>
      </c>
      <c r="AE474" s="360">
        <f t="shared" si="1416"/>
        <v>23.168235080272165</v>
      </c>
      <c r="AF474" s="145">
        <f t="shared" ref="AF474:AG474" si="1523">(AE474*5%)+AE474</f>
        <v>24.326646834285775</v>
      </c>
      <c r="AG474" s="145">
        <f t="shared" si="1523"/>
        <v>25.542979176000063</v>
      </c>
      <c r="AH474" s="343">
        <f t="shared" si="1418"/>
        <v>27.305444739144068</v>
      </c>
      <c r="AI474" s="145">
        <f t="shared" ref="AI474:AL474" si="1524">(AH474*5%)+AH474</f>
        <v>28.670716976101271</v>
      </c>
      <c r="AJ474" s="145">
        <f t="shared" si="1524"/>
        <v>30.104252824906336</v>
      </c>
      <c r="AK474" s="145">
        <f t="shared" si="1524"/>
        <v>31.609465466151654</v>
      </c>
      <c r="AL474" s="145">
        <f t="shared" si="1524"/>
        <v>33.189938739459237</v>
      </c>
      <c r="AM474" s="145">
        <f t="shared" si="1420"/>
        <v>35.626080242935544</v>
      </c>
    </row>
    <row r="475" spans="1:39" x14ac:dyDescent="0.25">
      <c r="A475" s="9"/>
      <c r="B475" s="190" t="s">
        <v>1287</v>
      </c>
      <c r="C475" s="182" t="s">
        <v>18</v>
      </c>
      <c r="D475" s="191"/>
      <c r="E475" s="189" t="s">
        <v>1668</v>
      </c>
      <c r="F475" s="191"/>
      <c r="G475" s="191" t="s">
        <v>1774</v>
      </c>
      <c r="H475" s="191"/>
      <c r="I475" s="191"/>
      <c r="J475" s="191" t="s">
        <v>1288</v>
      </c>
      <c r="K475" s="186"/>
      <c r="L475" s="186"/>
      <c r="M475" s="186"/>
      <c r="N475" s="186"/>
      <c r="O475" s="186"/>
      <c r="P475" s="187">
        <v>31</v>
      </c>
      <c r="Q475" s="187"/>
      <c r="R475" s="187"/>
      <c r="S475" s="187"/>
      <c r="T475" s="267"/>
      <c r="U475" s="301">
        <v>11.88</v>
      </c>
      <c r="V475" s="120">
        <f t="shared" si="1410"/>
        <v>13.068000000000001</v>
      </c>
      <c r="W475" s="266">
        <f t="shared" si="1411"/>
        <v>13.982760000000003</v>
      </c>
      <c r="X475" s="145">
        <f t="shared" ref="X475:Y475" si="1525">(W475*10%)+W475</f>
        <v>15.381036000000003</v>
      </c>
      <c r="Y475" s="145">
        <f t="shared" si="1525"/>
        <v>16.919139600000005</v>
      </c>
      <c r="Z475" s="145">
        <f t="shared" ref="Z475:AB475" si="1526">(Y475*5%)+Y475</f>
        <v>17.765096580000005</v>
      </c>
      <c r="AA475" s="221">
        <f t="shared" si="1526"/>
        <v>18.653351409000006</v>
      </c>
      <c r="AB475" s="145">
        <f t="shared" si="1526"/>
        <v>19.586018979450007</v>
      </c>
      <c r="AC475" s="223">
        <f t="shared" si="1414"/>
        <v>20.173599548833508</v>
      </c>
      <c r="AD475" s="145">
        <f t="shared" si="1415"/>
        <v>20.565319928422507</v>
      </c>
      <c r="AE475" s="360">
        <f t="shared" si="1416"/>
        <v>21.655281884628899</v>
      </c>
      <c r="AF475" s="145">
        <f t="shared" ref="AF475:AG475" si="1527">(AE475*5%)+AE475</f>
        <v>22.738045978860342</v>
      </c>
      <c r="AG475" s="145">
        <f t="shared" si="1527"/>
        <v>23.874948277803359</v>
      </c>
      <c r="AH475" s="343">
        <f t="shared" si="1418"/>
        <v>25.522319708971789</v>
      </c>
      <c r="AI475" s="145">
        <f t="shared" ref="AI475:AL475" si="1528">(AH475*5%)+AH475</f>
        <v>26.79843569442038</v>
      </c>
      <c r="AJ475" s="145">
        <f t="shared" si="1528"/>
        <v>28.138357479141398</v>
      </c>
      <c r="AK475" s="145">
        <f t="shared" si="1528"/>
        <v>29.545275353098468</v>
      </c>
      <c r="AL475" s="145">
        <f t="shared" si="1528"/>
        <v>31.022539120753393</v>
      </c>
      <c r="AM475" s="145">
        <f t="shared" si="1420"/>
        <v>33.299593492216694</v>
      </c>
    </row>
    <row r="476" spans="1:39" x14ac:dyDescent="0.25">
      <c r="A476" s="9"/>
      <c r="B476" s="190" t="s">
        <v>1289</v>
      </c>
      <c r="C476" s="182" t="s">
        <v>18</v>
      </c>
      <c r="D476" s="191"/>
      <c r="E476" s="189" t="s">
        <v>1668</v>
      </c>
      <c r="F476" s="191"/>
      <c r="G476" s="191" t="s">
        <v>1774</v>
      </c>
      <c r="H476" s="191"/>
      <c r="I476" s="191"/>
      <c r="J476" s="191" t="s">
        <v>1290</v>
      </c>
      <c r="K476" s="186"/>
      <c r="L476" s="186"/>
      <c r="M476" s="186"/>
      <c r="N476" s="186"/>
      <c r="O476" s="186"/>
      <c r="P476" s="187">
        <v>27</v>
      </c>
      <c r="Q476" s="187"/>
      <c r="R476" s="187"/>
      <c r="S476" s="187"/>
      <c r="T476" s="267"/>
      <c r="U476" s="301">
        <v>9.9</v>
      </c>
      <c r="V476" s="120">
        <f t="shared" si="1410"/>
        <v>10.89</v>
      </c>
      <c r="W476" s="266">
        <f t="shared" si="1411"/>
        <v>11.6523</v>
      </c>
      <c r="X476" s="145">
        <f t="shared" ref="X476:Y476" si="1529">(W476*10%)+W476</f>
        <v>12.81753</v>
      </c>
      <c r="Y476" s="145">
        <f t="shared" si="1529"/>
        <v>14.099283</v>
      </c>
      <c r="Z476" s="145">
        <f t="shared" ref="Z476:AB476" si="1530">(Y476*5%)+Y476</f>
        <v>14.80424715</v>
      </c>
      <c r="AA476" s="221">
        <f t="shared" si="1530"/>
        <v>15.544459507500001</v>
      </c>
      <c r="AB476" s="145">
        <f t="shared" si="1530"/>
        <v>16.321682482875001</v>
      </c>
      <c r="AC476" s="223">
        <f t="shared" si="1414"/>
        <v>16.811332957361252</v>
      </c>
      <c r="AD476" s="145">
        <f t="shared" si="1415"/>
        <v>17.137766607018751</v>
      </c>
      <c r="AE476" s="360">
        <f t="shared" si="1416"/>
        <v>18.046068237190745</v>
      </c>
      <c r="AF476" s="145">
        <f t="shared" ref="AF476:AG476" si="1531">(AE476*5%)+AE476</f>
        <v>18.948371649050284</v>
      </c>
      <c r="AG476" s="145">
        <f t="shared" si="1531"/>
        <v>19.895790231502797</v>
      </c>
      <c r="AH476" s="343">
        <f t="shared" si="1418"/>
        <v>21.26859975747649</v>
      </c>
      <c r="AI476" s="145">
        <f t="shared" ref="AI476:AL476" si="1532">(AH476*5%)+AH476</f>
        <v>22.332029745350315</v>
      </c>
      <c r="AJ476" s="145">
        <f t="shared" si="1532"/>
        <v>23.448631232617831</v>
      </c>
      <c r="AK476" s="145">
        <f t="shared" si="1532"/>
        <v>24.621062794248722</v>
      </c>
      <c r="AL476" s="145">
        <f t="shared" si="1532"/>
        <v>25.852115933961159</v>
      </c>
      <c r="AM476" s="145">
        <f t="shared" si="1420"/>
        <v>27.749661243513906</v>
      </c>
    </row>
    <row r="477" spans="1:39" x14ac:dyDescent="0.25">
      <c r="A477" s="9"/>
      <c r="B477" s="190" t="s">
        <v>1291</v>
      </c>
      <c r="C477" s="182" t="s">
        <v>18</v>
      </c>
      <c r="D477" s="191"/>
      <c r="E477" s="183" t="s">
        <v>1668</v>
      </c>
      <c r="F477" s="191"/>
      <c r="G477" s="191" t="s">
        <v>1776</v>
      </c>
      <c r="H477" s="191"/>
      <c r="I477" s="191"/>
      <c r="J477" s="191" t="s">
        <v>1292</v>
      </c>
      <c r="K477" s="186"/>
      <c r="L477" s="186"/>
      <c r="M477" s="186"/>
      <c r="N477" s="186"/>
      <c r="O477" s="186"/>
      <c r="P477" s="187">
        <v>17.5</v>
      </c>
      <c r="Q477" s="187"/>
      <c r="R477" s="187"/>
      <c r="S477" s="187"/>
      <c r="T477" s="267"/>
      <c r="U477" s="301">
        <v>7.91</v>
      </c>
      <c r="V477" s="120">
        <f t="shared" si="1410"/>
        <v>8.7010000000000005</v>
      </c>
      <c r="W477" s="266">
        <f t="shared" si="1411"/>
        <v>9.3100700000000014</v>
      </c>
      <c r="X477" s="145">
        <f t="shared" ref="X477:Y477" si="1533">(W477*10%)+W477</f>
        <v>10.241077000000001</v>
      </c>
      <c r="Y477" s="145">
        <f t="shared" si="1533"/>
        <v>11.265184700000001</v>
      </c>
      <c r="Z477" s="145">
        <f t="shared" ref="Z477:AB477" si="1534">(Y477*5%)+Y477</f>
        <v>11.828443935000001</v>
      </c>
      <c r="AA477" s="221">
        <f t="shared" si="1534"/>
        <v>12.419866131750002</v>
      </c>
      <c r="AB477" s="145">
        <f t="shared" si="1534"/>
        <v>13.040859438337502</v>
      </c>
      <c r="AC477" s="223">
        <f t="shared" si="1414"/>
        <v>13.432085221487627</v>
      </c>
      <c r="AD477" s="145">
        <f t="shared" si="1415"/>
        <v>13.692902410254378</v>
      </c>
      <c r="AE477" s="360">
        <f t="shared" si="1416"/>
        <v>14.418626237997859</v>
      </c>
      <c r="AF477" s="145">
        <f t="shared" ref="AF477:AG477" si="1535">(AE477*5%)+AE477</f>
        <v>15.139557549897752</v>
      </c>
      <c r="AG477" s="145">
        <f t="shared" si="1535"/>
        <v>15.89653542739264</v>
      </c>
      <c r="AH477" s="343">
        <f t="shared" si="1418"/>
        <v>16.993396371882731</v>
      </c>
      <c r="AI477" s="145">
        <f t="shared" ref="AI477:AL477" si="1536">(AH477*5%)+AH477</f>
        <v>17.843066190476868</v>
      </c>
      <c r="AJ477" s="145">
        <f t="shared" si="1536"/>
        <v>18.73521950000071</v>
      </c>
      <c r="AK477" s="145">
        <f t="shared" si="1536"/>
        <v>19.671980475000744</v>
      </c>
      <c r="AL477" s="145">
        <f t="shared" si="1536"/>
        <v>20.655579498750782</v>
      </c>
      <c r="AM477" s="145">
        <f t="shared" si="1420"/>
        <v>22.17169903395909</v>
      </c>
    </row>
    <row r="478" spans="1:39" x14ac:dyDescent="0.25">
      <c r="A478" s="9"/>
      <c r="B478" s="190" t="s">
        <v>1293</v>
      </c>
      <c r="C478" s="182" t="s">
        <v>18</v>
      </c>
      <c r="D478" s="191"/>
      <c r="E478" s="189" t="s">
        <v>1668</v>
      </c>
      <c r="F478" s="191"/>
      <c r="G478" s="191" t="s">
        <v>1775</v>
      </c>
      <c r="H478" s="191"/>
      <c r="I478" s="191"/>
      <c r="J478" s="191" t="s">
        <v>1294</v>
      </c>
      <c r="K478" s="186"/>
      <c r="L478" s="186"/>
      <c r="M478" s="186"/>
      <c r="N478" s="186"/>
      <c r="O478" s="186"/>
      <c r="P478" s="187">
        <v>40</v>
      </c>
      <c r="Q478" s="187"/>
      <c r="R478" s="187"/>
      <c r="S478" s="187"/>
      <c r="T478" s="267">
        <v>0.16200000000000001</v>
      </c>
      <c r="U478" s="301">
        <v>8.7799999999999994</v>
      </c>
      <c r="V478" s="120">
        <f t="shared" si="1410"/>
        <v>9.6579999999999995</v>
      </c>
      <c r="W478" s="266">
        <f t="shared" si="1411"/>
        <v>10.334059999999999</v>
      </c>
      <c r="X478" s="145">
        <f t="shared" ref="X478:Y478" si="1537">(W478*10%)+W478</f>
        <v>11.367465999999999</v>
      </c>
      <c r="Y478" s="145">
        <f t="shared" si="1537"/>
        <v>12.504212599999999</v>
      </c>
      <c r="Z478" s="145">
        <f t="shared" ref="Z478:AB478" si="1538">(Y478*5%)+Y478</f>
        <v>13.129423229999999</v>
      </c>
      <c r="AA478" s="221">
        <f t="shared" si="1538"/>
        <v>13.785894391499999</v>
      </c>
      <c r="AB478" s="145">
        <f t="shared" si="1538"/>
        <v>14.475189111075</v>
      </c>
      <c r="AC478" s="223">
        <f t="shared" si="1414"/>
        <v>14.909444784407251</v>
      </c>
      <c r="AD478" s="145">
        <f t="shared" si="1415"/>
        <v>15.198948566628751</v>
      </c>
      <c r="AE478" s="360">
        <f t="shared" si="1416"/>
        <v>16.004492840660074</v>
      </c>
      <c r="AF478" s="145">
        <f t="shared" ref="AF478:AG478" si="1539">(AE478*5%)+AE478</f>
        <v>16.804717482693079</v>
      </c>
      <c r="AG478" s="145">
        <f t="shared" si="1539"/>
        <v>17.644953356827731</v>
      </c>
      <c r="AH478" s="343">
        <f t="shared" si="1418"/>
        <v>18.862455138448844</v>
      </c>
      <c r="AI478" s="145">
        <f t="shared" ref="AI478:AL478" si="1540">(AH478*5%)+AH478</f>
        <v>19.805577895371286</v>
      </c>
      <c r="AJ478" s="145">
        <f t="shared" si="1540"/>
        <v>20.795856790139851</v>
      </c>
      <c r="AK478" s="145">
        <f t="shared" si="1540"/>
        <v>21.835649629646845</v>
      </c>
      <c r="AL478" s="145">
        <f t="shared" si="1540"/>
        <v>22.927432111129185</v>
      </c>
      <c r="AM478" s="145">
        <f t="shared" si="1420"/>
        <v>24.610305628086067</v>
      </c>
    </row>
    <row r="479" spans="1:39" x14ac:dyDescent="0.25">
      <c r="A479" s="9"/>
      <c r="B479" s="190" t="s">
        <v>1295</v>
      </c>
      <c r="C479" s="182" t="s">
        <v>18</v>
      </c>
      <c r="D479" s="191"/>
      <c r="E479" s="189" t="s">
        <v>1668</v>
      </c>
      <c r="F479" s="191"/>
      <c r="G479" s="191" t="s">
        <v>1775</v>
      </c>
      <c r="H479" s="191"/>
      <c r="I479" s="191"/>
      <c r="J479" s="191" t="s">
        <v>1296</v>
      </c>
      <c r="K479" s="186"/>
      <c r="L479" s="186"/>
      <c r="M479" s="186"/>
      <c r="N479" s="186"/>
      <c r="O479" s="186"/>
      <c r="P479" s="187">
        <v>36</v>
      </c>
      <c r="Q479" s="187"/>
      <c r="R479" s="187"/>
      <c r="S479" s="187"/>
      <c r="T479" s="267">
        <v>8.6999999999999994E-2</v>
      </c>
      <c r="U479" s="301">
        <v>3.48</v>
      </c>
      <c r="V479" s="120">
        <f t="shared" si="1410"/>
        <v>3.8279999999999998</v>
      </c>
      <c r="W479" s="266">
        <f t="shared" si="1411"/>
        <v>4.0959599999999998</v>
      </c>
      <c r="X479" s="145">
        <f t="shared" ref="X479:Y479" si="1541">(W479*10%)+W479</f>
        <v>4.5055559999999995</v>
      </c>
      <c r="Y479" s="145">
        <f t="shared" si="1541"/>
        <v>4.9561115999999998</v>
      </c>
      <c r="Z479" s="145">
        <f t="shared" ref="Z479:AB479" si="1542">(Y479*5%)+Y479</f>
        <v>5.2039171799999995</v>
      </c>
      <c r="AA479" s="221">
        <f t="shared" si="1542"/>
        <v>5.464113038999999</v>
      </c>
      <c r="AB479" s="145">
        <f t="shared" si="1542"/>
        <v>5.7373186909499987</v>
      </c>
      <c r="AC479" s="223">
        <f t="shared" si="1414"/>
        <v>5.9094382516784982</v>
      </c>
      <c r="AD479" s="145">
        <f t="shared" si="1415"/>
        <v>6.0241846254974982</v>
      </c>
      <c r="AE479" s="360">
        <f t="shared" si="1416"/>
        <v>6.3434664106488654</v>
      </c>
      <c r="AF479" s="145">
        <f t="shared" ref="AF479:AG479" si="1543">(AE479*5%)+AE479</f>
        <v>6.660639731181309</v>
      </c>
      <c r="AG479" s="145">
        <f t="shared" si="1543"/>
        <v>6.9936717177403747</v>
      </c>
      <c r="AH479" s="343">
        <f t="shared" si="1418"/>
        <v>7.4762350662644605</v>
      </c>
      <c r="AI479" s="145">
        <f t="shared" ref="AI479:AL479" si="1544">(AH479*5%)+AH479</f>
        <v>7.8500468195776838</v>
      </c>
      <c r="AJ479" s="145">
        <f t="shared" si="1544"/>
        <v>8.2425491605565675</v>
      </c>
      <c r="AK479" s="145">
        <f t="shared" si="1544"/>
        <v>8.6546766185843964</v>
      </c>
      <c r="AL479" s="145">
        <f t="shared" si="1544"/>
        <v>9.0874104495136159</v>
      </c>
      <c r="AM479" s="145">
        <f t="shared" si="1420"/>
        <v>9.7544263765079151</v>
      </c>
    </row>
    <row r="480" spans="1:39" x14ac:dyDescent="0.25">
      <c r="A480" s="9"/>
      <c r="B480" s="190" t="s">
        <v>1297</v>
      </c>
      <c r="C480" s="182" t="s">
        <v>18</v>
      </c>
      <c r="D480" s="191"/>
      <c r="E480" s="189" t="s">
        <v>1668</v>
      </c>
      <c r="F480" s="191"/>
      <c r="G480" s="191" t="s">
        <v>1775</v>
      </c>
      <c r="H480" s="191"/>
      <c r="I480" s="191"/>
      <c r="J480" s="191" t="s">
        <v>1298</v>
      </c>
      <c r="K480" s="186"/>
      <c r="L480" s="186"/>
      <c r="M480" s="186"/>
      <c r="N480" s="186"/>
      <c r="O480" s="186"/>
      <c r="P480" s="187">
        <v>30</v>
      </c>
      <c r="Q480" s="187"/>
      <c r="R480" s="187"/>
      <c r="S480" s="187"/>
      <c r="T480" s="267">
        <v>6.5000000000000002E-2</v>
      </c>
      <c r="U480" s="301">
        <v>2.9</v>
      </c>
      <c r="V480" s="120">
        <f t="shared" si="1410"/>
        <v>3.19</v>
      </c>
      <c r="W480" s="266">
        <f t="shared" si="1411"/>
        <v>3.4133</v>
      </c>
      <c r="X480" s="145">
        <f t="shared" ref="X480:Y480" si="1545">(W480*10%)+W480</f>
        <v>3.7546300000000001</v>
      </c>
      <c r="Y480" s="145">
        <f t="shared" si="1545"/>
        <v>4.1300930000000005</v>
      </c>
      <c r="Z480" s="145">
        <f t="shared" ref="Z480:AB480" si="1546">(Y480*5%)+Y480</f>
        <v>4.3365976500000007</v>
      </c>
      <c r="AA480" s="221">
        <f t="shared" si="1546"/>
        <v>4.5534275325000007</v>
      </c>
      <c r="AB480" s="145">
        <f t="shared" si="1546"/>
        <v>4.7810989091250011</v>
      </c>
      <c r="AC480" s="223">
        <f t="shared" si="1414"/>
        <v>4.9245318763987509</v>
      </c>
      <c r="AD480" s="145">
        <f t="shared" si="1415"/>
        <v>5.0201538545812507</v>
      </c>
      <c r="AE480" s="360">
        <f t="shared" si="1416"/>
        <v>5.2862220088740575</v>
      </c>
      <c r="AF480" s="145">
        <f t="shared" ref="AF480:AG480" si="1547">(AE480*5%)+AE480</f>
        <v>5.5505331093177599</v>
      </c>
      <c r="AG480" s="145">
        <f t="shared" si="1547"/>
        <v>5.8280597647836476</v>
      </c>
      <c r="AH480" s="343">
        <f t="shared" si="1418"/>
        <v>6.2301958885537196</v>
      </c>
      <c r="AI480" s="145">
        <f t="shared" ref="AI480:AL480" si="1548">(AH480*5%)+AH480</f>
        <v>6.541705682981406</v>
      </c>
      <c r="AJ480" s="145">
        <f t="shared" si="1548"/>
        <v>6.8687909671304759</v>
      </c>
      <c r="AK480" s="145">
        <f t="shared" si="1548"/>
        <v>7.2122305154869997</v>
      </c>
      <c r="AL480" s="145">
        <f t="shared" si="1548"/>
        <v>7.5728420412613495</v>
      </c>
      <c r="AM480" s="145">
        <f t="shared" si="1420"/>
        <v>8.1286886470899322</v>
      </c>
    </row>
    <row r="481" spans="1:39" x14ac:dyDescent="0.25">
      <c r="A481" s="9"/>
      <c r="B481" s="190" t="s">
        <v>1299</v>
      </c>
      <c r="C481" s="182" t="s">
        <v>18</v>
      </c>
      <c r="D481" s="191"/>
      <c r="E481" s="183" t="s">
        <v>1668</v>
      </c>
      <c r="F481" s="191"/>
      <c r="G481" s="191" t="s">
        <v>1775</v>
      </c>
      <c r="H481" s="191"/>
      <c r="I481" s="191"/>
      <c r="J481" s="191" t="s">
        <v>1300</v>
      </c>
      <c r="K481" s="186"/>
      <c r="L481" s="186"/>
      <c r="M481" s="186"/>
      <c r="N481" s="186"/>
      <c r="O481" s="186"/>
      <c r="P481" s="187">
        <v>26</v>
      </c>
      <c r="Q481" s="187"/>
      <c r="R481" s="187"/>
      <c r="S481" s="187"/>
      <c r="T481" s="267">
        <v>0.05</v>
      </c>
      <c r="U481" s="301">
        <v>2.5099999999999998</v>
      </c>
      <c r="V481" s="120">
        <f t="shared" si="1410"/>
        <v>2.7609999999999997</v>
      </c>
      <c r="W481" s="266">
        <f t="shared" si="1411"/>
        <v>2.9542699999999997</v>
      </c>
      <c r="X481" s="145">
        <f t="shared" ref="X481:Y481" si="1549">(W481*10%)+W481</f>
        <v>3.2496969999999998</v>
      </c>
      <c r="Y481" s="145">
        <f t="shared" si="1549"/>
        <v>3.5746666999999999</v>
      </c>
      <c r="Z481" s="145">
        <f t="shared" ref="Z481:AB481" si="1550">(Y481*5%)+Y481</f>
        <v>3.7534000349999999</v>
      </c>
      <c r="AA481" s="221">
        <f t="shared" si="1550"/>
        <v>3.9410700367499998</v>
      </c>
      <c r="AB481" s="145">
        <f t="shared" si="1550"/>
        <v>4.1381235385875001</v>
      </c>
      <c r="AC481" s="223">
        <f t="shared" si="1414"/>
        <v>4.2622672447451251</v>
      </c>
      <c r="AD481" s="145">
        <f t="shared" si="1415"/>
        <v>4.3450297155168753</v>
      </c>
      <c r="AE481" s="360">
        <f t="shared" si="1416"/>
        <v>4.5753162904392699</v>
      </c>
      <c r="AF481" s="145">
        <f t="shared" ref="AF481:AG481" si="1551">(AE481*5%)+AE481</f>
        <v>4.8040821049612337</v>
      </c>
      <c r="AG481" s="145">
        <f t="shared" si="1551"/>
        <v>5.0442862102092949</v>
      </c>
      <c r="AH481" s="343">
        <f t="shared" si="1418"/>
        <v>5.392341958713736</v>
      </c>
      <c r="AI481" s="145">
        <f t="shared" ref="AI481:AL481" si="1552">(AH481*5%)+AH481</f>
        <v>5.6619590566494225</v>
      </c>
      <c r="AJ481" s="145">
        <f t="shared" si="1552"/>
        <v>5.9450570094818938</v>
      </c>
      <c r="AK481" s="145">
        <f t="shared" si="1552"/>
        <v>6.2423098599559887</v>
      </c>
      <c r="AL481" s="145">
        <f t="shared" si="1552"/>
        <v>6.5544253529537881</v>
      </c>
      <c r="AM481" s="145">
        <f t="shared" si="1420"/>
        <v>7.0355201738605961</v>
      </c>
    </row>
    <row r="482" spans="1:39" x14ac:dyDescent="0.25">
      <c r="A482" s="9"/>
      <c r="B482" s="190" t="s">
        <v>1301</v>
      </c>
      <c r="C482" s="182" t="s">
        <v>18</v>
      </c>
      <c r="D482" s="191"/>
      <c r="E482" s="189" t="s">
        <v>1668</v>
      </c>
      <c r="F482" s="191"/>
      <c r="G482" s="191" t="s">
        <v>1775</v>
      </c>
      <c r="H482" s="191"/>
      <c r="I482" s="191"/>
      <c r="J482" s="191" t="s">
        <v>1302</v>
      </c>
      <c r="K482" s="186"/>
      <c r="L482" s="186"/>
      <c r="M482" s="186"/>
      <c r="N482" s="186"/>
      <c r="O482" s="186"/>
      <c r="P482" s="187">
        <v>21</v>
      </c>
      <c r="Q482" s="187"/>
      <c r="R482" s="187"/>
      <c r="S482" s="187"/>
      <c r="T482" s="267">
        <v>2.9000000000000001E-2</v>
      </c>
      <c r="U482" s="301">
        <v>2.0299999999999998</v>
      </c>
      <c r="V482" s="120">
        <f t="shared" si="1410"/>
        <v>2.2329999999999997</v>
      </c>
      <c r="W482" s="266">
        <f t="shared" si="1411"/>
        <v>2.3893099999999996</v>
      </c>
      <c r="X482" s="145">
        <f t="shared" ref="X482:Y482" si="1553">(W482*10%)+W482</f>
        <v>2.6282409999999996</v>
      </c>
      <c r="Y482" s="145">
        <f t="shared" si="1553"/>
        <v>2.8910650999999996</v>
      </c>
      <c r="Z482" s="145">
        <f t="shared" ref="Z482:AB482" si="1554">(Y482*5%)+Y482</f>
        <v>3.0356183549999995</v>
      </c>
      <c r="AA482" s="221">
        <f t="shared" si="1554"/>
        <v>3.1873992727499996</v>
      </c>
      <c r="AB482" s="145">
        <f t="shared" si="1554"/>
        <v>3.3467692363874995</v>
      </c>
      <c r="AC482" s="223">
        <f t="shared" si="1414"/>
        <v>3.4471723134791246</v>
      </c>
      <c r="AD482" s="145">
        <f t="shared" si="1415"/>
        <v>3.5141076982068746</v>
      </c>
      <c r="AE482" s="360">
        <f t="shared" si="1416"/>
        <v>3.7003554062118389</v>
      </c>
      <c r="AF482" s="145">
        <f t="shared" ref="AF482:AG482" si="1555">(AE482*5%)+AE482</f>
        <v>3.8853731765224309</v>
      </c>
      <c r="AG482" s="145">
        <f t="shared" si="1555"/>
        <v>4.0796418353485526</v>
      </c>
      <c r="AH482" s="343">
        <f t="shared" si="1418"/>
        <v>4.3611371219876025</v>
      </c>
      <c r="AI482" s="145">
        <f t="shared" ref="AI482:AL482" si="1556">(AH482*5%)+AH482</f>
        <v>4.579193978086983</v>
      </c>
      <c r="AJ482" s="145">
        <f t="shared" si="1556"/>
        <v>4.8081536769913322</v>
      </c>
      <c r="AK482" s="145">
        <f t="shared" si="1556"/>
        <v>5.0485613608408988</v>
      </c>
      <c r="AL482" s="145">
        <f t="shared" si="1556"/>
        <v>5.3009894288829438</v>
      </c>
      <c r="AM482" s="145">
        <f t="shared" si="1420"/>
        <v>5.6900820529629517</v>
      </c>
    </row>
    <row r="483" spans="1:39" x14ac:dyDescent="0.25">
      <c r="A483" s="9"/>
      <c r="B483" s="190" t="s">
        <v>1303</v>
      </c>
      <c r="C483" s="182" t="s">
        <v>18</v>
      </c>
      <c r="D483" s="191"/>
      <c r="E483" s="189" t="s">
        <v>1668</v>
      </c>
      <c r="F483" s="191"/>
      <c r="G483" s="191" t="s">
        <v>1777</v>
      </c>
      <c r="H483" s="191"/>
      <c r="I483" s="191"/>
      <c r="J483" s="191" t="s">
        <v>1304</v>
      </c>
      <c r="K483" s="186"/>
      <c r="L483" s="186"/>
      <c r="M483" s="186"/>
      <c r="N483" s="186"/>
      <c r="O483" s="186"/>
      <c r="P483" s="187">
        <v>32.5</v>
      </c>
      <c r="Q483" s="187">
        <v>8</v>
      </c>
      <c r="R483" s="187">
        <v>8.5</v>
      </c>
      <c r="S483" s="187"/>
      <c r="T483" s="267">
        <v>0.114</v>
      </c>
      <c r="U483" s="301">
        <v>8.9499999999999993</v>
      </c>
      <c r="V483" s="120">
        <f t="shared" si="1410"/>
        <v>9.8449999999999989</v>
      </c>
      <c r="W483" s="266">
        <f t="shared" si="1411"/>
        <v>10.534149999999999</v>
      </c>
      <c r="X483" s="145">
        <f t="shared" ref="X483:Y483" si="1557">(W483*10%)+W483</f>
        <v>11.587564999999998</v>
      </c>
      <c r="Y483" s="145">
        <f t="shared" si="1557"/>
        <v>12.746321499999997</v>
      </c>
      <c r="Z483" s="145">
        <f t="shared" ref="Z483:AB483" si="1558">(Y483*5%)+Y483</f>
        <v>13.383637574999996</v>
      </c>
      <c r="AA483" s="221">
        <f t="shared" si="1558"/>
        <v>14.052819453749997</v>
      </c>
      <c r="AB483" s="145">
        <f t="shared" si="1558"/>
        <v>14.755460426437496</v>
      </c>
      <c r="AC483" s="223">
        <f t="shared" si="1414"/>
        <v>15.198124239230621</v>
      </c>
      <c r="AD483" s="145">
        <f t="shared" si="1415"/>
        <v>15.493233447759371</v>
      </c>
      <c r="AE483" s="360">
        <f t="shared" si="1416"/>
        <v>16.314374820490617</v>
      </c>
      <c r="AF483" s="145">
        <f t="shared" ref="AF483:AG483" si="1559">(AE483*5%)+AE483</f>
        <v>17.130093561515146</v>
      </c>
      <c r="AG483" s="145">
        <f t="shared" si="1559"/>
        <v>17.986598239590904</v>
      </c>
      <c r="AH483" s="343">
        <f t="shared" si="1418"/>
        <v>19.227673518122678</v>
      </c>
      <c r="AI483" s="145">
        <f t="shared" ref="AI483:AL483" si="1560">(AH483*5%)+AH483</f>
        <v>20.189057194028813</v>
      </c>
      <c r="AJ483" s="145">
        <f t="shared" si="1560"/>
        <v>21.198510053730253</v>
      </c>
      <c r="AK483" s="145">
        <f t="shared" si="1560"/>
        <v>22.258435556416764</v>
      </c>
      <c r="AL483" s="145">
        <f t="shared" si="1560"/>
        <v>23.371357334237601</v>
      </c>
      <c r="AM483" s="145">
        <f t="shared" si="1420"/>
        <v>25.086814962570642</v>
      </c>
    </row>
    <row r="484" spans="1:39" x14ac:dyDescent="0.25">
      <c r="A484" s="9"/>
      <c r="B484" s="190" t="s">
        <v>1305</v>
      </c>
      <c r="C484" s="182" t="s">
        <v>18</v>
      </c>
      <c r="D484" s="191"/>
      <c r="E484" s="189" t="s">
        <v>1668</v>
      </c>
      <c r="F484" s="191"/>
      <c r="G484" s="191" t="s">
        <v>1777</v>
      </c>
      <c r="H484" s="191"/>
      <c r="I484" s="191"/>
      <c r="J484" s="191" t="s">
        <v>1306</v>
      </c>
      <c r="K484" s="186"/>
      <c r="L484" s="186"/>
      <c r="M484" s="186"/>
      <c r="N484" s="186"/>
      <c r="O484" s="186"/>
      <c r="P484" s="187">
        <v>31.5</v>
      </c>
      <c r="Q484" s="187">
        <v>6</v>
      </c>
      <c r="R484" s="187">
        <v>6.5</v>
      </c>
      <c r="S484" s="187"/>
      <c r="T484" s="267">
        <v>9.8000000000000004E-2</v>
      </c>
      <c r="U484" s="301">
        <v>7.83</v>
      </c>
      <c r="V484" s="120">
        <f t="shared" si="1410"/>
        <v>8.6129999999999995</v>
      </c>
      <c r="W484" s="266">
        <f t="shared" si="1411"/>
        <v>9.2159099999999992</v>
      </c>
      <c r="X484" s="145">
        <f t="shared" ref="X484:Y484" si="1561">(W484*10%)+W484</f>
        <v>10.137500999999999</v>
      </c>
      <c r="Y484" s="145">
        <f t="shared" si="1561"/>
        <v>11.151251099999998</v>
      </c>
      <c r="Z484" s="145">
        <f t="shared" ref="Z484:AB484" si="1562">(Y484*5%)+Y484</f>
        <v>11.708813654999998</v>
      </c>
      <c r="AA484" s="221">
        <f t="shared" si="1562"/>
        <v>12.294254337749999</v>
      </c>
      <c r="AB484" s="145">
        <f t="shared" si="1562"/>
        <v>12.908967054637499</v>
      </c>
      <c r="AC484" s="223">
        <f t="shared" si="1414"/>
        <v>13.296236066276624</v>
      </c>
      <c r="AD484" s="145">
        <f t="shared" si="1415"/>
        <v>13.554415407369374</v>
      </c>
      <c r="AE484" s="360">
        <f t="shared" si="1416"/>
        <v>14.272799423959951</v>
      </c>
      <c r="AF484" s="145">
        <f t="shared" ref="AF484:AG484" si="1563">(AE484*5%)+AE484</f>
        <v>14.986439395157948</v>
      </c>
      <c r="AG484" s="145">
        <f t="shared" si="1563"/>
        <v>15.735761364915845</v>
      </c>
      <c r="AH484" s="343">
        <f t="shared" si="1418"/>
        <v>16.821528899095039</v>
      </c>
      <c r="AI484" s="145">
        <f t="shared" ref="AI484:AL484" si="1564">(AH484*5%)+AH484</f>
        <v>17.662605344049791</v>
      </c>
      <c r="AJ484" s="145">
        <f t="shared" si="1564"/>
        <v>18.54573561125228</v>
      </c>
      <c r="AK484" s="145">
        <f t="shared" si="1564"/>
        <v>19.473022391814894</v>
      </c>
      <c r="AL484" s="145">
        <f t="shared" si="1564"/>
        <v>20.446673511405638</v>
      </c>
      <c r="AM484" s="145">
        <f t="shared" si="1420"/>
        <v>21.947459347142811</v>
      </c>
    </row>
    <row r="485" spans="1:39" x14ac:dyDescent="0.25">
      <c r="A485" s="9"/>
      <c r="B485" s="190" t="s">
        <v>1307</v>
      </c>
      <c r="C485" s="182" t="s">
        <v>18</v>
      </c>
      <c r="D485" s="191"/>
      <c r="E485" s="183" t="s">
        <v>1668</v>
      </c>
      <c r="F485" s="191"/>
      <c r="G485" s="191" t="s">
        <v>1777</v>
      </c>
      <c r="H485" s="191"/>
      <c r="I485" s="191"/>
      <c r="J485" s="191" t="s">
        <v>1308</v>
      </c>
      <c r="K485" s="186"/>
      <c r="L485" s="186"/>
      <c r="M485" s="186"/>
      <c r="N485" s="186"/>
      <c r="O485" s="186"/>
      <c r="P485" s="187">
        <v>30.5</v>
      </c>
      <c r="Q485" s="187">
        <v>4.5</v>
      </c>
      <c r="R485" s="187">
        <v>5</v>
      </c>
      <c r="S485" s="187"/>
      <c r="T485" s="267">
        <v>8.6999999999999994E-2</v>
      </c>
      <c r="U485" s="301">
        <v>4.74</v>
      </c>
      <c r="V485" s="120">
        <f t="shared" si="1410"/>
        <v>5.2140000000000004</v>
      </c>
      <c r="W485" s="266">
        <f t="shared" si="1411"/>
        <v>5.5789800000000005</v>
      </c>
      <c r="X485" s="145">
        <f t="shared" ref="X485:Y485" si="1565">(W485*10%)+W485</f>
        <v>6.1368780000000003</v>
      </c>
      <c r="Y485" s="145">
        <f t="shared" si="1565"/>
        <v>6.7505658000000004</v>
      </c>
      <c r="Z485" s="145">
        <f t="shared" ref="Z485:AB485" si="1566">(Y485*5%)+Y485</f>
        <v>7.0880940900000002</v>
      </c>
      <c r="AA485" s="221">
        <f t="shared" si="1566"/>
        <v>7.4424987945000005</v>
      </c>
      <c r="AB485" s="145">
        <f t="shared" si="1566"/>
        <v>7.8146237342250009</v>
      </c>
      <c r="AC485" s="223">
        <f t="shared" si="1414"/>
        <v>8.0490624462517513</v>
      </c>
      <c r="AD485" s="145">
        <f t="shared" si="1415"/>
        <v>8.2053549209362515</v>
      </c>
      <c r="AE485" s="360">
        <f t="shared" si="1416"/>
        <v>8.6402387317458729</v>
      </c>
      <c r="AF485" s="145">
        <f t="shared" ref="AF485:AG485" si="1567">(AE485*5%)+AE485</f>
        <v>9.072250668333167</v>
      </c>
      <c r="AG485" s="145">
        <f t="shared" si="1567"/>
        <v>9.525863201749825</v>
      </c>
      <c r="AH485" s="343">
        <f t="shared" si="1418"/>
        <v>10.183147762670563</v>
      </c>
      <c r="AI485" s="145">
        <f t="shared" ref="AI485:AL485" si="1568">(AH485*5%)+AH485</f>
        <v>10.692305150804092</v>
      </c>
      <c r="AJ485" s="145">
        <f t="shared" si="1568"/>
        <v>11.226920408344297</v>
      </c>
      <c r="AK485" s="145">
        <f t="shared" si="1568"/>
        <v>11.788266428761512</v>
      </c>
      <c r="AL485" s="145">
        <f t="shared" si="1568"/>
        <v>12.377679750199587</v>
      </c>
      <c r="AM485" s="145">
        <f t="shared" si="1420"/>
        <v>13.286201443864236</v>
      </c>
    </row>
    <row r="486" spans="1:39" x14ac:dyDescent="0.25">
      <c r="A486" s="9"/>
      <c r="B486" s="190" t="s">
        <v>1309</v>
      </c>
      <c r="C486" s="182" t="s">
        <v>18</v>
      </c>
      <c r="D486" s="191"/>
      <c r="E486" s="183" t="s">
        <v>1668</v>
      </c>
      <c r="F486" s="191"/>
      <c r="G486" s="191" t="s">
        <v>1778</v>
      </c>
      <c r="H486" s="191"/>
      <c r="I486" s="191"/>
      <c r="J486" s="191" t="s">
        <v>1310</v>
      </c>
      <c r="K486" s="186"/>
      <c r="L486" s="186"/>
      <c r="M486" s="186"/>
      <c r="N486" s="186"/>
      <c r="O486" s="186"/>
      <c r="P486" s="187">
        <v>21.5</v>
      </c>
      <c r="Q486" s="187">
        <v>6</v>
      </c>
      <c r="R486" s="187">
        <v>6</v>
      </c>
      <c r="S486" s="187"/>
      <c r="T486" s="267">
        <v>7.8E-2</v>
      </c>
      <c r="U486" s="301">
        <v>7.02</v>
      </c>
      <c r="V486" s="120">
        <f t="shared" si="1410"/>
        <v>7.7219999999999995</v>
      </c>
      <c r="W486" s="266">
        <f t="shared" si="1411"/>
        <v>8.2625399999999996</v>
      </c>
      <c r="X486" s="145">
        <f t="shared" ref="X486:Y486" si="1569">(W486*10%)+W486</f>
        <v>9.088794</v>
      </c>
      <c r="Y486" s="145">
        <f t="shared" si="1569"/>
        <v>9.9976734</v>
      </c>
      <c r="Z486" s="145">
        <f t="shared" ref="Z486:AB486" si="1570">(Y486*5%)+Y486</f>
        <v>10.497557069999999</v>
      </c>
      <c r="AA486" s="221">
        <f t="shared" si="1570"/>
        <v>11.022434923499999</v>
      </c>
      <c r="AB486" s="145">
        <f t="shared" si="1570"/>
        <v>11.573556669674998</v>
      </c>
      <c r="AC486" s="223">
        <f t="shared" si="1414"/>
        <v>11.920763369765249</v>
      </c>
      <c r="AD486" s="145">
        <f t="shared" si="1415"/>
        <v>12.152234503158748</v>
      </c>
      <c r="AE486" s="360">
        <f t="shared" si="1416"/>
        <v>12.796302931826162</v>
      </c>
      <c r="AF486" s="145">
        <f t="shared" ref="AF486:AG486" si="1571">(AE486*5%)+AE486</f>
        <v>13.43611807841747</v>
      </c>
      <c r="AG486" s="145">
        <f t="shared" si="1571"/>
        <v>14.107923982338344</v>
      </c>
      <c r="AH486" s="343">
        <f t="shared" si="1418"/>
        <v>15.081370737119689</v>
      </c>
      <c r="AI486" s="145">
        <f t="shared" ref="AI486:AL486" si="1572">(AH486*5%)+AH486</f>
        <v>15.835439273975673</v>
      </c>
      <c r="AJ486" s="145">
        <f t="shared" si="1572"/>
        <v>16.627211237674459</v>
      </c>
      <c r="AK486" s="145">
        <f t="shared" si="1572"/>
        <v>17.458571799558182</v>
      </c>
      <c r="AL486" s="145">
        <f t="shared" si="1572"/>
        <v>18.331500389536092</v>
      </c>
      <c r="AM486" s="145">
        <f t="shared" si="1420"/>
        <v>19.677032518128041</v>
      </c>
    </row>
    <row r="487" spans="1:39" x14ac:dyDescent="0.25">
      <c r="A487" s="9"/>
      <c r="B487" s="190" t="s">
        <v>1311</v>
      </c>
      <c r="C487" s="182" t="s">
        <v>18</v>
      </c>
      <c r="D487" s="191"/>
      <c r="E487" s="189" t="s">
        <v>1668</v>
      </c>
      <c r="F487" s="191"/>
      <c r="G487" s="191" t="s">
        <v>1778</v>
      </c>
      <c r="H487" s="191"/>
      <c r="I487" s="191"/>
      <c r="J487" s="191" t="s">
        <v>1312</v>
      </c>
      <c r="K487" s="186"/>
      <c r="L487" s="186"/>
      <c r="M487" s="186"/>
      <c r="N487" s="186"/>
      <c r="O487" s="186"/>
      <c r="P487" s="187">
        <v>21</v>
      </c>
      <c r="Q487" s="187">
        <v>4.5</v>
      </c>
      <c r="R487" s="187">
        <v>4.5</v>
      </c>
      <c r="S487" s="187"/>
      <c r="T487" s="267">
        <v>6.6000000000000003E-2</v>
      </c>
      <c r="U487" s="301">
        <v>3.51</v>
      </c>
      <c r="V487" s="120">
        <f t="shared" si="1410"/>
        <v>3.8609999999999998</v>
      </c>
      <c r="W487" s="266">
        <f t="shared" si="1411"/>
        <v>4.1312699999999998</v>
      </c>
      <c r="X487" s="145">
        <f t="shared" ref="X487:Y487" si="1573">(W487*10%)+W487</f>
        <v>4.544397</v>
      </c>
      <c r="Y487" s="145">
        <f t="shared" si="1573"/>
        <v>4.9988367</v>
      </c>
      <c r="Z487" s="145">
        <f t="shared" ref="Z487:AB487" si="1574">(Y487*5%)+Y487</f>
        <v>5.2487785349999996</v>
      </c>
      <c r="AA487" s="221">
        <f t="shared" si="1574"/>
        <v>5.5112174617499994</v>
      </c>
      <c r="AB487" s="145">
        <f t="shared" si="1574"/>
        <v>5.786778334837499</v>
      </c>
      <c r="AC487" s="223">
        <f t="shared" si="1414"/>
        <v>5.9603816848826243</v>
      </c>
      <c r="AD487" s="145">
        <f t="shared" si="1415"/>
        <v>6.0761172515793742</v>
      </c>
      <c r="AE487" s="360">
        <f t="shared" si="1416"/>
        <v>6.3981514659130809</v>
      </c>
      <c r="AF487" s="145">
        <f t="shared" ref="AF487:AG487" si="1575">(AE487*5%)+AE487</f>
        <v>6.7180590392087352</v>
      </c>
      <c r="AG487" s="145">
        <f t="shared" si="1575"/>
        <v>7.0539619911691718</v>
      </c>
      <c r="AH487" s="343">
        <f t="shared" si="1418"/>
        <v>7.5406853685598447</v>
      </c>
      <c r="AI487" s="145">
        <f t="shared" ref="AI487:AL487" si="1576">(AH487*5%)+AH487</f>
        <v>7.9177196369878367</v>
      </c>
      <c r="AJ487" s="145">
        <f t="shared" si="1576"/>
        <v>8.3136056188372294</v>
      </c>
      <c r="AK487" s="145">
        <f t="shared" si="1576"/>
        <v>8.7292858997790912</v>
      </c>
      <c r="AL487" s="145">
        <f t="shared" si="1576"/>
        <v>9.1657501947680462</v>
      </c>
      <c r="AM487" s="145">
        <f t="shared" si="1420"/>
        <v>9.8385162590640203</v>
      </c>
    </row>
    <row r="488" spans="1:39" x14ac:dyDescent="0.25">
      <c r="A488" s="9"/>
      <c r="B488" s="190" t="s">
        <v>1313</v>
      </c>
      <c r="C488" s="182"/>
      <c r="D488" s="191"/>
      <c r="E488" s="189" t="s">
        <v>1668</v>
      </c>
      <c r="F488" s="191"/>
      <c r="G488" s="191" t="s">
        <v>1779</v>
      </c>
      <c r="H488" s="191"/>
      <c r="I488" s="191"/>
      <c r="J488" s="191" t="s">
        <v>1314</v>
      </c>
      <c r="K488" s="186"/>
      <c r="L488" s="186"/>
      <c r="M488" s="186"/>
      <c r="N488" s="186"/>
      <c r="O488" s="186"/>
      <c r="P488" s="187">
        <v>20.5</v>
      </c>
      <c r="Q488" s="187">
        <v>9.5</v>
      </c>
      <c r="R488" s="187">
        <v>3.7</v>
      </c>
      <c r="S488" s="187"/>
      <c r="T488" s="267">
        <v>0.12</v>
      </c>
      <c r="U488" s="301">
        <v>2.39</v>
      </c>
      <c r="V488" s="120">
        <f t="shared" si="1410"/>
        <v>2.629</v>
      </c>
      <c r="W488" s="266">
        <f t="shared" si="1411"/>
        <v>2.8130299999999999</v>
      </c>
      <c r="X488" s="145">
        <f t="shared" ref="X488:Y488" si="1577">(W488*10%)+W488</f>
        <v>3.0943329999999998</v>
      </c>
      <c r="Y488" s="145">
        <f t="shared" si="1577"/>
        <v>3.4037663</v>
      </c>
      <c r="Z488" s="145">
        <f t="shared" ref="Z488:AB488" si="1578">(Y488*5%)+Y488</f>
        <v>3.5739546149999999</v>
      </c>
      <c r="AA488" s="221">
        <f t="shared" si="1578"/>
        <v>3.7526523457500001</v>
      </c>
      <c r="AB488" s="145">
        <f t="shared" si="1578"/>
        <v>3.9402849630375001</v>
      </c>
      <c r="AC488" s="223">
        <f t="shared" si="1414"/>
        <v>4.0584935119286252</v>
      </c>
      <c r="AD488" s="145">
        <f t="shared" si="1415"/>
        <v>4.1372992111893749</v>
      </c>
      <c r="AE488" s="360">
        <f t="shared" si="1416"/>
        <v>4.3565760693824114</v>
      </c>
      <c r="AF488" s="145">
        <f t="shared" ref="AF488:AG488" si="1579">(AE488*5%)+AE488</f>
        <v>4.5744048728515319</v>
      </c>
      <c r="AG488" s="145">
        <f t="shared" si="1579"/>
        <v>4.8031251164941082</v>
      </c>
      <c r="AH488" s="343">
        <f t="shared" si="1418"/>
        <v>5.134540749532202</v>
      </c>
      <c r="AI488" s="145">
        <f t="shared" ref="AI488:AL488" si="1580">(AH488*5%)+AH488</f>
        <v>5.3912677870088119</v>
      </c>
      <c r="AJ488" s="145">
        <f t="shared" si="1580"/>
        <v>5.6608311763592525</v>
      </c>
      <c r="AK488" s="145">
        <f t="shared" si="1580"/>
        <v>5.9438727351772149</v>
      </c>
      <c r="AL488" s="145">
        <f t="shared" si="1580"/>
        <v>6.2410663719360757</v>
      </c>
      <c r="AM488" s="145">
        <f t="shared" si="1420"/>
        <v>6.6991606436361835</v>
      </c>
    </row>
    <row r="489" spans="1:39" x14ac:dyDescent="0.25">
      <c r="A489" s="9"/>
      <c r="B489" s="190" t="s">
        <v>1315</v>
      </c>
      <c r="C489" s="182"/>
      <c r="D489" s="191"/>
      <c r="E489" s="189" t="s">
        <v>1668</v>
      </c>
      <c r="F489" s="191"/>
      <c r="G489" s="191" t="s">
        <v>1779</v>
      </c>
      <c r="H489" s="191"/>
      <c r="I489" s="191"/>
      <c r="J489" s="191" t="s">
        <v>1316</v>
      </c>
      <c r="K489" s="186"/>
      <c r="L489" s="186"/>
      <c r="M489" s="186"/>
      <c r="N489" s="186"/>
      <c r="O489" s="186"/>
      <c r="P489" s="187">
        <v>19.5</v>
      </c>
      <c r="Q489" s="187">
        <v>8</v>
      </c>
      <c r="R489" s="187">
        <v>0.37</v>
      </c>
      <c r="S489" s="187"/>
      <c r="T489" s="267">
        <v>0.115</v>
      </c>
      <c r="U489" s="301">
        <v>2.39</v>
      </c>
      <c r="V489" s="120">
        <f t="shared" si="1410"/>
        <v>2.629</v>
      </c>
      <c r="W489" s="266">
        <f t="shared" si="1411"/>
        <v>2.8130299999999999</v>
      </c>
      <c r="X489" s="145">
        <f t="shared" ref="X489:Y489" si="1581">(W489*10%)+W489</f>
        <v>3.0943329999999998</v>
      </c>
      <c r="Y489" s="145">
        <f t="shared" si="1581"/>
        <v>3.4037663</v>
      </c>
      <c r="Z489" s="145">
        <f t="shared" ref="Z489:AB489" si="1582">(Y489*5%)+Y489</f>
        <v>3.5739546149999999</v>
      </c>
      <c r="AA489" s="221">
        <f t="shared" si="1582"/>
        <v>3.7526523457500001</v>
      </c>
      <c r="AB489" s="145">
        <f t="shared" si="1582"/>
        <v>3.9402849630375001</v>
      </c>
      <c r="AC489" s="223">
        <f t="shared" si="1414"/>
        <v>4.0584935119286252</v>
      </c>
      <c r="AD489" s="145">
        <f t="shared" si="1415"/>
        <v>4.1372992111893749</v>
      </c>
      <c r="AE489" s="360">
        <f t="shared" si="1416"/>
        <v>4.3565760693824114</v>
      </c>
      <c r="AF489" s="145">
        <f t="shared" ref="AF489:AG489" si="1583">(AE489*5%)+AE489</f>
        <v>4.5744048728515319</v>
      </c>
      <c r="AG489" s="145">
        <f t="shared" si="1583"/>
        <v>4.8031251164941082</v>
      </c>
      <c r="AH489" s="343">
        <f t="shared" si="1418"/>
        <v>5.134540749532202</v>
      </c>
      <c r="AI489" s="145">
        <f t="shared" ref="AI489:AL489" si="1584">(AH489*5%)+AH489</f>
        <v>5.3912677870088119</v>
      </c>
      <c r="AJ489" s="145">
        <f t="shared" si="1584"/>
        <v>5.6608311763592525</v>
      </c>
      <c r="AK489" s="145">
        <f t="shared" si="1584"/>
        <v>5.9438727351772149</v>
      </c>
      <c r="AL489" s="145">
        <f t="shared" si="1584"/>
        <v>6.2410663719360757</v>
      </c>
      <c r="AM489" s="145">
        <f t="shared" si="1420"/>
        <v>6.6991606436361835</v>
      </c>
    </row>
    <row r="490" spans="1:39" x14ac:dyDescent="0.25">
      <c r="A490" s="9"/>
      <c r="B490" s="190" t="s">
        <v>1317</v>
      </c>
      <c r="C490" s="182"/>
      <c r="D490" s="191"/>
      <c r="E490" s="183" t="s">
        <v>1668</v>
      </c>
      <c r="F490" s="191"/>
      <c r="G490" s="191" t="s">
        <v>1779</v>
      </c>
      <c r="H490" s="191"/>
      <c r="I490" s="191"/>
      <c r="J490" s="191" t="s">
        <v>1318</v>
      </c>
      <c r="K490" s="186"/>
      <c r="L490" s="186"/>
      <c r="M490" s="186"/>
      <c r="N490" s="186"/>
      <c r="O490" s="186"/>
      <c r="P490" s="187">
        <v>16.3</v>
      </c>
      <c r="Q490" s="187">
        <v>10.6</v>
      </c>
      <c r="R490" s="187">
        <v>2.5</v>
      </c>
      <c r="S490" s="187"/>
      <c r="T490" s="267">
        <v>0.28100000000000003</v>
      </c>
      <c r="U490" s="301">
        <v>5.32</v>
      </c>
      <c r="V490" s="120">
        <f t="shared" si="1410"/>
        <v>5.8520000000000003</v>
      </c>
      <c r="W490" s="266">
        <f t="shared" si="1411"/>
        <v>6.2616400000000008</v>
      </c>
      <c r="X490" s="145">
        <f t="shared" ref="X490:Y490" si="1585">(W490*10%)+W490</f>
        <v>6.8878040000000009</v>
      </c>
      <c r="Y490" s="145">
        <f t="shared" si="1585"/>
        <v>7.5765844000000016</v>
      </c>
      <c r="Z490" s="145">
        <f t="shared" ref="Z490:AB490" si="1586">(Y490*5%)+Y490</f>
        <v>7.9554136200000016</v>
      </c>
      <c r="AA490" s="221">
        <f t="shared" si="1586"/>
        <v>8.3531843010000024</v>
      </c>
      <c r="AB490" s="145">
        <f t="shared" si="1586"/>
        <v>8.770843516050002</v>
      </c>
      <c r="AC490" s="223">
        <f t="shared" si="1414"/>
        <v>9.0339688215315022</v>
      </c>
      <c r="AD490" s="145">
        <f t="shared" si="1415"/>
        <v>9.2093856918525017</v>
      </c>
      <c r="AE490" s="360">
        <f t="shared" si="1416"/>
        <v>9.6974831335206844</v>
      </c>
      <c r="AF490" s="145">
        <f t="shared" ref="AF490:AG490" si="1587">(AE490*5%)+AE490</f>
        <v>10.182357290196718</v>
      </c>
      <c r="AG490" s="145">
        <f t="shared" si="1587"/>
        <v>10.691475154706554</v>
      </c>
      <c r="AH490" s="343">
        <f t="shared" si="1418"/>
        <v>11.429186940381307</v>
      </c>
      <c r="AI490" s="145">
        <f t="shared" ref="AI490:AL490" si="1588">(AH490*5%)+AH490</f>
        <v>12.000646287400372</v>
      </c>
      <c r="AJ490" s="145">
        <f t="shared" si="1588"/>
        <v>12.60067860177039</v>
      </c>
      <c r="AK490" s="145">
        <f t="shared" si="1588"/>
        <v>13.230712531858909</v>
      </c>
      <c r="AL490" s="145">
        <f t="shared" si="1588"/>
        <v>13.892248158451855</v>
      </c>
      <c r="AM490" s="145">
        <f t="shared" si="1420"/>
        <v>14.911939173282221</v>
      </c>
    </row>
    <row r="491" spans="1:39" x14ac:dyDescent="0.25">
      <c r="A491" s="9"/>
      <c r="B491" s="190" t="s">
        <v>1319</v>
      </c>
      <c r="C491" s="182" t="s">
        <v>18</v>
      </c>
      <c r="D491" s="191"/>
      <c r="E491" s="189" t="s">
        <v>1668</v>
      </c>
      <c r="F491" s="191"/>
      <c r="G491" s="191" t="s">
        <v>1780</v>
      </c>
      <c r="H491" s="191"/>
      <c r="I491" s="191"/>
      <c r="J491" s="191" t="s">
        <v>1320</v>
      </c>
      <c r="K491" s="186"/>
      <c r="L491" s="186"/>
      <c r="M491" s="186"/>
      <c r="N491" s="186"/>
      <c r="O491" s="186"/>
      <c r="P491" s="187" t="s">
        <v>1321</v>
      </c>
      <c r="Q491" s="187" t="s">
        <v>1322</v>
      </c>
      <c r="R491" s="187">
        <v>14.5</v>
      </c>
      <c r="S491" s="187"/>
      <c r="T491" s="267">
        <v>1.254</v>
      </c>
      <c r="U491" s="301">
        <v>18.22</v>
      </c>
      <c r="V491" s="120">
        <f t="shared" si="1410"/>
        <v>20.041999999999998</v>
      </c>
      <c r="W491" s="266">
        <f t="shared" si="1411"/>
        <v>21.444939999999999</v>
      </c>
      <c r="X491" s="145">
        <f t="shared" ref="X491:Y491" si="1589">(W491*10%)+W491</f>
        <v>23.589433999999997</v>
      </c>
      <c r="Y491" s="145">
        <f t="shared" si="1589"/>
        <v>25.948377399999998</v>
      </c>
      <c r="Z491" s="145">
        <f t="shared" ref="Z491:AB491" si="1590">(Y491*5%)+Y491</f>
        <v>27.24579627</v>
      </c>
      <c r="AA491" s="221">
        <f t="shared" si="1590"/>
        <v>28.608086083499998</v>
      </c>
      <c r="AB491" s="145">
        <f t="shared" si="1590"/>
        <v>30.038490387674997</v>
      </c>
      <c r="AC491" s="223">
        <f t="shared" si="1414"/>
        <v>30.939645099305245</v>
      </c>
      <c r="AD491" s="145">
        <f t="shared" si="1415"/>
        <v>31.540414907058747</v>
      </c>
      <c r="AE491" s="360">
        <f t="shared" si="1416"/>
        <v>33.212056897132861</v>
      </c>
      <c r="AF491" s="145">
        <f t="shared" ref="AF491:AG491" si="1591">(AE491*5%)+AE491</f>
        <v>34.872659741989501</v>
      </c>
      <c r="AG491" s="145">
        <f t="shared" si="1591"/>
        <v>36.616292729088975</v>
      </c>
      <c r="AH491" s="343">
        <f t="shared" si="1418"/>
        <v>39.142816927396112</v>
      </c>
      <c r="AI491" s="145">
        <f t="shared" ref="AI491:AL491" si="1592">(AH491*5%)+AH491</f>
        <v>41.099957773765915</v>
      </c>
      <c r="AJ491" s="145">
        <f t="shared" si="1592"/>
        <v>43.154955662454213</v>
      </c>
      <c r="AK491" s="145">
        <f t="shared" si="1592"/>
        <v>45.312703445576922</v>
      </c>
      <c r="AL491" s="145">
        <f t="shared" si="1592"/>
        <v>47.578338617855771</v>
      </c>
      <c r="AM491" s="145">
        <f t="shared" si="1420"/>
        <v>51.070588672406387</v>
      </c>
    </row>
    <row r="492" spans="1:39" x14ac:dyDescent="0.25">
      <c r="A492" s="9"/>
      <c r="B492" s="190" t="s">
        <v>1323</v>
      </c>
      <c r="C492" s="182" t="s">
        <v>18</v>
      </c>
      <c r="D492" s="191"/>
      <c r="E492" s="189" t="s">
        <v>1668</v>
      </c>
      <c r="F492" s="191"/>
      <c r="G492" s="191" t="s">
        <v>1780</v>
      </c>
      <c r="H492" s="191"/>
      <c r="I492" s="191"/>
      <c r="J492" s="191" t="s">
        <v>1324</v>
      </c>
      <c r="K492" s="186"/>
      <c r="L492" s="186"/>
      <c r="M492" s="186"/>
      <c r="N492" s="186"/>
      <c r="O492" s="186"/>
      <c r="P492" s="187">
        <v>27.3</v>
      </c>
      <c r="Q492" s="187">
        <v>27.3</v>
      </c>
      <c r="R492" s="187">
        <v>11.2</v>
      </c>
      <c r="S492" s="187"/>
      <c r="T492" s="267">
        <v>0.98</v>
      </c>
      <c r="U492" s="301">
        <v>14.76</v>
      </c>
      <c r="V492" s="120">
        <f t="shared" si="1410"/>
        <v>16.236000000000001</v>
      </c>
      <c r="W492" s="266">
        <f t="shared" si="1411"/>
        <v>17.372520000000002</v>
      </c>
      <c r="X492" s="145">
        <f t="shared" ref="X492:Y492" si="1593">(W492*10%)+W492</f>
        <v>19.109772000000003</v>
      </c>
      <c r="Y492" s="145">
        <f t="shared" si="1593"/>
        <v>21.020749200000004</v>
      </c>
      <c r="Z492" s="145">
        <f t="shared" ref="Z492:AB492" si="1594">(Y492*5%)+Y492</f>
        <v>22.071786660000004</v>
      </c>
      <c r="AA492" s="221">
        <f t="shared" si="1594"/>
        <v>23.175375993000003</v>
      </c>
      <c r="AB492" s="145">
        <f t="shared" si="1594"/>
        <v>24.334144792650005</v>
      </c>
      <c r="AC492" s="223">
        <f t="shared" si="1414"/>
        <v>25.064169136429506</v>
      </c>
      <c r="AD492" s="145">
        <f t="shared" si="1415"/>
        <v>25.550852032282506</v>
      </c>
      <c r="AE492" s="360">
        <f t="shared" si="1416"/>
        <v>26.905047189993478</v>
      </c>
      <c r="AF492" s="145">
        <f t="shared" ref="AF492:AG492" si="1595">(AE492*5%)+AE492</f>
        <v>28.250299549493153</v>
      </c>
      <c r="AG492" s="145">
        <f t="shared" si="1595"/>
        <v>29.662814526967811</v>
      </c>
      <c r="AH492" s="343">
        <f t="shared" si="1418"/>
        <v>31.709548729328588</v>
      </c>
      <c r="AI492" s="145">
        <f t="shared" ref="AI492:AL492" si="1596">(AH492*5%)+AH492</f>
        <v>33.295026165795015</v>
      </c>
      <c r="AJ492" s="145">
        <f t="shared" si="1596"/>
        <v>34.959777474084767</v>
      </c>
      <c r="AK492" s="145">
        <f t="shared" si="1596"/>
        <v>36.707766347789004</v>
      </c>
      <c r="AL492" s="145">
        <f t="shared" si="1596"/>
        <v>38.543154665178456</v>
      </c>
      <c r="AM492" s="145">
        <f t="shared" si="1420"/>
        <v>41.372222217602555</v>
      </c>
    </row>
    <row r="493" spans="1:39" x14ac:dyDescent="0.25">
      <c r="A493" s="9"/>
      <c r="B493" s="190" t="s">
        <v>1325</v>
      </c>
      <c r="C493" s="182" t="s">
        <v>18</v>
      </c>
      <c r="D493" s="191"/>
      <c r="E493" s="189" t="s">
        <v>1668</v>
      </c>
      <c r="F493" s="191"/>
      <c r="G493" s="191" t="s">
        <v>1780</v>
      </c>
      <c r="H493" s="191"/>
      <c r="I493" s="191"/>
      <c r="J493" s="191" t="s">
        <v>1326</v>
      </c>
      <c r="K493" s="186"/>
      <c r="L493" s="186"/>
      <c r="M493" s="186"/>
      <c r="N493" s="186"/>
      <c r="O493" s="186"/>
      <c r="P493" s="187" t="s">
        <v>1327</v>
      </c>
      <c r="Q493" s="187" t="s">
        <v>1328</v>
      </c>
      <c r="R493" s="187">
        <v>9</v>
      </c>
      <c r="S493" s="187"/>
      <c r="T493" s="267">
        <v>0.48</v>
      </c>
      <c r="U493" s="301">
        <v>8.7799999999999994</v>
      </c>
      <c r="V493" s="120">
        <f t="shared" si="1410"/>
        <v>9.6579999999999995</v>
      </c>
      <c r="W493" s="266">
        <f t="shared" si="1411"/>
        <v>10.334059999999999</v>
      </c>
      <c r="X493" s="145">
        <f t="shared" ref="X493:Y493" si="1597">(W493*10%)+W493</f>
        <v>11.367465999999999</v>
      </c>
      <c r="Y493" s="145">
        <f t="shared" si="1597"/>
        <v>12.504212599999999</v>
      </c>
      <c r="Z493" s="145">
        <f t="shared" ref="Z493:AB493" si="1598">(Y493*5%)+Y493</f>
        <v>13.129423229999999</v>
      </c>
      <c r="AA493" s="221">
        <f t="shared" si="1598"/>
        <v>13.785894391499999</v>
      </c>
      <c r="AB493" s="145">
        <f t="shared" si="1598"/>
        <v>14.475189111075</v>
      </c>
      <c r="AC493" s="223">
        <f t="shared" si="1414"/>
        <v>14.909444784407251</v>
      </c>
      <c r="AD493" s="145">
        <f t="shared" si="1415"/>
        <v>15.198948566628751</v>
      </c>
      <c r="AE493" s="360">
        <f t="shared" si="1416"/>
        <v>16.004492840660074</v>
      </c>
      <c r="AF493" s="145">
        <f t="shared" ref="AF493:AG493" si="1599">(AE493*5%)+AE493</f>
        <v>16.804717482693079</v>
      </c>
      <c r="AG493" s="145">
        <f t="shared" si="1599"/>
        <v>17.644953356827731</v>
      </c>
      <c r="AH493" s="343">
        <f t="shared" si="1418"/>
        <v>18.862455138448844</v>
      </c>
      <c r="AI493" s="145">
        <f t="shared" ref="AI493:AL493" si="1600">(AH493*5%)+AH493</f>
        <v>19.805577895371286</v>
      </c>
      <c r="AJ493" s="145">
        <f t="shared" si="1600"/>
        <v>20.795856790139851</v>
      </c>
      <c r="AK493" s="145">
        <f t="shared" si="1600"/>
        <v>21.835649629646845</v>
      </c>
      <c r="AL493" s="145">
        <f t="shared" si="1600"/>
        <v>22.927432111129185</v>
      </c>
      <c r="AM493" s="145">
        <f t="shared" si="1420"/>
        <v>24.610305628086067</v>
      </c>
    </row>
    <row r="494" spans="1:39" s="424" customFormat="1" ht="15.75" customHeight="1" x14ac:dyDescent="0.25">
      <c r="A494" s="438"/>
      <c r="B494" s="439" t="s">
        <v>1329</v>
      </c>
      <c r="C494" s="440" t="s">
        <v>18</v>
      </c>
      <c r="D494" s="441"/>
      <c r="E494" s="442" t="s">
        <v>1668</v>
      </c>
      <c r="F494" s="441"/>
      <c r="G494" s="441" t="s">
        <v>1781</v>
      </c>
      <c r="H494" s="441"/>
      <c r="I494" s="441"/>
      <c r="J494" s="441" t="s">
        <v>1330</v>
      </c>
      <c r="K494" s="443"/>
      <c r="L494" s="443"/>
      <c r="M494" s="443"/>
      <c r="N494" s="443"/>
      <c r="O494" s="443"/>
      <c r="P494" s="444">
        <v>35.6</v>
      </c>
      <c r="Q494" s="444">
        <v>40.6</v>
      </c>
      <c r="R494" s="444">
        <v>15.2</v>
      </c>
      <c r="S494" s="444"/>
      <c r="T494" s="445">
        <v>1.722</v>
      </c>
      <c r="U494" s="422">
        <v>24.74</v>
      </c>
      <c r="V494" s="423">
        <f t="shared" si="1410"/>
        <v>27.213999999999999</v>
      </c>
      <c r="W494" s="446">
        <f t="shared" si="1411"/>
        <v>29.118980000000001</v>
      </c>
      <c r="X494" s="425">
        <f t="shared" ref="X494:Y494" si="1601">(W494*10%)+W494</f>
        <v>32.030878000000001</v>
      </c>
      <c r="Y494" s="425">
        <f t="shared" si="1601"/>
        <v>35.2339658</v>
      </c>
      <c r="Z494" s="425">
        <f t="shared" ref="Z494:AB494" si="1602">(Y494*5%)+Y494</f>
        <v>36.995664089999998</v>
      </c>
      <c r="AA494" s="426">
        <f t="shared" si="1602"/>
        <v>38.845447294499998</v>
      </c>
      <c r="AB494" s="425">
        <f t="shared" si="1602"/>
        <v>40.787719659224997</v>
      </c>
      <c r="AC494" s="427">
        <f t="shared" si="1414"/>
        <v>42.011351249001748</v>
      </c>
      <c r="AD494" s="425">
        <f t="shared" si="1415"/>
        <v>42.827105642186247</v>
      </c>
      <c r="AE494" s="428">
        <f t="shared" si="1416"/>
        <v>45.096942241222116</v>
      </c>
      <c r="AF494" s="425">
        <f t="shared" ref="AF494:AG494" si="1603">(AE494*5%)+AE494</f>
        <v>47.351789353283223</v>
      </c>
      <c r="AG494" s="425">
        <f t="shared" si="1603"/>
        <v>49.719378820947384</v>
      </c>
      <c r="AH494" s="429">
        <f t="shared" si="1418"/>
        <v>53.15001595959275</v>
      </c>
      <c r="AI494" s="425">
        <f t="shared" ref="AI494:AL494" si="1604">(AH494*5%)+AH494</f>
        <v>55.807516757572387</v>
      </c>
      <c r="AJ494" s="425">
        <f t="shared" si="1604"/>
        <v>58.597892595451007</v>
      </c>
      <c r="AK494" s="425">
        <f t="shared" si="1604"/>
        <v>61.527787225223555</v>
      </c>
      <c r="AL494" s="425">
        <f t="shared" si="1604"/>
        <v>64.604176586484726</v>
      </c>
      <c r="AM494" s="425">
        <f t="shared" si="1420"/>
        <v>69.346123147932701</v>
      </c>
    </row>
    <row r="495" spans="1:39" x14ac:dyDescent="0.25">
      <c r="A495" s="9"/>
      <c r="B495" s="195" t="s">
        <v>1331</v>
      </c>
      <c r="C495" s="182" t="s">
        <v>18</v>
      </c>
      <c r="D495" s="189"/>
      <c r="E495" s="189" t="s">
        <v>1668</v>
      </c>
      <c r="F495" s="189"/>
      <c r="G495" s="189"/>
      <c r="H495" s="189"/>
      <c r="I495" s="196"/>
      <c r="J495" s="189" t="s">
        <v>1332</v>
      </c>
      <c r="K495" s="197" t="s">
        <v>1333</v>
      </c>
      <c r="L495" s="197">
        <v>20.3</v>
      </c>
      <c r="M495" s="197" t="s">
        <v>1334</v>
      </c>
      <c r="N495" s="197"/>
      <c r="O495" s="198">
        <v>260.08</v>
      </c>
      <c r="P495" s="187" t="s">
        <v>1333</v>
      </c>
      <c r="Q495" s="187">
        <v>30.5</v>
      </c>
      <c r="R495" s="199" t="s">
        <v>1335</v>
      </c>
      <c r="S495" s="187"/>
      <c r="T495" s="269"/>
      <c r="U495" s="301">
        <v>63.01</v>
      </c>
      <c r="V495" s="120">
        <f t="shared" si="1410"/>
        <v>69.310999999999993</v>
      </c>
      <c r="W495" s="266">
        <f t="shared" si="1411"/>
        <v>74.162769999999995</v>
      </c>
      <c r="X495" s="145">
        <f t="shared" ref="X495:Y495" si="1605">(W495*10%)+W495</f>
        <v>81.579046999999989</v>
      </c>
      <c r="Y495" s="145">
        <f t="shared" si="1605"/>
        <v>89.736951699999992</v>
      </c>
      <c r="Z495" s="145">
        <f t="shared" ref="Z495:AB495" si="1606">(Y495*5%)+Y495</f>
        <v>94.223799284999984</v>
      </c>
      <c r="AA495" s="221">
        <f t="shared" si="1606"/>
        <v>98.934989249249981</v>
      </c>
      <c r="AB495" s="145">
        <f t="shared" si="1606"/>
        <v>103.88173871171247</v>
      </c>
      <c r="AC495" s="223">
        <f t="shared" si="1414"/>
        <v>106.99819087306385</v>
      </c>
      <c r="AD495" s="145">
        <f t="shared" si="1415"/>
        <v>109.0758256472981</v>
      </c>
      <c r="AE495" s="360">
        <f t="shared" si="1416"/>
        <v>114.85684440660491</v>
      </c>
      <c r="AF495" s="145">
        <f t="shared" ref="AF495:AG495" si="1607">(AE495*5%)+AE495</f>
        <v>120.59968662693515</v>
      </c>
      <c r="AG495" s="145">
        <f t="shared" si="1607"/>
        <v>126.62967095828191</v>
      </c>
      <c r="AH495" s="343">
        <f t="shared" si="1418"/>
        <v>135.36711825440335</v>
      </c>
      <c r="AI495" s="145">
        <f t="shared" ref="AI495:AL495" si="1608">(AH495*5%)+AH495</f>
        <v>142.1354741671235</v>
      </c>
      <c r="AJ495" s="145">
        <f t="shared" si="1608"/>
        <v>149.24224787547968</v>
      </c>
      <c r="AK495" s="145">
        <f t="shared" si="1608"/>
        <v>156.70436026925367</v>
      </c>
      <c r="AL495" s="145">
        <f t="shared" si="1608"/>
        <v>164.53957828271635</v>
      </c>
      <c r="AM495" s="145">
        <f t="shared" si="1420"/>
        <v>176.61678332866774</v>
      </c>
    </row>
    <row r="496" spans="1:39" x14ac:dyDescent="0.25">
      <c r="A496" s="9"/>
      <c r="B496" s="195" t="s">
        <v>1336</v>
      </c>
      <c r="C496" s="182" t="s">
        <v>18</v>
      </c>
      <c r="D496" s="189"/>
      <c r="E496" s="189" t="s">
        <v>1668</v>
      </c>
      <c r="F496" s="189"/>
      <c r="G496" s="189"/>
      <c r="H496" s="189"/>
      <c r="I496" s="196"/>
      <c r="J496" s="189" t="s">
        <v>1337</v>
      </c>
      <c r="K496" s="197"/>
      <c r="L496" s="197"/>
      <c r="M496" s="197"/>
      <c r="N496" s="197"/>
      <c r="O496" s="198"/>
      <c r="P496" s="187" t="s">
        <v>1333</v>
      </c>
      <c r="Q496" s="187">
        <v>30.5</v>
      </c>
      <c r="R496" s="199" t="s">
        <v>1335</v>
      </c>
      <c r="S496" s="187"/>
      <c r="T496" s="269"/>
      <c r="U496" s="301">
        <v>63.01</v>
      </c>
      <c r="V496" s="120">
        <f t="shared" si="1410"/>
        <v>69.310999999999993</v>
      </c>
      <c r="W496" s="266">
        <f t="shared" si="1411"/>
        <v>74.162769999999995</v>
      </c>
      <c r="X496" s="145">
        <f t="shared" ref="X496:Y496" si="1609">(W496*10%)+W496</f>
        <v>81.579046999999989</v>
      </c>
      <c r="Y496" s="145">
        <f t="shared" si="1609"/>
        <v>89.736951699999992</v>
      </c>
      <c r="Z496" s="145">
        <f t="shared" ref="Z496:AB496" si="1610">(Y496*5%)+Y496</f>
        <v>94.223799284999984</v>
      </c>
      <c r="AA496" s="221">
        <f t="shared" si="1610"/>
        <v>98.934989249249981</v>
      </c>
      <c r="AB496" s="145">
        <f t="shared" si="1610"/>
        <v>103.88173871171247</v>
      </c>
      <c r="AC496" s="223">
        <f t="shared" si="1414"/>
        <v>106.99819087306385</v>
      </c>
      <c r="AD496" s="145">
        <f t="shared" si="1415"/>
        <v>109.0758256472981</v>
      </c>
      <c r="AE496" s="360">
        <f t="shared" si="1416"/>
        <v>114.85684440660491</v>
      </c>
      <c r="AF496" s="145">
        <f t="shared" ref="AF496:AG496" si="1611">(AE496*5%)+AE496</f>
        <v>120.59968662693515</v>
      </c>
      <c r="AG496" s="145">
        <f t="shared" si="1611"/>
        <v>126.62967095828191</v>
      </c>
      <c r="AH496" s="343">
        <f t="shared" si="1418"/>
        <v>135.36711825440335</v>
      </c>
      <c r="AI496" s="145">
        <f t="shared" ref="AI496:AL496" si="1612">(AH496*5%)+AH496</f>
        <v>142.1354741671235</v>
      </c>
      <c r="AJ496" s="145">
        <f t="shared" si="1612"/>
        <v>149.24224787547968</v>
      </c>
      <c r="AK496" s="145">
        <f t="shared" si="1612"/>
        <v>156.70436026925367</v>
      </c>
      <c r="AL496" s="145">
        <f t="shared" si="1612"/>
        <v>164.53957828271635</v>
      </c>
      <c r="AM496" s="145">
        <f t="shared" si="1420"/>
        <v>176.61678332866774</v>
      </c>
    </row>
    <row r="497" spans="1:40" x14ac:dyDescent="0.25">
      <c r="A497" s="9"/>
      <c r="B497" s="195" t="s">
        <v>1338</v>
      </c>
      <c r="C497" s="182" t="s">
        <v>18</v>
      </c>
      <c r="D497" s="189"/>
      <c r="E497" s="189" t="s">
        <v>1668</v>
      </c>
      <c r="F497" s="189"/>
      <c r="G497" s="189"/>
      <c r="H497" s="189"/>
      <c r="I497" s="196"/>
      <c r="J497" s="189" t="s">
        <v>1339</v>
      </c>
      <c r="K497" s="197"/>
      <c r="L497" s="197"/>
      <c r="M497" s="197"/>
      <c r="N497" s="197"/>
      <c r="O497" s="198"/>
      <c r="P497" s="187" t="s">
        <v>1333</v>
      </c>
      <c r="Q497" s="187">
        <v>30.5</v>
      </c>
      <c r="R497" s="199" t="s">
        <v>1335</v>
      </c>
      <c r="S497" s="187"/>
      <c r="T497" s="269"/>
      <c r="U497" s="301">
        <v>63.01</v>
      </c>
      <c r="V497" s="120">
        <f t="shared" si="1410"/>
        <v>69.310999999999993</v>
      </c>
      <c r="W497" s="266">
        <f t="shared" si="1411"/>
        <v>74.162769999999995</v>
      </c>
      <c r="X497" s="145">
        <f t="shared" ref="X497:Y497" si="1613">(W497*10%)+W497</f>
        <v>81.579046999999989</v>
      </c>
      <c r="Y497" s="145">
        <f t="shared" si="1613"/>
        <v>89.736951699999992</v>
      </c>
      <c r="Z497" s="145">
        <f t="shared" ref="Z497:AB497" si="1614">(Y497*5%)+Y497</f>
        <v>94.223799284999984</v>
      </c>
      <c r="AA497" s="221">
        <f t="shared" si="1614"/>
        <v>98.934989249249981</v>
      </c>
      <c r="AB497" s="145">
        <f t="shared" si="1614"/>
        <v>103.88173871171247</v>
      </c>
      <c r="AC497" s="223">
        <f t="shared" si="1414"/>
        <v>106.99819087306385</v>
      </c>
      <c r="AD497" s="145">
        <f t="shared" si="1415"/>
        <v>109.0758256472981</v>
      </c>
      <c r="AE497" s="360">
        <f t="shared" si="1416"/>
        <v>114.85684440660491</v>
      </c>
      <c r="AF497" s="145">
        <f t="shared" ref="AF497:AG497" si="1615">(AE497*5%)+AE497</f>
        <v>120.59968662693515</v>
      </c>
      <c r="AG497" s="145">
        <f t="shared" si="1615"/>
        <v>126.62967095828191</v>
      </c>
      <c r="AH497" s="343">
        <f t="shared" si="1418"/>
        <v>135.36711825440335</v>
      </c>
      <c r="AI497" s="145">
        <f t="shared" ref="AI497:AL497" si="1616">(AH497*5%)+AH497</f>
        <v>142.1354741671235</v>
      </c>
      <c r="AJ497" s="145">
        <f t="shared" si="1616"/>
        <v>149.24224787547968</v>
      </c>
      <c r="AK497" s="145">
        <f t="shared" si="1616"/>
        <v>156.70436026925367</v>
      </c>
      <c r="AL497" s="145">
        <f t="shared" si="1616"/>
        <v>164.53957828271635</v>
      </c>
      <c r="AM497" s="145">
        <f t="shared" si="1420"/>
        <v>176.61678332866774</v>
      </c>
    </row>
    <row r="498" spans="1:40" x14ac:dyDescent="0.25">
      <c r="A498" s="9"/>
      <c r="B498" s="377" t="s">
        <v>1340</v>
      </c>
      <c r="C498" s="182" t="s">
        <v>18</v>
      </c>
      <c r="D498" s="189"/>
      <c r="E498" s="183" t="s">
        <v>1668</v>
      </c>
      <c r="F498" s="189"/>
      <c r="G498" s="189"/>
      <c r="H498" s="189"/>
      <c r="I498" s="196"/>
      <c r="J498" s="189" t="s">
        <v>1341</v>
      </c>
      <c r="K498" s="197" t="s">
        <v>1333</v>
      </c>
      <c r="L498" s="197">
        <v>20.3</v>
      </c>
      <c r="M498" s="197" t="s">
        <v>1334</v>
      </c>
      <c r="N498" s="197"/>
      <c r="O498" s="198">
        <v>260.08</v>
      </c>
      <c r="P498" s="187" t="s">
        <v>1333</v>
      </c>
      <c r="Q498" s="199">
        <v>20.3</v>
      </c>
      <c r="R498" s="199" t="s">
        <v>1335</v>
      </c>
      <c r="S498" s="187"/>
      <c r="T498" s="269"/>
      <c r="U498" s="301">
        <v>47.03</v>
      </c>
      <c r="V498" s="120">
        <f t="shared" si="1410"/>
        <v>51.733000000000004</v>
      </c>
      <c r="W498" s="266">
        <f t="shared" si="1411"/>
        <v>55.354310000000005</v>
      </c>
      <c r="X498" s="145">
        <f t="shared" ref="X498:Y498" si="1617">(W498*10%)+W498</f>
        <v>60.889741000000008</v>
      </c>
      <c r="Y498" s="145">
        <f t="shared" si="1617"/>
        <v>66.978715100000016</v>
      </c>
      <c r="Z498" s="145">
        <f t="shared" ref="Z498:AB498" si="1618">(Y498*5%)+Y498</f>
        <v>70.327650855000016</v>
      </c>
      <c r="AA498" s="221">
        <f t="shared" si="1618"/>
        <v>73.84403339775001</v>
      </c>
      <c r="AB498" s="145">
        <f t="shared" si="1618"/>
        <v>77.536235067637506</v>
      </c>
      <c r="AC498" s="223">
        <f t="shared" si="1414"/>
        <v>79.862322119666629</v>
      </c>
      <c r="AD498" s="145">
        <f t="shared" si="1415"/>
        <v>81.413046821019378</v>
      </c>
      <c r="AE498" s="360">
        <f t="shared" si="1416"/>
        <v>85.727938302533403</v>
      </c>
      <c r="AF498" s="145">
        <f t="shared" ref="AF498:AG498" si="1619">(AE498*5%)+AE498</f>
        <v>90.014335217660076</v>
      </c>
      <c r="AG498" s="145">
        <f t="shared" si="1619"/>
        <v>94.515051978543084</v>
      </c>
      <c r="AH498" s="371">
        <f t="shared" si="1418"/>
        <v>101.03659056506255</v>
      </c>
      <c r="AI498" s="145">
        <f t="shared" ref="AI498:AL498" si="1620">(AH498*5%)+AH498</f>
        <v>106.08842009331568</v>
      </c>
      <c r="AJ498" s="145">
        <f t="shared" si="1620"/>
        <v>111.39284109798146</v>
      </c>
      <c r="AK498" s="145">
        <f t="shared" si="1620"/>
        <v>116.96248315288054</v>
      </c>
      <c r="AL498" s="145">
        <f t="shared" si="1620"/>
        <v>122.81060731052456</v>
      </c>
      <c r="AM498" s="145">
        <f t="shared" si="1420"/>
        <v>131.82490588711707</v>
      </c>
      <c r="AN498" s="165"/>
    </row>
    <row r="499" spans="1:40" x14ac:dyDescent="0.25">
      <c r="A499" s="9"/>
      <c r="B499" s="195" t="s">
        <v>1342</v>
      </c>
      <c r="C499" s="182" t="s">
        <v>18</v>
      </c>
      <c r="D499" s="189"/>
      <c r="E499" s="189" t="s">
        <v>1668</v>
      </c>
      <c r="F499" s="189"/>
      <c r="G499" s="189"/>
      <c r="H499" s="189"/>
      <c r="I499" s="196"/>
      <c r="J499" s="189" t="s">
        <v>1343</v>
      </c>
      <c r="K499" s="197"/>
      <c r="L499" s="197"/>
      <c r="M499" s="197"/>
      <c r="N499" s="197"/>
      <c r="O499" s="198"/>
      <c r="P499" s="187" t="s">
        <v>1333</v>
      </c>
      <c r="Q499" s="199">
        <v>20</v>
      </c>
      <c r="R499" s="199" t="s">
        <v>1335</v>
      </c>
      <c r="S499" s="187"/>
      <c r="T499" s="269"/>
      <c r="U499" s="301">
        <v>47.03</v>
      </c>
      <c r="V499" s="120">
        <f t="shared" si="1410"/>
        <v>51.733000000000004</v>
      </c>
      <c r="W499" s="266">
        <f t="shared" si="1411"/>
        <v>55.354310000000005</v>
      </c>
      <c r="X499" s="145">
        <f t="shared" ref="X499:Y499" si="1621">(W499*10%)+W499</f>
        <v>60.889741000000008</v>
      </c>
      <c r="Y499" s="145">
        <f t="shared" si="1621"/>
        <v>66.978715100000016</v>
      </c>
      <c r="Z499" s="145">
        <f t="shared" ref="Z499:AB499" si="1622">(Y499*5%)+Y499</f>
        <v>70.327650855000016</v>
      </c>
      <c r="AA499" s="221">
        <f t="shared" si="1622"/>
        <v>73.84403339775001</v>
      </c>
      <c r="AB499" s="145">
        <f t="shared" si="1622"/>
        <v>77.536235067637506</v>
      </c>
      <c r="AC499" s="223">
        <f t="shared" si="1414"/>
        <v>79.862322119666629</v>
      </c>
      <c r="AD499" s="145">
        <f t="shared" si="1415"/>
        <v>81.413046821019378</v>
      </c>
      <c r="AE499" s="360">
        <f t="shared" si="1416"/>
        <v>85.727938302533403</v>
      </c>
      <c r="AF499" s="145">
        <f t="shared" ref="AF499:AG499" si="1623">(AE499*5%)+AE499</f>
        <v>90.014335217660076</v>
      </c>
      <c r="AG499" s="145">
        <f t="shared" si="1623"/>
        <v>94.515051978543084</v>
      </c>
      <c r="AH499" s="343">
        <f t="shared" si="1418"/>
        <v>101.03659056506255</v>
      </c>
      <c r="AI499" s="145">
        <f t="shared" ref="AI499:AL499" si="1624">(AH499*5%)+AH499</f>
        <v>106.08842009331568</v>
      </c>
      <c r="AJ499" s="145">
        <f t="shared" si="1624"/>
        <v>111.39284109798146</v>
      </c>
      <c r="AK499" s="145">
        <f t="shared" si="1624"/>
        <v>116.96248315288054</v>
      </c>
      <c r="AL499" s="145">
        <f t="shared" si="1624"/>
        <v>122.81060731052456</v>
      </c>
      <c r="AM499" s="145">
        <f t="shared" si="1420"/>
        <v>131.82490588711707</v>
      </c>
    </row>
    <row r="500" spans="1:40" x14ac:dyDescent="0.25">
      <c r="A500" s="9"/>
      <c r="B500" s="195" t="s">
        <v>1344</v>
      </c>
      <c r="C500" s="182" t="s">
        <v>18</v>
      </c>
      <c r="D500" s="189"/>
      <c r="E500" s="189" t="s">
        <v>1668</v>
      </c>
      <c r="F500" s="189"/>
      <c r="G500" s="189"/>
      <c r="H500" s="189"/>
      <c r="I500" s="196"/>
      <c r="J500" s="189" t="s">
        <v>1345</v>
      </c>
      <c r="K500" s="197"/>
      <c r="L500" s="197"/>
      <c r="M500" s="197"/>
      <c r="N500" s="197"/>
      <c r="O500" s="198"/>
      <c r="P500" s="187" t="s">
        <v>1333</v>
      </c>
      <c r="Q500" s="199">
        <v>20</v>
      </c>
      <c r="R500" s="199" t="s">
        <v>1335</v>
      </c>
      <c r="S500" s="187"/>
      <c r="T500" s="269"/>
      <c r="U500" s="301">
        <v>47.03</v>
      </c>
      <c r="V500" s="120">
        <f t="shared" si="1410"/>
        <v>51.733000000000004</v>
      </c>
      <c r="W500" s="266">
        <f t="shared" si="1411"/>
        <v>55.354310000000005</v>
      </c>
      <c r="X500" s="145">
        <f t="shared" ref="X500:Y500" si="1625">(W500*10%)+W500</f>
        <v>60.889741000000008</v>
      </c>
      <c r="Y500" s="145">
        <f t="shared" si="1625"/>
        <v>66.978715100000016</v>
      </c>
      <c r="Z500" s="145">
        <f t="shared" ref="Z500:AB500" si="1626">(Y500*5%)+Y500</f>
        <v>70.327650855000016</v>
      </c>
      <c r="AA500" s="221">
        <f t="shared" si="1626"/>
        <v>73.84403339775001</v>
      </c>
      <c r="AB500" s="145">
        <f t="shared" si="1626"/>
        <v>77.536235067637506</v>
      </c>
      <c r="AC500" s="223">
        <f t="shared" si="1414"/>
        <v>79.862322119666629</v>
      </c>
      <c r="AD500" s="145">
        <f t="shared" si="1415"/>
        <v>81.413046821019378</v>
      </c>
      <c r="AE500" s="360">
        <f t="shared" si="1416"/>
        <v>85.727938302533403</v>
      </c>
      <c r="AF500" s="145">
        <f t="shared" ref="AF500:AG500" si="1627">(AE500*5%)+AE500</f>
        <v>90.014335217660076</v>
      </c>
      <c r="AG500" s="145">
        <f t="shared" si="1627"/>
        <v>94.515051978543084</v>
      </c>
      <c r="AH500" s="343">
        <f t="shared" si="1418"/>
        <v>101.03659056506255</v>
      </c>
      <c r="AI500" s="145">
        <f t="shared" ref="AI500:AL500" si="1628">(AH500*5%)+AH500</f>
        <v>106.08842009331568</v>
      </c>
      <c r="AJ500" s="145">
        <f t="shared" si="1628"/>
        <v>111.39284109798146</v>
      </c>
      <c r="AK500" s="145">
        <f t="shared" si="1628"/>
        <v>116.96248315288054</v>
      </c>
      <c r="AL500" s="145">
        <f t="shared" si="1628"/>
        <v>122.81060731052456</v>
      </c>
      <c r="AM500" s="145">
        <f t="shared" si="1420"/>
        <v>131.82490588711707</v>
      </c>
    </row>
    <row r="501" spans="1:40" x14ac:dyDescent="0.25">
      <c r="A501" s="9"/>
      <c r="B501" s="195" t="s">
        <v>1346</v>
      </c>
      <c r="C501" s="182" t="s">
        <v>18</v>
      </c>
      <c r="D501" s="189"/>
      <c r="E501" s="189" t="s">
        <v>1668</v>
      </c>
      <c r="F501" s="189"/>
      <c r="G501" s="189"/>
      <c r="H501" s="189"/>
      <c r="I501" s="196"/>
      <c r="J501" s="189" t="s">
        <v>1347</v>
      </c>
      <c r="K501" s="200">
        <v>30.5</v>
      </c>
      <c r="L501" s="197">
        <v>20.3</v>
      </c>
      <c r="M501" s="197">
        <v>10.199999999999999</v>
      </c>
      <c r="N501" s="197"/>
      <c r="O501" s="198">
        <v>58.22</v>
      </c>
      <c r="P501" s="187">
        <v>30.5</v>
      </c>
      <c r="Q501" s="187">
        <v>30.5</v>
      </c>
      <c r="R501" s="199">
        <v>15</v>
      </c>
      <c r="S501" s="187"/>
      <c r="T501" s="269"/>
      <c r="U501" s="301">
        <v>36.64</v>
      </c>
      <c r="V501" s="120">
        <f t="shared" si="1410"/>
        <v>40.304000000000002</v>
      </c>
      <c r="W501" s="266">
        <f t="shared" si="1411"/>
        <v>43.125280000000004</v>
      </c>
      <c r="X501" s="145">
        <f t="shared" ref="X501:Y501" si="1629">(W501*10%)+W501</f>
        <v>47.437808000000004</v>
      </c>
      <c r="Y501" s="145">
        <f t="shared" si="1629"/>
        <v>52.181588800000007</v>
      </c>
      <c r="Z501" s="145">
        <f t="shared" ref="Z501:AB501" si="1630">(Y501*5%)+Y501</f>
        <v>54.790668240000009</v>
      </c>
      <c r="AA501" s="221">
        <f t="shared" si="1630"/>
        <v>57.530201652000009</v>
      </c>
      <c r="AB501" s="145">
        <f t="shared" si="1630"/>
        <v>60.406711734600009</v>
      </c>
      <c r="AC501" s="223">
        <f t="shared" si="1414"/>
        <v>62.218913086638011</v>
      </c>
      <c r="AD501" s="145">
        <f t="shared" si="1415"/>
        <v>63.427047321330008</v>
      </c>
      <c r="AE501" s="360">
        <f t="shared" si="1416"/>
        <v>66.788680829360501</v>
      </c>
      <c r="AF501" s="145">
        <f t="shared" ref="AF501:AG501" si="1631">(AE501*5%)+AE501</f>
        <v>70.128114870828526</v>
      </c>
      <c r="AG501" s="145">
        <f t="shared" si="1631"/>
        <v>73.634520614369947</v>
      </c>
      <c r="AH501" s="343">
        <f t="shared" si="1418"/>
        <v>78.71530253676147</v>
      </c>
      <c r="AI501" s="145">
        <f t="shared" ref="AI501:AL501" si="1632">(AH501*5%)+AH501</f>
        <v>82.651067663599548</v>
      </c>
      <c r="AJ501" s="145">
        <f t="shared" si="1632"/>
        <v>86.78362104677953</v>
      </c>
      <c r="AK501" s="145">
        <f t="shared" si="1632"/>
        <v>91.122802099118502</v>
      </c>
      <c r="AL501" s="145">
        <f t="shared" si="1632"/>
        <v>95.678942204074431</v>
      </c>
      <c r="AM501" s="145">
        <f t="shared" si="1420"/>
        <v>102.70177656185349</v>
      </c>
    </row>
    <row r="502" spans="1:40" x14ac:dyDescent="0.25">
      <c r="A502" s="9"/>
      <c r="B502" s="195" t="s">
        <v>1348</v>
      </c>
      <c r="C502" s="182" t="s">
        <v>18</v>
      </c>
      <c r="D502" s="189"/>
      <c r="E502" s="183" t="s">
        <v>1668</v>
      </c>
      <c r="F502" s="189"/>
      <c r="G502" s="189"/>
      <c r="H502" s="189"/>
      <c r="I502" s="196"/>
      <c r="J502" s="189" t="s">
        <v>1349</v>
      </c>
      <c r="K502" s="200"/>
      <c r="L502" s="197"/>
      <c r="M502" s="197"/>
      <c r="N502" s="197"/>
      <c r="O502" s="198"/>
      <c r="P502" s="187">
        <v>30.5</v>
      </c>
      <c r="Q502" s="187">
        <v>30.5</v>
      </c>
      <c r="R502" s="199">
        <v>15</v>
      </c>
      <c r="S502" s="187"/>
      <c r="T502" s="269"/>
      <c r="U502" s="301">
        <v>36.64</v>
      </c>
      <c r="V502" s="120">
        <f t="shared" si="1410"/>
        <v>40.304000000000002</v>
      </c>
      <c r="W502" s="266">
        <f t="shared" si="1411"/>
        <v>43.125280000000004</v>
      </c>
      <c r="X502" s="145">
        <f t="shared" ref="X502:Y502" si="1633">(W502*10%)+W502</f>
        <v>47.437808000000004</v>
      </c>
      <c r="Y502" s="145">
        <f t="shared" si="1633"/>
        <v>52.181588800000007</v>
      </c>
      <c r="Z502" s="145">
        <f t="shared" ref="Z502:AB502" si="1634">(Y502*5%)+Y502</f>
        <v>54.790668240000009</v>
      </c>
      <c r="AA502" s="221">
        <f t="shared" si="1634"/>
        <v>57.530201652000009</v>
      </c>
      <c r="AB502" s="145">
        <f t="shared" si="1634"/>
        <v>60.406711734600009</v>
      </c>
      <c r="AC502" s="223">
        <f t="shared" si="1414"/>
        <v>62.218913086638011</v>
      </c>
      <c r="AD502" s="145">
        <f t="shared" si="1415"/>
        <v>63.427047321330008</v>
      </c>
      <c r="AE502" s="360">
        <f t="shared" si="1416"/>
        <v>66.788680829360501</v>
      </c>
      <c r="AF502" s="145">
        <f t="shared" ref="AF502:AG502" si="1635">(AE502*5%)+AE502</f>
        <v>70.128114870828526</v>
      </c>
      <c r="AG502" s="145">
        <f t="shared" si="1635"/>
        <v>73.634520614369947</v>
      </c>
      <c r="AH502" s="343">
        <f t="shared" si="1418"/>
        <v>78.71530253676147</v>
      </c>
      <c r="AI502" s="145">
        <f t="shared" ref="AI502:AL502" si="1636">(AH502*5%)+AH502</f>
        <v>82.651067663599548</v>
      </c>
      <c r="AJ502" s="145">
        <f t="shared" si="1636"/>
        <v>86.78362104677953</v>
      </c>
      <c r="AK502" s="145">
        <f t="shared" si="1636"/>
        <v>91.122802099118502</v>
      </c>
      <c r="AL502" s="145">
        <f t="shared" si="1636"/>
        <v>95.678942204074431</v>
      </c>
      <c r="AM502" s="145">
        <f t="shared" si="1420"/>
        <v>102.70177656185349</v>
      </c>
    </row>
    <row r="503" spans="1:40" x14ac:dyDescent="0.25">
      <c r="A503" s="9"/>
      <c r="B503" s="195" t="s">
        <v>1350</v>
      </c>
      <c r="C503" s="182" t="s">
        <v>18</v>
      </c>
      <c r="D503" s="189"/>
      <c r="E503" s="189" t="s">
        <v>1668</v>
      </c>
      <c r="F503" s="189"/>
      <c r="G503" s="189"/>
      <c r="H503" s="189"/>
      <c r="I503" s="196"/>
      <c r="J503" s="189" t="s">
        <v>1351</v>
      </c>
      <c r="K503" s="200"/>
      <c r="L503" s="197"/>
      <c r="M503" s="197"/>
      <c r="N503" s="197"/>
      <c r="O503" s="198"/>
      <c r="P503" s="187">
        <v>30.5</v>
      </c>
      <c r="Q503" s="187">
        <v>30.5</v>
      </c>
      <c r="R503" s="199">
        <v>15</v>
      </c>
      <c r="S503" s="187"/>
      <c r="T503" s="269"/>
      <c r="U503" s="301">
        <v>36.64</v>
      </c>
      <c r="V503" s="120">
        <f t="shared" si="1410"/>
        <v>40.304000000000002</v>
      </c>
      <c r="W503" s="266">
        <f t="shared" si="1411"/>
        <v>43.125280000000004</v>
      </c>
      <c r="X503" s="145">
        <f t="shared" ref="X503:Y503" si="1637">(W503*10%)+W503</f>
        <v>47.437808000000004</v>
      </c>
      <c r="Y503" s="145">
        <f t="shared" si="1637"/>
        <v>52.181588800000007</v>
      </c>
      <c r="Z503" s="145">
        <f t="shared" ref="Z503:AB503" si="1638">(Y503*5%)+Y503</f>
        <v>54.790668240000009</v>
      </c>
      <c r="AA503" s="221">
        <f t="shared" si="1638"/>
        <v>57.530201652000009</v>
      </c>
      <c r="AB503" s="145">
        <f t="shared" si="1638"/>
        <v>60.406711734600009</v>
      </c>
      <c r="AC503" s="223">
        <f t="shared" si="1414"/>
        <v>62.218913086638011</v>
      </c>
      <c r="AD503" s="145">
        <f t="shared" si="1415"/>
        <v>63.427047321330008</v>
      </c>
      <c r="AE503" s="360">
        <f t="shared" si="1416"/>
        <v>66.788680829360501</v>
      </c>
      <c r="AF503" s="145">
        <f t="shared" ref="AF503:AG503" si="1639">(AE503*5%)+AE503</f>
        <v>70.128114870828526</v>
      </c>
      <c r="AG503" s="145">
        <f t="shared" si="1639"/>
        <v>73.634520614369947</v>
      </c>
      <c r="AH503" s="343">
        <f t="shared" si="1418"/>
        <v>78.71530253676147</v>
      </c>
      <c r="AI503" s="145">
        <f t="shared" ref="AI503:AL503" si="1640">(AH503*5%)+AH503</f>
        <v>82.651067663599548</v>
      </c>
      <c r="AJ503" s="145">
        <f t="shared" si="1640"/>
        <v>86.78362104677953</v>
      </c>
      <c r="AK503" s="145">
        <f t="shared" si="1640"/>
        <v>91.122802099118502</v>
      </c>
      <c r="AL503" s="145">
        <f t="shared" si="1640"/>
        <v>95.678942204074431</v>
      </c>
      <c r="AM503" s="145">
        <f t="shared" si="1420"/>
        <v>102.70177656185349</v>
      </c>
    </row>
    <row r="504" spans="1:40" x14ac:dyDescent="0.25">
      <c r="A504" s="9"/>
      <c r="B504" s="373" t="s">
        <v>1352</v>
      </c>
      <c r="C504" s="182" t="s">
        <v>18</v>
      </c>
      <c r="D504" s="189"/>
      <c r="E504" s="189" t="s">
        <v>1668</v>
      </c>
      <c r="F504" s="189"/>
      <c r="G504" s="189"/>
      <c r="H504" s="189"/>
      <c r="I504" s="196"/>
      <c r="J504" s="189" t="s">
        <v>1353</v>
      </c>
      <c r="K504" s="200">
        <v>30.5</v>
      </c>
      <c r="L504" s="197">
        <v>20.3</v>
      </c>
      <c r="M504" s="197">
        <v>10.199999999999999</v>
      </c>
      <c r="N504" s="197"/>
      <c r="O504" s="198">
        <v>58.22</v>
      </c>
      <c r="P504" s="187">
        <v>20</v>
      </c>
      <c r="Q504" s="187">
        <v>20</v>
      </c>
      <c r="R504" s="199">
        <v>10</v>
      </c>
      <c r="S504" s="187"/>
      <c r="T504" s="269"/>
      <c r="U504" s="301">
        <v>28.16</v>
      </c>
      <c r="V504" s="120">
        <f t="shared" si="1410"/>
        <v>30.975999999999999</v>
      </c>
      <c r="W504" s="380">
        <f>(V504*7.005%)+V504</f>
        <v>33.145868800000002</v>
      </c>
      <c r="X504" s="145">
        <f t="shared" ref="X504:Y504" si="1641">(W504*10%)+W504</f>
        <v>36.460455680000003</v>
      </c>
      <c r="Y504" s="145">
        <f t="shared" si="1641"/>
        <v>40.106501248000001</v>
      </c>
      <c r="Z504" s="145">
        <f t="shared" ref="Z504:AB504" si="1642">(Y504*5%)+Y504</f>
        <v>42.111826310399998</v>
      </c>
      <c r="AA504" s="221">
        <f t="shared" si="1642"/>
        <v>44.21741762592</v>
      </c>
      <c r="AB504" s="145">
        <f t="shared" si="1642"/>
        <v>46.428288507216003</v>
      </c>
      <c r="AC504" s="223">
        <f t="shared" si="1414"/>
        <v>47.821137162432485</v>
      </c>
      <c r="AD504" s="145">
        <f t="shared" si="1415"/>
        <v>48.749702932576803</v>
      </c>
      <c r="AE504" s="360">
        <f t="shared" si="1416"/>
        <v>51.333437188003373</v>
      </c>
      <c r="AF504" s="145">
        <f t="shared" ref="AF504:AG504" si="1643">(AE504*5%)+AE504</f>
        <v>53.900109047403539</v>
      </c>
      <c r="AG504" s="145">
        <f t="shared" si="1643"/>
        <v>56.595114499773715</v>
      </c>
      <c r="AH504" s="343">
        <f t="shared" si="1418"/>
        <v>60.500177400258103</v>
      </c>
      <c r="AI504" s="145">
        <f t="shared" ref="AI504:AL504" si="1644">(AH504*5%)+AH504</f>
        <v>63.525186270271007</v>
      </c>
      <c r="AJ504" s="145">
        <f t="shared" si="1644"/>
        <v>66.701445583784562</v>
      </c>
      <c r="AK504" s="145">
        <f t="shared" si="1644"/>
        <v>70.036517862973795</v>
      </c>
      <c r="AL504" s="145">
        <f t="shared" si="1644"/>
        <v>73.538343756122487</v>
      </c>
      <c r="AM504" s="145">
        <f t="shared" si="1420"/>
        <v>78.936058187821871</v>
      </c>
    </row>
    <row r="505" spans="1:40" x14ac:dyDescent="0.25">
      <c r="A505" s="9"/>
      <c r="B505" s="373" t="s">
        <v>1354</v>
      </c>
      <c r="C505" s="182" t="s">
        <v>18</v>
      </c>
      <c r="D505" s="189"/>
      <c r="E505" s="189" t="s">
        <v>1668</v>
      </c>
      <c r="F505" s="189"/>
      <c r="G505" s="189"/>
      <c r="H505" s="189"/>
      <c r="I505" s="196"/>
      <c r="J505" s="189" t="s">
        <v>1355</v>
      </c>
      <c r="K505" s="200"/>
      <c r="L505" s="197"/>
      <c r="M505" s="197"/>
      <c r="N505" s="197"/>
      <c r="O505" s="198"/>
      <c r="P505" s="187">
        <v>20</v>
      </c>
      <c r="Q505" s="187">
        <v>20</v>
      </c>
      <c r="R505" s="199">
        <v>10</v>
      </c>
      <c r="S505" s="187"/>
      <c r="T505" s="269"/>
      <c r="U505" s="301">
        <v>28.16</v>
      </c>
      <c r="V505" s="120">
        <f t="shared" si="1410"/>
        <v>30.975999999999999</v>
      </c>
      <c r="W505" s="380">
        <f>(V505*7.005%)+V505</f>
        <v>33.145868800000002</v>
      </c>
      <c r="X505" s="145">
        <f t="shared" ref="X505:Y505" si="1645">(W505*10%)+W505</f>
        <v>36.460455680000003</v>
      </c>
      <c r="Y505" s="145">
        <f t="shared" si="1645"/>
        <v>40.106501248000001</v>
      </c>
      <c r="Z505" s="145">
        <f t="shared" ref="Z505:AB505" si="1646">(Y505*5%)+Y505</f>
        <v>42.111826310399998</v>
      </c>
      <c r="AA505" s="221">
        <f t="shared" si="1646"/>
        <v>44.21741762592</v>
      </c>
      <c r="AB505" s="145">
        <f t="shared" si="1646"/>
        <v>46.428288507216003</v>
      </c>
      <c r="AC505" s="223">
        <f t="shared" si="1414"/>
        <v>47.821137162432485</v>
      </c>
      <c r="AD505" s="145">
        <f t="shared" si="1415"/>
        <v>48.749702932576803</v>
      </c>
      <c r="AE505" s="360">
        <f t="shared" si="1416"/>
        <v>51.333437188003373</v>
      </c>
      <c r="AF505" s="145">
        <f t="shared" ref="AF505:AG505" si="1647">(AE505*5%)+AE505</f>
        <v>53.900109047403539</v>
      </c>
      <c r="AG505" s="145">
        <f t="shared" si="1647"/>
        <v>56.595114499773715</v>
      </c>
      <c r="AH505" s="343">
        <f t="shared" si="1418"/>
        <v>60.500177400258103</v>
      </c>
      <c r="AI505" s="145">
        <f t="shared" ref="AI505:AL505" si="1648">(AH505*5%)+AH505</f>
        <v>63.525186270271007</v>
      </c>
      <c r="AJ505" s="145">
        <f t="shared" si="1648"/>
        <v>66.701445583784562</v>
      </c>
      <c r="AK505" s="145">
        <f t="shared" si="1648"/>
        <v>70.036517862973795</v>
      </c>
      <c r="AL505" s="145">
        <f t="shared" si="1648"/>
        <v>73.538343756122487</v>
      </c>
      <c r="AM505" s="145">
        <f t="shared" si="1420"/>
        <v>78.936058187821871</v>
      </c>
    </row>
    <row r="506" spans="1:40" x14ac:dyDescent="0.25">
      <c r="A506" s="9"/>
      <c r="B506" s="373" t="s">
        <v>1356</v>
      </c>
      <c r="C506" s="182" t="s">
        <v>18</v>
      </c>
      <c r="D506" s="189"/>
      <c r="E506" s="183" t="s">
        <v>1668</v>
      </c>
      <c r="F506" s="189"/>
      <c r="G506" s="189"/>
      <c r="H506" s="189"/>
      <c r="I506" s="196"/>
      <c r="J506" s="189" t="s">
        <v>1357</v>
      </c>
      <c r="K506" s="200"/>
      <c r="L506" s="197"/>
      <c r="M506" s="197"/>
      <c r="N506" s="197"/>
      <c r="O506" s="198"/>
      <c r="P506" s="187">
        <v>20</v>
      </c>
      <c r="Q506" s="187">
        <v>20</v>
      </c>
      <c r="R506" s="199">
        <v>10</v>
      </c>
      <c r="S506" s="187"/>
      <c r="T506" s="269"/>
      <c r="U506" s="301">
        <v>28.16</v>
      </c>
      <c r="V506" s="120">
        <f t="shared" ref="V506:V569" si="1649">(U506*10%)+U506</f>
        <v>30.975999999999999</v>
      </c>
      <c r="W506" s="380">
        <f>(V506*7.005%)+V506</f>
        <v>33.145868800000002</v>
      </c>
      <c r="X506" s="145">
        <f t="shared" ref="X506:Y506" si="1650">(W506*10%)+W506</f>
        <v>36.460455680000003</v>
      </c>
      <c r="Y506" s="145">
        <f t="shared" si="1650"/>
        <v>40.106501248000001</v>
      </c>
      <c r="Z506" s="145">
        <f t="shared" ref="Z506:AB506" si="1651">(Y506*5%)+Y506</f>
        <v>42.111826310399998</v>
      </c>
      <c r="AA506" s="221">
        <f t="shared" si="1651"/>
        <v>44.21741762592</v>
      </c>
      <c r="AB506" s="145">
        <f t="shared" si="1651"/>
        <v>46.428288507216003</v>
      </c>
      <c r="AC506" s="223">
        <f t="shared" ref="AC506:AC569" si="1652">(AB506*3%)+AB506</f>
        <v>47.821137162432485</v>
      </c>
      <c r="AD506" s="145">
        <f t="shared" ref="AD506:AD569" si="1653">(AB506*5%)+AB506</f>
        <v>48.749702932576803</v>
      </c>
      <c r="AE506" s="360">
        <f t="shared" ref="AE506:AE569" si="1654">(AD506*5.3%)+AD506</f>
        <v>51.333437188003373</v>
      </c>
      <c r="AF506" s="145">
        <f t="shared" ref="AF506:AG506" si="1655">(AE506*5%)+AE506</f>
        <v>53.900109047403539</v>
      </c>
      <c r="AG506" s="145">
        <f t="shared" si="1655"/>
        <v>56.595114499773715</v>
      </c>
      <c r="AH506" s="343">
        <f t="shared" ref="AH506:AH569" si="1656">(AG506*6.9%)+AG506</f>
        <v>60.500177400258103</v>
      </c>
      <c r="AI506" s="145">
        <f t="shared" ref="AI506:AL506" si="1657">(AH506*5%)+AH506</f>
        <v>63.525186270271007</v>
      </c>
      <c r="AJ506" s="145">
        <f t="shared" si="1657"/>
        <v>66.701445583784562</v>
      </c>
      <c r="AK506" s="145">
        <f t="shared" si="1657"/>
        <v>70.036517862973795</v>
      </c>
      <c r="AL506" s="145">
        <f t="shared" si="1657"/>
        <v>73.538343756122487</v>
      </c>
      <c r="AM506" s="145">
        <f t="shared" ref="AM506:AM569" si="1658">(AL506*7.34%)+AL506</f>
        <v>78.936058187821871</v>
      </c>
    </row>
    <row r="507" spans="1:40" x14ac:dyDescent="0.25">
      <c r="A507" s="9"/>
      <c r="B507" s="201" t="s">
        <v>1358</v>
      </c>
      <c r="C507" s="182" t="s">
        <v>18</v>
      </c>
      <c r="D507" s="189"/>
      <c r="E507" s="189" t="s">
        <v>1668</v>
      </c>
      <c r="F507" s="189"/>
      <c r="G507" s="189"/>
      <c r="H507" s="189"/>
      <c r="I507" s="189"/>
      <c r="J507" s="192" t="s">
        <v>1359</v>
      </c>
      <c r="K507" s="202"/>
      <c r="L507" s="202"/>
      <c r="M507" s="202"/>
      <c r="N507" s="202"/>
      <c r="O507" s="203"/>
      <c r="P507" s="203">
        <v>30</v>
      </c>
      <c r="Q507" s="203">
        <v>30</v>
      </c>
      <c r="R507" s="203">
        <v>30</v>
      </c>
      <c r="S507" s="193"/>
      <c r="T507" s="269"/>
      <c r="U507" s="301">
        <v>14.12</v>
      </c>
      <c r="V507" s="120">
        <f t="shared" si="1649"/>
        <v>15.532</v>
      </c>
      <c r="W507" s="266">
        <f t="shared" ref="W507:W569" si="1659">(V507*7%)+V507</f>
        <v>16.619240000000001</v>
      </c>
      <c r="X507" s="145">
        <f t="shared" ref="X507:Y507" si="1660">(W507*10%)+W507</f>
        <v>18.281164</v>
      </c>
      <c r="Y507" s="145">
        <f t="shared" si="1660"/>
        <v>20.109280399999999</v>
      </c>
      <c r="Z507" s="145">
        <f t="shared" ref="Z507:AB507" si="1661">(Y507*5%)+Y507</f>
        <v>21.114744420000001</v>
      </c>
      <c r="AA507" s="221">
        <f t="shared" si="1661"/>
        <v>22.170481641000002</v>
      </c>
      <c r="AB507" s="145">
        <f t="shared" si="1661"/>
        <v>23.279005723050002</v>
      </c>
      <c r="AC507" s="223">
        <f t="shared" si="1652"/>
        <v>23.977375894741503</v>
      </c>
      <c r="AD507" s="145">
        <f t="shared" si="1653"/>
        <v>24.442956009202501</v>
      </c>
      <c r="AE507" s="360">
        <f t="shared" si="1654"/>
        <v>25.738432677690234</v>
      </c>
      <c r="AF507" s="145">
        <f t="shared" ref="AF507:AG507" si="1662">(AE507*5%)+AE507</f>
        <v>27.025354311574745</v>
      </c>
      <c r="AG507" s="145">
        <f t="shared" si="1662"/>
        <v>28.376622027153481</v>
      </c>
      <c r="AH507" s="343">
        <f t="shared" si="1656"/>
        <v>30.334608947027071</v>
      </c>
      <c r="AI507" s="145">
        <f t="shared" ref="AI507:AL507" si="1663">(AH507*5%)+AH507</f>
        <v>31.851339394378424</v>
      </c>
      <c r="AJ507" s="145">
        <f t="shared" si="1663"/>
        <v>33.443906364097344</v>
      </c>
      <c r="AK507" s="145">
        <f t="shared" si="1663"/>
        <v>35.116101682302215</v>
      </c>
      <c r="AL507" s="145">
        <f t="shared" si="1663"/>
        <v>36.871906766417325</v>
      </c>
      <c r="AM507" s="145">
        <f t="shared" si="1658"/>
        <v>39.578304723072357</v>
      </c>
    </row>
    <row r="508" spans="1:40" x14ac:dyDescent="0.25">
      <c r="A508" s="9"/>
      <c r="B508" s="189" t="s">
        <v>1360</v>
      </c>
      <c r="C508" s="182" t="s">
        <v>18</v>
      </c>
      <c r="D508" s="189"/>
      <c r="E508" s="189" t="s">
        <v>1668</v>
      </c>
      <c r="F508" s="189"/>
      <c r="G508" s="189"/>
      <c r="H508" s="189"/>
      <c r="I508" s="189"/>
      <c r="J508" s="192" t="s">
        <v>1361</v>
      </c>
      <c r="K508" s="202"/>
      <c r="L508" s="202"/>
      <c r="M508" s="202"/>
      <c r="N508" s="202"/>
      <c r="O508" s="203"/>
      <c r="P508" s="203">
        <v>25</v>
      </c>
      <c r="Q508" s="203">
        <v>25</v>
      </c>
      <c r="R508" s="203">
        <v>25</v>
      </c>
      <c r="S508" s="193"/>
      <c r="T508" s="269"/>
      <c r="U508" s="301">
        <v>9.8000000000000007</v>
      </c>
      <c r="V508" s="120">
        <f t="shared" si="1649"/>
        <v>10.780000000000001</v>
      </c>
      <c r="W508" s="266">
        <f t="shared" si="1659"/>
        <v>11.534600000000001</v>
      </c>
      <c r="X508" s="145">
        <f t="shared" ref="X508:Y508" si="1664">(W508*10%)+W508</f>
        <v>12.688060000000002</v>
      </c>
      <c r="Y508" s="145">
        <f t="shared" si="1664"/>
        <v>13.956866000000002</v>
      </c>
      <c r="Z508" s="145">
        <f t="shared" ref="Z508:AB508" si="1665">(Y508*5%)+Y508</f>
        <v>14.654709300000002</v>
      </c>
      <c r="AA508" s="221">
        <f t="shared" si="1665"/>
        <v>15.387444765000001</v>
      </c>
      <c r="AB508" s="145">
        <f t="shared" si="1665"/>
        <v>16.156817003250001</v>
      </c>
      <c r="AC508" s="223">
        <f t="shared" si="1652"/>
        <v>16.641521513347502</v>
      </c>
      <c r="AD508" s="145">
        <f t="shared" si="1653"/>
        <v>16.964657853412501</v>
      </c>
      <c r="AE508" s="360">
        <f t="shared" si="1654"/>
        <v>17.863784719643363</v>
      </c>
      <c r="AF508" s="145">
        <f t="shared" ref="AF508:AG508" si="1666">(AE508*5%)+AE508</f>
        <v>18.756973955625529</v>
      </c>
      <c r="AG508" s="145">
        <f t="shared" si="1666"/>
        <v>19.694822653406806</v>
      </c>
      <c r="AH508" s="343">
        <f t="shared" si="1656"/>
        <v>21.053765416491878</v>
      </c>
      <c r="AI508" s="145">
        <f t="shared" ref="AI508:AL508" si="1667">(AH508*5%)+AH508</f>
        <v>22.106453687316471</v>
      </c>
      <c r="AJ508" s="145">
        <f t="shared" si="1667"/>
        <v>23.211776371682294</v>
      </c>
      <c r="AK508" s="145">
        <f t="shared" si="1667"/>
        <v>24.372365190266407</v>
      </c>
      <c r="AL508" s="145">
        <f t="shared" si="1667"/>
        <v>25.590983449779728</v>
      </c>
      <c r="AM508" s="145">
        <f t="shared" si="1658"/>
        <v>27.469361634993561</v>
      </c>
    </row>
    <row r="509" spans="1:40" x14ac:dyDescent="0.25">
      <c r="A509" s="9"/>
      <c r="B509" s="189" t="s">
        <v>1362</v>
      </c>
      <c r="C509" s="182" t="s">
        <v>18</v>
      </c>
      <c r="D509" s="189"/>
      <c r="E509" s="183" t="s">
        <v>1668</v>
      </c>
      <c r="F509" s="189"/>
      <c r="G509" s="189"/>
      <c r="H509" s="189"/>
      <c r="I509" s="189"/>
      <c r="J509" s="192" t="s">
        <v>1363</v>
      </c>
      <c r="K509" s="202"/>
      <c r="L509" s="202"/>
      <c r="M509" s="202"/>
      <c r="N509" s="202"/>
      <c r="O509" s="203"/>
      <c r="P509" s="203">
        <v>20</v>
      </c>
      <c r="Q509" s="203">
        <v>20</v>
      </c>
      <c r="R509" s="203">
        <v>20</v>
      </c>
      <c r="S509" s="193"/>
      <c r="T509" s="269"/>
      <c r="U509" s="301">
        <v>6.28</v>
      </c>
      <c r="V509" s="120">
        <f t="shared" si="1649"/>
        <v>6.9080000000000004</v>
      </c>
      <c r="W509" s="266">
        <f t="shared" si="1659"/>
        <v>7.3915600000000001</v>
      </c>
      <c r="X509" s="145">
        <f t="shared" ref="X509:Y509" si="1668">(W509*10%)+W509</f>
        <v>8.1307159999999996</v>
      </c>
      <c r="Y509" s="145">
        <f t="shared" si="1668"/>
        <v>8.9437876000000003</v>
      </c>
      <c r="Z509" s="145">
        <f t="shared" ref="Z509:AB509" si="1669">(Y509*5%)+Y509</f>
        <v>9.3909769799999996</v>
      </c>
      <c r="AA509" s="221">
        <f t="shared" si="1669"/>
        <v>9.8605258290000002</v>
      </c>
      <c r="AB509" s="145">
        <f t="shared" si="1669"/>
        <v>10.353552120450001</v>
      </c>
      <c r="AC509" s="223">
        <f t="shared" si="1652"/>
        <v>10.664158684063501</v>
      </c>
      <c r="AD509" s="145">
        <f t="shared" si="1653"/>
        <v>10.871229726472501</v>
      </c>
      <c r="AE509" s="360">
        <f t="shared" si="1654"/>
        <v>11.447404901975544</v>
      </c>
      <c r="AF509" s="145">
        <f t="shared" ref="AF509:AG509" si="1670">(AE509*5%)+AE509</f>
        <v>12.019775147074322</v>
      </c>
      <c r="AG509" s="145">
        <f t="shared" si="1670"/>
        <v>12.620763904428038</v>
      </c>
      <c r="AH509" s="343">
        <f t="shared" si="1656"/>
        <v>13.491596613833574</v>
      </c>
      <c r="AI509" s="145">
        <f t="shared" ref="AI509:AL509" si="1671">(AH509*5%)+AH509</f>
        <v>14.166176444525252</v>
      </c>
      <c r="AJ509" s="145">
        <f t="shared" si="1671"/>
        <v>14.874485266751515</v>
      </c>
      <c r="AK509" s="145">
        <f t="shared" si="1671"/>
        <v>15.618209530089091</v>
      </c>
      <c r="AL509" s="145">
        <f t="shared" si="1671"/>
        <v>16.399120006593545</v>
      </c>
      <c r="AM509" s="145">
        <f t="shared" si="1658"/>
        <v>17.602815415077512</v>
      </c>
    </row>
    <row r="510" spans="1:40" x14ac:dyDescent="0.25">
      <c r="A510" s="9"/>
      <c r="B510" s="189" t="s">
        <v>1364</v>
      </c>
      <c r="C510" s="182" t="s">
        <v>18</v>
      </c>
      <c r="D510" s="189"/>
      <c r="E510" s="183" t="s">
        <v>1668</v>
      </c>
      <c r="F510" s="189"/>
      <c r="G510" s="189"/>
      <c r="H510" s="189"/>
      <c r="I510" s="189"/>
      <c r="J510" s="192" t="s">
        <v>1365</v>
      </c>
      <c r="K510" s="202"/>
      <c r="L510" s="202"/>
      <c r="M510" s="202"/>
      <c r="N510" s="202"/>
      <c r="O510" s="203"/>
      <c r="P510" s="203">
        <v>30</v>
      </c>
      <c r="Q510" s="203">
        <v>30</v>
      </c>
      <c r="R510" s="203">
        <v>30</v>
      </c>
      <c r="S510" s="193"/>
      <c r="T510" s="269"/>
      <c r="U510" s="301">
        <v>35.22</v>
      </c>
      <c r="V510" s="120">
        <f t="shared" si="1649"/>
        <v>38.741999999999997</v>
      </c>
      <c r="W510" s="266">
        <f t="shared" si="1659"/>
        <v>41.453939999999996</v>
      </c>
      <c r="X510" s="145">
        <f t="shared" ref="X510:Y510" si="1672">(W510*10%)+W510</f>
        <v>45.599333999999999</v>
      </c>
      <c r="Y510" s="145">
        <f t="shared" si="1672"/>
        <v>50.159267399999997</v>
      </c>
      <c r="Z510" s="145">
        <f t="shared" ref="Z510:AB510" si="1673">(Y510*5%)+Y510</f>
        <v>52.667230769999996</v>
      </c>
      <c r="AA510" s="221">
        <f t="shared" si="1673"/>
        <v>55.300592308499994</v>
      </c>
      <c r="AB510" s="145">
        <f t="shared" si="1673"/>
        <v>58.065621923924994</v>
      </c>
      <c r="AC510" s="223">
        <f t="shared" si="1652"/>
        <v>59.807590581642742</v>
      </c>
      <c r="AD510" s="145">
        <f t="shared" si="1653"/>
        <v>60.968903020121246</v>
      </c>
      <c r="AE510" s="360">
        <f t="shared" si="1654"/>
        <v>64.200254880187671</v>
      </c>
      <c r="AF510" s="145">
        <f t="shared" ref="AF510:AG510" si="1674">(AE510*5%)+AE510</f>
        <v>67.410267624197061</v>
      </c>
      <c r="AG510" s="145">
        <f t="shared" si="1674"/>
        <v>70.780781005406908</v>
      </c>
      <c r="AH510" s="343">
        <f t="shared" si="1656"/>
        <v>75.664654894779986</v>
      </c>
      <c r="AI510" s="145">
        <f t="shared" ref="AI510:AL510" si="1675">(AH510*5%)+AH510</f>
        <v>79.447887639518981</v>
      </c>
      <c r="AJ510" s="145">
        <f t="shared" si="1675"/>
        <v>83.420282021494927</v>
      </c>
      <c r="AK510" s="145">
        <f t="shared" si="1675"/>
        <v>87.591296122569673</v>
      </c>
      <c r="AL510" s="145">
        <f t="shared" si="1675"/>
        <v>91.970860928698158</v>
      </c>
      <c r="AM510" s="145">
        <f t="shared" si="1658"/>
        <v>98.721522120864606</v>
      </c>
    </row>
    <row r="511" spans="1:40" x14ac:dyDescent="0.25">
      <c r="A511" s="9"/>
      <c r="B511" s="189" t="s">
        <v>1366</v>
      </c>
      <c r="C511" s="182" t="s">
        <v>18</v>
      </c>
      <c r="D511" s="189"/>
      <c r="E511" s="189" t="s">
        <v>1668</v>
      </c>
      <c r="F511" s="189"/>
      <c r="G511" s="189"/>
      <c r="H511" s="189"/>
      <c r="I511" s="189"/>
      <c r="J511" s="192" t="s">
        <v>1367</v>
      </c>
      <c r="K511" s="202"/>
      <c r="L511" s="202"/>
      <c r="M511" s="202"/>
      <c r="N511" s="202"/>
      <c r="O511" s="203"/>
      <c r="P511" s="203">
        <v>25</v>
      </c>
      <c r="Q511" s="203">
        <v>25</v>
      </c>
      <c r="R511" s="203">
        <v>25</v>
      </c>
      <c r="S511" s="193"/>
      <c r="T511" s="269"/>
      <c r="U511" s="301">
        <v>24.46</v>
      </c>
      <c r="V511" s="120">
        <f t="shared" si="1649"/>
        <v>26.906000000000002</v>
      </c>
      <c r="W511" s="266">
        <f t="shared" si="1659"/>
        <v>28.789420000000003</v>
      </c>
      <c r="X511" s="145">
        <f t="shared" ref="X511:Y511" si="1676">(W511*10%)+W511</f>
        <v>31.668362000000002</v>
      </c>
      <c r="Y511" s="145">
        <f t="shared" si="1676"/>
        <v>34.835198200000001</v>
      </c>
      <c r="Z511" s="145">
        <f t="shared" ref="Z511:AB511" si="1677">(Y511*5%)+Y511</f>
        <v>36.57695811</v>
      </c>
      <c r="AA511" s="221">
        <f t="shared" si="1677"/>
        <v>38.405806015499998</v>
      </c>
      <c r="AB511" s="145">
        <f t="shared" si="1677"/>
        <v>40.326096316274999</v>
      </c>
      <c r="AC511" s="223">
        <f t="shared" si="1652"/>
        <v>41.535879205763251</v>
      </c>
      <c r="AD511" s="145">
        <f t="shared" si="1653"/>
        <v>42.342401132088746</v>
      </c>
      <c r="AE511" s="360">
        <f t="shared" si="1654"/>
        <v>44.586548392089448</v>
      </c>
      <c r="AF511" s="145">
        <f t="shared" ref="AF511:AG511" si="1678">(AE511*5%)+AE511</f>
        <v>46.815875811693921</v>
      </c>
      <c r="AG511" s="145">
        <f t="shared" si="1678"/>
        <v>49.156669602278619</v>
      </c>
      <c r="AH511" s="343">
        <f t="shared" si="1656"/>
        <v>52.548479804835843</v>
      </c>
      <c r="AI511" s="145">
        <f t="shared" ref="AI511:AL511" si="1679">(AH511*5%)+AH511</f>
        <v>55.175903795077637</v>
      </c>
      <c r="AJ511" s="145">
        <f t="shared" si="1679"/>
        <v>57.93469898483152</v>
      </c>
      <c r="AK511" s="145">
        <f t="shared" si="1679"/>
        <v>60.831433934073097</v>
      </c>
      <c r="AL511" s="145">
        <f t="shared" si="1679"/>
        <v>63.873005630776753</v>
      </c>
      <c r="AM511" s="145">
        <f t="shared" si="1658"/>
        <v>68.561284244075765</v>
      </c>
    </row>
    <row r="512" spans="1:40" x14ac:dyDescent="0.25">
      <c r="A512" s="9"/>
      <c r="B512" s="374" t="s">
        <v>1368</v>
      </c>
      <c r="C512" s="182" t="s">
        <v>18</v>
      </c>
      <c r="D512" s="189"/>
      <c r="E512" s="189" t="s">
        <v>1668</v>
      </c>
      <c r="F512" s="189"/>
      <c r="G512" s="189"/>
      <c r="H512" s="189"/>
      <c r="I512" s="189"/>
      <c r="J512" s="192" t="s">
        <v>1369</v>
      </c>
      <c r="K512" s="202"/>
      <c r="L512" s="202"/>
      <c r="M512" s="202"/>
      <c r="N512" s="202"/>
      <c r="O512" s="203"/>
      <c r="P512" s="203">
        <v>20</v>
      </c>
      <c r="Q512" s="203">
        <v>20</v>
      </c>
      <c r="R512" s="203">
        <v>20</v>
      </c>
      <c r="S512" s="193"/>
      <c r="T512" s="269"/>
      <c r="U512" s="301">
        <v>15.65</v>
      </c>
      <c r="V512" s="120">
        <f t="shared" si="1649"/>
        <v>17.215</v>
      </c>
      <c r="W512" s="380">
        <f>(V512*7.09%)+V512</f>
        <v>18.435543500000001</v>
      </c>
      <c r="X512" s="145">
        <f t="shared" ref="X512:Y512" si="1680">(W512*10%)+W512</f>
        <v>20.279097850000003</v>
      </c>
      <c r="Y512" s="145">
        <f t="shared" si="1680"/>
        <v>22.307007635000005</v>
      </c>
      <c r="Z512" s="145">
        <f t="shared" ref="Z512:AB512" si="1681">(Y512*5%)+Y512</f>
        <v>23.422358016750007</v>
      </c>
      <c r="AA512" s="221">
        <f t="shared" si="1681"/>
        <v>24.593475917587508</v>
      </c>
      <c r="AB512" s="145">
        <f t="shared" si="1681"/>
        <v>25.823149713466883</v>
      </c>
      <c r="AC512" s="223">
        <f t="shared" si="1652"/>
        <v>26.597844204870889</v>
      </c>
      <c r="AD512" s="145">
        <f t="shared" si="1653"/>
        <v>27.114307199140228</v>
      </c>
      <c r="AE512" s="360">
        <f t="shared" si="1654"/>
        <v>28.55136548069466</v>
      </c>
      <c r="AF512" s="145">
        <f t="shared" ref="AF512:AG512" si="1682">(AE512*5%)+AE512</f>
        <v>29.978933754729393</v>
      </c>
      <c r="AG512" s="145">
        <f t="shared" si="1682"/>
        <v>31.477880442465864</v>
      </c>
      <c r="AH512" s="343">
        <f t="shared" si="1656"/>
        <v>33.64985419299601</v>
      </c>
      <c r="AI512" s="145">
        <f t="shared" ref="AI512:AL512" si="1683">(AH512*5%)+AH512</f>
        <v>35.33234690264581</v>
      </c>
      <c r="AJ512" s="145">
        <f t="shared" si="1683"/>
        <v>37.098964247778099</v>
      </c>
      <c r="AK512" s="145">
        <f t="shared" si="1683"/>
        <v>38.953912460167004</v>
      </c>
      <c r="AL512" s="145">
        <f t="shared" si="1683"/>
        <v>40.901608083175354</v>
      </c>
      <c r="AM512" s="145">
        <f t="shared" si="1658"/>
        <v>43.903786116480426</v>
      </c>
    </row>
    <row r="513" spans="1:92" x14ac:dyDescent="0.25">
      <c r="A513" s="9"/>
      <c r="B513" s="374" t="s">
        <v>1303</v>
      </c>
      <c r="C513" s="182" t="s">
        <v>18</v>
      </c>
      <c r="D513" s="189"/>
      <c r="E513" s="189" t="s">
        <v>1668</v>
      </c>
      <c r="F513" s="189"/>
      <c r="G513" s="189"/>
      <c r="H513" s="189"/>
      <c r="I513" s="189"/>
      <c r="J513" s="192" t="s">
        <v>1370</v>
      </c>
      <c r="K513" s="202"/>
      <c r="L513" s="202"/>
      <c r="M513" s="202"/>
      <c r="N513" s="202"/>
      <c r="O513" s="203"/>
      <c r="P513" s="203"/>
      <c r="Q513" s="203"/>
      <c r="R513" s="203"/>
      <c r="S513" s="193"/>
      <c r="T513" s="269"/>
      <c r="U513" s="301">
        <v>8.9499999999999993</v>
      </c>
      <c r="V513" s="120">
        <f t="shared" si="1649"/>
        <v>9.8449999999999989</v>
      </c>
      <c r="W513" s="266">
        <f t="shared" si="1659"/>
        <v>10.534149999999999</v>
      </c>
      <c r="X513" s="145">
        <f t="shared" ref="X513:Y513" si="1684">(W513*10%)+W513</f>
        <v>11.587564999999998</v>
      </c>
      <c r="Y513" s="145">
        <f t="shared" si="1684"/>
        <v>12.746321499999997</v>
      </c>
      <c r="Z513" s="145">
        <f t="shared" ref="Z513:AB513" si="1685">(Y513*5%)+Y513</f>
        <v>13.383637574999996</v>
      </c>
      <c r="AA513" s="221">
        <f t="shared" si="1685"/>
        <v>14.052819453749997</v>
      </c>
      <c r="AB513" s="145">
        <f t="shared" si="1685"/>
        <v>14.755460426437496</v>
      </c>
      <c r="AC513" s="223">
        <f t="shared" si="1652"/>
        <v>15.198124239230621</v>
      </c>
      <c r="AD513" s="145">
        <f t="shared" si="1653"/>
        <v>15.493233447759371</v>
      </c>
      <c r="AE513" s="360">
        <f t="shared" si="1654"/>
        <v>16.314374820490617</v>
      </c>
      <c r="AF513" s="145">
        <f t="shared" ref="AF513:AG513" si="1686">(AE513*5%)+AE513</f>
        <v>17.130093561515146</v>
      </c>
      <c r="AG513" s="145">
        <f t="shared" si="1686"/>
        <v>17.986598239590904</v>
      </c>
      <c r="AH513" s="343">
        <f t="shared" si="1656"/>
        <v>19.227673518122678</v>
      </c>
      <c r="AI513" s="145">
        <f t="shared" ref="AI513:AL513" si="1687">(AH513*5%)+AH513</f>
        <v>20.189057194028813</v>
      </c>
      <c r="AJ513" s="145">
        <f t="shared" si="1687"/>
        <v>21.198510053730253</v>
      </c>
      <c r="AK513" s="145">
        <f t="shared" si="1687"/>
        <v>22.258435556416764</v>
      </c>
      <c r="AL513" s="145">
        <f t="shared" si="1687"/>
        <v>23.371357334237601</v>
      </c>
      <c r="AM513" s="145">
        <f t="shared" si="1658"/>
        <v>25.086814962570642</v>
      </c>
    </row>
    <row r="514" spans="1:92" x14ac:dyDescent="0.25">
      <c r="A514" s="9"/>
      <c r="B514" s="189" t="s">
        <v>1305</v>
      </c>
      <c r="C514" s="182" t="s">
        <v>18</v>
      </c>
      <c r="D514" s="189"/>
      <c r="E514" s="183" t="s">
        <v>1668</v>
      </c>
      <c r="F514" s="189"/>
      <c r="G514" s="189"/>
      <c r="H514" s="189"/>
      <c r="I514" s="189"/>
      <c r="J514" s="192" t="s">
        <v>1371</v>
      </c>
      <c r="K514" s="202"/>
      <c r="L514" s="202"/>
      <c r="M514" s="202"/>
      <c r="N514" s="202"/>
      <c r="O514" s="203"/>
      <c r="P514" s="203">
        <v>21</v>
      </c>
      <c r="Q514" s="203">
        <v>21</v>
      </c>
      <c r="R514" s="203">
        <v>32</v>
      </c>
      <c r="S514" s="193"/>
      <c r="T514" s="269"/>
      <c r="U514" s="301">
        <v>7.83</v>
      </c>
      <c r="V514" s="120">
        <f t="shared" si="1649"/>
        <v>8.6129999999999995</v>
      </c>
      <c r="W514" s="266">
        <f t="shared" si="1659"/>
        <v>9.2159099999999992</v>
      </c>
      <c r="X514" s="145">
        <f t="shared" ref="X514:Y514" si="1688">(W514*10%)+W514</f>
        <v>10.137500999999999</v>
      </c>
      <c r="Y514" s="145">
        <f t="shared" si="1688"/>
        <v>11.151251099999998</v>
      </c>
      <c r="Z514" s="145">
        <f t="shared" ref="Z514:AB514" si="1689">(Y514*5%)+Y514</f>
        <v>11.708813654999998</v>
      </c>
      <c r="AA514" s="221">
        <f t="shared" si="1689"/>
        <v>12.294254337749999</v>
      </c>
      <c r="AB514" s="145">
        <f t="shared" si="1689"/>
        <v>12.908967054637499</v>
      </c>
      <c r="AC514" s="223">
        <f t="shared" si="1652"/>
        <v>13.296236066276624</v>
      </c>
      <c r="AD514" s="145">
        <f t="shared" si="1653"/>
        <v>13.554415407369374</v>
      </c>
      <c r="AE514" s="360">
        <f t="shared" si="1654"/>
        <v>14.272799423959951</v>
      </c>
      <c r="AF514" s="145">
        <f t="shared" ref="AF514:AG514" si="1690">(AE514*5%)+AE514</f>
        <v>14.986439395157948</v>
      </c>
      <c r="AG514" s="145">
        <f t="shared" si="1690"/>
        <v>15.735761364915845</v>
      </c>
      <c r="AH514" s="343">
        <f t="shared" si="1656"/>
        <v>16.821528899095039</v>
      </c>
      <c r="AI514" s="145">
        <f t="shared" ref="AI514:AL514" si="1691">(AH514*5%)+AH514</f>
        <v>17.662605344049791</v>
      </c>
      <c r="AJ514" s="145">
        <f t="shared" si="1691"/>
        <v>18.54573561125228</v>
      </c>
      <c r="AK514" s="145">
        <f t="shared" si="1691"/>
        <v>19.473022391814894</v>
      </c>
      <c r="AL514" s="145">
        <f t="shared" si="1691"/>
        <v>20.446673511405638</v>
      </c>
      <c r="AM514" s="145">
        <f t="shared" si="1658"/>
        <v>21.947459347142811</v>
      </c>
    </row>
    <row r="515" spans="1:92" x14ac:dyDescent="0.25">
      <c r="A515" s="9"/>
      <c r="B515" s="374" t="s">
        <v>1307</v>
      </c>
      <c r="C515" s="182" t="s">
        <v>18</v>
      </c>
      <c r="D515" s="189"/>
      <c r="E515" s="189" t="s">
        <v>1668</v>
      </c>
      <c r="F515" s="189"/>
      <c r="G515" s="189"/>
      <c r="H515" s="189"/>
      <c r="I515" s="189"/>
      <c r="J515" s="192" t="s">
        <v>1372</v>
      </c>
      <c r="K515" s="202"/>
      <c r="L515" s="202"/>
      <c r="M515" s="202"/>
      <c r="N515" s="202"/>
      <c r="O515" s="203"/>
      <c r="P515" s="203"/>
      <c r="Q515" s="203"/>
      <c r="R515" s="203"/>
      <c r="S515" s="193"/>
      <c r="T515" s="269"/>
      <c r="U515" s="301">
        <v>4.74</v>
      </c>
      <c r="V515" s="120">
        <f t="shared" si="1649"/>
        <v>5.2140000000000004</v>
      </c>
      <c r="W515" s="380">
        <f>(V515*6.8%)+V515</f>
        <v>5.5685520000000004</v>
      </c>
      <c r="X515" s="145">
        <f t="shared" ref="X515:Y515" si="1692">(W515*10%)+W515</f>
        <v>6.1254072000000006</v>
      </c>
      <c r="Y515" s="145">
        <f t="shared" si="1692"/>
        <v>6.7379479200000008</v>
      </c>
      <c r="Z515" s="145">
        <f t="shared" ref="Z515:AB515" si="1693">(Y515*5%)+Y515</f>
        <v>7.0748453160000011</v>
      </c>
      <c r="AA515" s="221">
        <f t="shared" si="1693"/>
        <v>7.4285875818000013</v>
      </c>
      <c r="AB515" s="145">
        <f t="shared" si="1693"/>
        <v>7.8000169608900016</v>
      </c>
      <c r="AC515" s="223">
        <f t="shared" si="1652"/>
        <v>8.0340174697167015</v>
      </c>
      <c r="AD515" s="145">
        <f t="shared" si="1653"/>
        <v>8.1900178089345026</v>
      </c>
      <c r="AE515" s="360">
        <f t="shared" si="1654"/>
        <v>8.6240887528080314</v>
      </c>
      <c r="AF515" s="145">
        <f t="shared" ref="AF515:AG515" si="1694">(AE515*5%)+AE515</f>
        <v>9.0552931904484328</v>
      </c>
      <c r="AG515" s="145">
        <f t="shared" si="1694"/>
        <v>9.5080578499708537</v>
      </c>
      <c r="AH515" s="343">
        <f t="shared" si="1656"/>
        <v>10.164113841618843</v>
      </c>
      <c r="AI515" s="145">
        <f t="shared" ref="AI515:AL515" si="1695">(AH515*5%)+AH515</f>
        <v>10.672319533699785</v>
      </c>
      <c r="AJ515" s="145">
        <f t="shared" si="1695"/>
        <v>11.205935510384775</v>
      </c>
      <c r="AK515" s="145">
        <f t="shared" si="1695"/>
        <v>11.766232285904014</v>
      </c>
      <c r="AL515" s="145">
        <f t="shared" si="1695"/>
        <v>12.354543900199214</v>
      </c>
      <c r="AM515" s="145">
        <f t="shared" si="1658"/>
        <v>13.261367422473837</v>
      </c>
    </row>
    <row r="516" spans="1:92" x14ac:dyDescent="0.25">
      <c r="A516" s="9"/>
      <c r="B516" s="189" t="s">
        <v>1373</v>
      </c>
      <c r="C516" s="182" t="s">
        <v>18</v>
      </c>
      <c r="D516" s="189"/>
      <c r="E516" s="189" t="s">
        <v>1668</v>
      </c>
      <c r="F516" s="189"/>
      <c r="G516" s="189"/>
      <c r="H516" s="189"/>
      <c r="I516" s="189"/>
      <c r="J516" s="192" t="s">
        <v>1374</v>
      </c>
      <c r="K516" s="202"/>
      <c r="L516" s="202"/>
      <c r="M516" s="202"/>
      <c r="N516" s="202"/>
      <c r="O516" s="203"/>
      <c r="P516" s="204"/>
      <c r="Q516" s="204"/>
      <c r="R516" s="204"/>
      <c r="S516" s="193"/>
      <c r="T516" s="269"/>
      <c r="U516" s="301">
        <v>0</v>
      </c>
      <c r="V516" s="120">
        <f t="shared" si="1649"/>
        <v>0</v>
      </c>
      <c r="W516" s="266">
        <f t="shared" si="1659"/>
        <v>0</v>
      </c>
      <c r="X516" s="145">
        <f t="shared" ref="X516:Y516" si="1696">(W516*10%)+W516</f>
        <v>0</v>
      </c>
      <c r="Y516" s="145">
        <f t="shared" si="1696"/>
        <v>0</v>
      </c>
      <c r="Z516" s="145">
        <f t="shared" ref="Z516:AB516" si="1697">(Y516*5%)+Y516</f>
        <v>0</v>
      </c>
      <c r="AA516" s="221">
        <f t="shared" si="1697"/>
        <v>0</v>
      </c>
      <c r="AB516" s="145">
        <f t="shared" si="1697"/>
        <v>0</v>
      </c>
      <c r="AC516" s="223">
        <f t="shared" si="1652"/>
        <v>0</v>
      </c>
      <c r="AD516" s="145">
        <f t="shared" si="1653"/>
        <v>0</v>
      </c>
      <c r="AE516" s="360">
        <f t="shared" si="1654"/>
        <v>0</v>
      </c>
      <c r="AF516" s="145">
        <f t="shared" ref="AF516:AG516" si="1698">(AE516*5%)+AE516</f>
        <v>0</v>
      </c>
      <c r="AG516" s="145">
        <f t="shared" si="1698"/>
        <v>0</v>
      </c>
      <c r="AH516" s="343">
        <f t="shared" si="1656"/>
        <v>0</v>
      </c>
      <c r="AI516" s="145">
        <f t="shared" ref="AI516:AL516" si="1699">(AH516*5%)+AH516</f>
        <v>0</v>
      </c>
      <c r="AJ516" s="145">
        <f t="shared" si="1699"/>
        <v>0</v>
      </c>
      <c r="AK516" s="145">
        <f t="shared" si="1699"/>
        <v>0</v>
      </c>
      <c r="AL516" s="145">
        <f t="shared" si="1699"/>
        <v>0</v>
      </c>
      <c r="AM516" s="145">
        <f t="shared" si="1658"/>
        <v>0</v>
      </c>
    </row>
    <row r="517" spans="1:92" x14ac:dyDescent="0.25">
      <c r="A517" s="9"/>
      <c r="B517" s="189" t="s">
        <v>1375</v>
      </c>
      <c r="C517" s="182" t="s">
        <v>18</v>
      </c>
      <c r="D517" s="189"/>
      <c r="E517" s="189" t="s">
        <v>1668</v>
      </c>
      <c r="F517" s="189"/>
      <c r="G517" s="189"/>
      <c r="H517" s="189"/>
      <c r="I517" s="189"/>
      <c r="J517" s="192" t="s">
        <v>1376</v>
      </c>
      <c r="K517" s="202"/>
      <c r="L517" s="202"/>
      <c r="M517" s="202"/>
      <c r="N517" s="202"/>
      <c r="O517" s="203"/>
      <c r="P517" s="204"/>
      <c r="Q517" s="204"/>
      <c r="R517" s="204"/>
      <c r="S517" s="193"/>
      <c r="T517" s="269"/>
      <c r="U517" s="301">
        <v>0</v>
      </c>
      <c r="V517" s="120">
        <f t="shared" si="1649"/>
        <v>0</v>
      </c>
      <c r="W517" s="266">
        <f t="shared" si="1659"/>
        <v>0</v>
      </c>
      <c r="X517" s="145">
        <f t="shared" ref="X517:Y517" si="1700">(W517*10%)+W517</f>
        <v>0</v>
      </c>
      <c r="Y517" s="145">
        <f t="shared" si="1700"/>
        <v>0</v>
      </c>
      <c r="Z517" s="145">
        <f t="shared" ref="Z517:AB517" si="1701">(Y517*5%)+Y517</f>
        <v>0</v>
      </c>
      <c r="AA517" s="221">
        <f t="shared" si="1701"/>
        <v>0</v>
      </c>
      <c r="AB517" s="145">
        <f t="shared" si="1701"/>
        <v>0</v>
      </c>
      <c r="AC517" s="223">
        <f t="shared" si="1652"/>
        <v>0</v>
      </c>
      <c r="AD517" s="145">
        <f t="shared" si="1653"/>
        <v>0</v>
      </c>
      <c r="AE517" s="360">
        <f t="shared" si="1654"/>
        <v>0</v>
      </c>
      <c r="AF517" s="145">
        <f t="shared" ref="AF517:AG517" si="1702">(AE517*5%)+AE517</f>
        <v>0</v>
      </c>
      <c r="AG517" s="145">
        <f t="shared" si="1702"/>
        <v>0</v>
      </c>
      <c r="AH517" s="343">
        <f t="shared" si="1656"/>
        <v>0</v>
      </c>
      <c r="AI517" s="145">
        <f t="shared" ref="AI517:AL517" si="1703">(AH517*5%)+AH517</f>
        <v>0</v>
      </c>
      <c r="AJ517" s="145">
        <f t="shared" si="1703"/>
        <v>0</v>
      </c>
      <c r="AK517" s="145">
        <f t="shared" si="1703"/>
        <v>0</v>
      </c>
      <c r="AL517" s="145">
        <f t="shared" si="1703"/>
        <v>0</v>
      </c>
      <c r="AM517" s="145">
        <f t="shared" si="1658"/>
        <v>0</v>
      </c>
    </row>
    <row r="518" spans="1:92" x14ac:dyDescent="0.25">
      <c r="A518" s="9"/>
      <c r="B518" s="189" t="s">
        <v>1377</v>
      </c>
      <c r="C518" s="182" t="s">
        <v>18</v>
      </c>
      <c r="D518" s="189"/>
      <c r="E518" s="183" t="s">
        <v>1668</v>
      </c>
      <c r="F518" s="189"/>
      <c r="G518" s="189"/>
      <c r="H518" s="189"/>
      <c r="I518" s="189"/>
      <c r="J518" s="192" t="s">
        <v>1378</v>
      </c>
      <c r="K518" s="202"/>
      <c r="L518" s="202"/>
      <c r="M518" s="202"/>
      <c r="N518" s="202"/>
      <c r="O518" s="203"/>
      <c r="P518" s="204"/>
      <c r="Q518" s="204"/>
      <c r="R518" s="204"/>
      <c r="S518" s="193"/>
      <c r="T518" s="269"/>
      <c r="U518" s="301">
        <v>0</v>
      </c>
      <c r="V518" s="120">
        <f t="shared" si="1649"/>
        <v>0</v>
      </c>
      <c r="W518" s="266">
        <f t="shared" si="1659"/>
        <v>0</v>
      </c>
      <c r="X518" s="145">
        <f t="shared" ref="X518:Y518" si="1704">(W518*10%)+W518</f>
        <v>0</v>
      </c>
      <c r="Y518" s="145">
        <f t="shared" si="1704"/>
        <v>0</v>
      </c>
      <c r="Z518" s="145">
        <f t="shared" ref="Z518:AB518" si="1705">(Y518*5%)+Y518</f>
        <v>0</v>
      </c>
      <c r="AA518" s="221">
        <f t="shared" si="1705"/>
        <v>0</v>
      </c>
      <c r="AB518" s="145">
        <f t="shared" si="1705"/>
        <v>0</v>
      </c>
      <c r="AC518" s="223">
        <f t="shared" si="1652"/>
        <v>0</v>
      </c>
      <c r="AD518" s="145">
        <f t="shared" si="1653"/>
        <v>0</v>
      </c>
      <c r="AE518" s="360">
        <f t="shared" si="1654"/>
        <v>0</v>
      </c>
      <c r="AF518" s="145">
        <f t="shared" ref="AF518:AG518" si="1706">(AE518*5%)+AE518</f>
        <v>0</v>
      </c>
      <c r="AG518" s="145">
        <f t="shared" si="1706"/>
        <v>0</v>
      </c>
      <c r="AH518" s="343">
        <f t="shared" si="1656"/>
        <v>0</v>
      </c>
      <c r="AI518" s="145">
        <f t="shared" ref="AI518:AL518" si="1707">(AH518*5%)+AH518</f>
        <v>0</v>
      </c>
      <c r="AJ518" s="145">
        <f t="shared" si="1707"/>
        <v>0</v>
      </c>
      <c r="AK518" s="145">
        <f t="shared" si="1707"/>
        <v>0</v>
      </c>
      <c r="AL518" s="145">
        <f t="shared" si="1707"/>
        <v>0</v>
      </c>
      <c r="AM518" s="145">
        <f t="shared" si="1658"/>
        <v>0</v>
      </c>
    </row>
    <row r="519" spans="1:92" s="274" customFormat="1" ht="14.45" customHeight="1" x14ac:dyDescent="0.25">
      <c r="B519" s="275" t="s">
        <v>1379</v>
      </c>
      <c r="C519" s="275"/>
      <c r="D519" s="276"/>
      <c r="E519" s="276"/>
      <c r="F519" s="276"/>
      <c r="G519" s="276"/>
      <c r="H519" s="276"/>
      <c r="I519" s="276"/>
      <c r="J519" s="276"/>
      <c r="K519" s="277"/>
      <c r="L519" s="277"/>
      <c r="M519" s="277"/>
      <c r="N519" s="277"/>
      <c r="O519" s="278"/>
      <c r="P519" s="278"/>
      <c r="Q519" s="278"/>
      <c r="R519" s="278"/>
      <c r="S519" s="278"/>
      <c r="T519" s="279"/>
      <c r="U519" s="280"/>
      <c r="V519" s="280">
        <f t="shared" si="1649"/>
        <v>0</v>
      </c>
      <c r="W519" s="281">
        <f t="shared" si="1659"/>
        <v>0</v>
      </c>
      <c r="X519" s="282">
        <f t="shared" ref="X519:Y519" si="1708">(W519*10%)+W519</f>
        <v>0</v>
      </c>
      <c r="Y519" s="282">
        <f t="shared" si="1708"/>
        <v>0</v>
      </c>
      <c r="Z519" s="282">
        <f t="shared" ref="Z519:AB519" si="1709">(Y519*5%)+Y519</f>
        <v>0</v>
      </c>
      <c r="AA519" s="283">
        <f t="shared" si="1709"/>
        <v>0</v>
      </c>
      <c r="AB519" s="282">
        <f t="shared" si="1709"/>
        <v>0</v>
      </c>
      <c r="AC519" s="284">
        <f t="shared" si="1652"/>
        <v>0</v>
      </c>
      <c r="AD519" s="282">
        <f t="shared" si="1653"/>
        <v>0</v>
      </c>
      <c r="AE519" s="366">
        <f t="shared" si="1654"/>
        <v>0</v>
      </c>
      <c r="AF519" s="282">
        <f t="shared" ref="AF519:AG519" si="1710">(AE519*5%)+AE519</f>
        <v>0</v>
      </c>
      <c r="AG519" s="282">
        <f t="shared" si="1710"/>
        <v>0</v>
      </c>
      <c r="AH519" s="349">
        <f t="shared" si="1656"/>
        <v>0</v>
      </c>
      <c r="AI519" s="282">
        <f t="shared" ref="AI519:AL519" si="1711">(AH519*5%)+AH519</f>
        <v>0</v>
      </c>
      <c r="AJ519" s="282">
        <f t="shared" si="1711"/>
        <v>0</v>
      </c>
      <c r="AK519" s="282">
        <f t="shared" si="1711"/>
        <v>0</v>
      </c>
      <c r="AL519" s="282">
        <f t="shared" si="1711"/>
        <v>0</v>
      </c>
      <c r="AM519" s="282">
        <f t="shared" si="1658"/>
        <v>0</v>
      </c>
      <c r="AN519" s="375" t="s">
        <v>1655</v>
      </c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  <c r="BR519" s="165"/>
      <c r="BS519" s="165"/>
      <c r="BT519" s="165"/>
      <c r="BU519" s="165"/>
      <c r="BV519" s="165"/>
      <c r="BW519" s="165"/>
      <c r="BX519" s="165"/>
      <c r="BY519" s="165"/>
      <c r="BZ519" s="165"/>
      <c r="CA519" s="165"/>
      <c r="CB519" s="165"/>
      <c r="CC519" s="165"/>
      <c r="CD519" s="165"/>
      <c r="CE519" s="165"/>
      <c r="CF519" s="165"/>
      <c r="CG519" s="165"/>
      <c r="CH519" s="165"/>
      <c r="CI519" s="165"/>
      <c r="CJ519" s="165"/>
      <c r="CK519" s="165"/>
      <c r="CL519" s="165"/>
      <c r="CM519" s="165"/>
      <c r="CN519" s="165"/>
    </row>
    <row r="520" spans="1:92" x14ac:dyDescent="0.25">
      <c r="A520" s="9"/>
      <c r="B520" s="164" t="s">
        <v>1380</v>
      </c>
      <c r="C520" s="164"/>
      <c r="D520" s="153"/>
      <c r="E520" s="153" t="s">
        <v>1669</v>
      </c>
      <c r="F520" s="153"/>
      <c r="G520" s="153"/>
      <c r="H520" s="153"/>
      <c r="I520" s="156"/>
      <c r="J520" s="160" t="s">
        <v>1381</v>
      </c>
      <c r="K520" s="160">
        <v>24.77</v>
      </c>
      <c r="L520" s="160">
        <v>24.77</v>
      </c>
      <c r="M520" s="160">
        <v>24.77</v>
      </c>
      <c r="N520" s="160">
        <v>24.77</v>
      </c>
      <c r="O520" s="160">
        <v>24.77</v>
      </c>
      <c r="P520" s="155">
        <v>24.77</v>
      </c>
      <c r="Q520" s="155">
        <v>12.07</v>
      </c>
      <c r="R520" s="155">
        <v>15.24</v>
      </c>
      <c r="S520" s="160"/>
      <c r="T520" s="270"/>
      <c r="U520" s="301">
        <v>22.28</v>
      </c>
      <c r="V520" s="120">
        <f t="shared" si="1649"/>
        <v>24.508000000000003</v>
      </c>
      <c r="W520" s="266">
        <f t="shared" si="1659"/>
        <v>26.223560000000003</v>
      </c>
      <c r="X520" s="145">
        <f t="shared" ref="X520:Y520" si="1712">(W520*10%)+W520</f>
        <v>28.845916000000003</v>
      </c>
      <c r="Y520" s="145">
        <f t="shared" si="1712"/>
        <v>31.730507600000003</v>
      </c>
      <c r="Z520" s="145">
        <f t="shared" ref="Z520:AB520" si="1713">(Y520*5%)+Y520</f>
        <v>33.31703298</v>
      </c>
      <c r="AA520" s="221">
        <f t="shared" si="1713"/>
        <v>34.982884628999997</v>
      </c>
      <c r="AB520" s="145">
        <f t="shared" si="1713"/>
        <v>36.732028860450001</v>
      </c>
      <c r="AC520" s="223">
        <f t="shared" si="1652"/>
        <v>37.833989726263503</v>
      </c>
      <c r="AD520" s="145">
        <f t="shared" si="1653"/>
        <v>38.568630303472503</v>
      </c>
      <c r="AE520" s="360">
        <f t="shared" si="1654"/>
        <v>40.612767709556543</v>
      </c>
      <c r="AF520" s="145">
        <f t="shared" ref="AF520:AG520" si="1714">(AE520*5%)+AE520</f>
        <v>42.643406095034372</v>
      </c>
      <c r="AG520" s="145">
        <f t="shared" si="1714"/>
        <v>44.77557639978609</v>
      </c>
      <c r="AH520" s="343">
        <f t="shared" si="1656"/>
        <v>47.865091171371333</v>
      </c>
      <c r="AI520" s="145">
        <f t="shared" ref="AI520:AL520" si="1715">(AH520*5%)+AH520</f>
        <v>50.258345729939897</v>
      </c>
      <c r="AJ520" s="145">
        <f t="shared" si="1715"/>
        <v>52.77126301643689</v>
      </c>
      <c r="AK520" s="145">
        <f t="shared" si="1715"/>
        <v>55.409826167258736</v>
      </c>
      <c r="AL520" s="145">
        <f t="shared" si="1715"/>
        <v>58.180317475621671</v>
      </c>
      <c r="AM520" s="145">
        <f t="shared" si="1658"/>
        <v>62.450752778332301</v>
      </c>
    </row>
    <row r="521" spans="1:92" x14ac:dyDescent="0.25">
      <c r="A521" s="9"/>
      <c r="B521" s="164" t="s">
        <v>1382</v>
      </c>
      <c r="C521" s="164"/>
      <c r="D521" s="153"/>
      <c r="E521" s="153" t="s">
        <v>1669</v>
      </c>
      <c r="F521" s="153"/>
      <c r="G521" s="153"/>
      <c r="H521" s="153"/>
      <c r="I521" s="156"/>
      <c r="J521" s="160" t="s">
        <v>1381</v>
      </c>
      <c r="K521" s="160">
        <v>25.4</v>
      </c>
      <c r="L521" s="160">
        <v>25.4</v>
      </c>
      <c r="M521" s="160">
        <v>25.4</v>
      </c>
      <c r="N521" s="160">
        <v>25.4</v>
      </c>
      <c r="O521" s="160">
        <v>25.4</v>
      </c>
      <c r="P521" s="155">
        <v>25.4</v>
      </c>
      <c r="Q521" s="155">
        <v>17.78</v>
      </c>
      <c r="R521" s="155">
        <v>15.24</v>
      </c>
      <c r="S521" s="160"/>
      <c r="T521" s="270"/>
      <c r="U521" s="301">
        <v>22.52</v>
      </c>
      <c r="V521" s="120">
        <f t="shared" si="1649"/>
        <v>24.771999999999998</v>
      </c>
      <c r="W521" s="266">
        <f t="shared" si="1659"/>
        <v>26.506039999999999</v>
      </c>
      <c r="X521" s="145">
        <f t="shared" ref="X521:Y521" si="1716">(W521*10%)+W521</f>
        <v>29.156644</v>
      </c>
      <c r="Y521" s="145">
        <f t="shared" si="1716"/>
        <v>32.072308399999997</v>
      </c>
      <c r="Z521" s="145">
        <f t="shared" ref="Z521:AB521" si="1717">(Y521*5%)+Y521</f>
        <v>33.675923819999994</v>
      </c>
      <c r="AA521" s="221">
        <f t="shared" si="1717"/>
        <v>35.359720010999993</v>
      </c>
      <c r="AB521" s="145">
        <f t="shared" si="1717"/>
        <v>37.127706011549989</v>
      </c>
      <c r="AC521" s="223">
        <f t="shared" si="1652"/>
        <v>38.241537191896491</v>
      </c>
      <c r="AD521" s="145">
        <f t="shared" si="1653"/>
        <v>38.984091312127489</v>
      </c>
      <c r="AE521" s="360">
        <f t="shared" si="1654"/>
        <v>41.050248151670246</v>
      </c>
      <c r="AF521" s="145">
        <f t="shared" ref="AF521:AG521" si="1718">(AE521*5%)+AE521</f>
        <v>43.10276055925376</v>
      </c>
      <c r="AG521" s="145">
        <f t="shared" si="1718"/>
        <v>45.257898587216445</v>
      </c>
      <c r="AH521" s="343">
        <f t="shared" si="1656"/>
        <v>48.380693589734378</v>
      </c>
      <c r="AI521" s="145">
        <f t="shared" ref="AI521:AL521" si="1719">(AH521*5%)+AH521</f>
        <v>50.799728269221099</v>
      </c>
      <c r="AJ521" s="145">
        <f t="shared" si="1719"/>
        <v>53.339714682682157</v>
      </c>
      <c r="AK521" s="145">
        <f t="shared" si="1719"/>
        <v>56.006700416816265</v>
      </c>
      <c r="AL521" s="145">
        <f t="shared" si="1719"/>
        <v>58.807035437657078</v>
      </c>
      <c r="AM521" s="145">
        <f t="shared" si="1658"/>
        <v>63.123471838781107</v>
      </c>
    </row>
    <row r="522" spans="1:92" x14ac:dyDescent="0.25">
      <c r="A522" s="9"/>
      <c r="B522" s="164" t="s">
        <v>1383</v>
      </c>
      <c r="C522" s="164"/>
      <c r="D522" s="153"/>
      <c r="E522" s="153" t="s">
        <v>1669</v>
      </c>
      <c r="F522" s="153"/>
      <c r="G522" s="153"/>
      <c r="H522" s="153"/>
      <c r="I522" s="156"/>
      <c r="J522" s="160" t="s">
        <v>1384</v>
      </c>
      <c r="K522" s="160">
        <v>25.4</v>
      </c>
      <c r="L522" s="160">
        <v>25.4</v>
      </c>
      <c r="M522" s="160">
        <v>25.4</v>
      </c>
      <c r="N522" s="160">
        <v>25.4</v>
      </c>
      <c r="O522" s="160">
        <v>25.4</v>
      </c>
      <c r="P522" s="155">
        <v>25.4</v>
      </c>
      <c r="Q522" s="155">
        <v>25.4</v>
      </c>
      <c r="R522" s="155">
        <v>15.24</v>
      </c>
      <c r="S522" s="160"/>
      <c r="T522" s="270"/>
      <c r="U522" s="301">
        <v>27.3</v>
      </c>
      <c r="V522" s="120">
        <f t="shared" si="1649"/>
        <v>30.03</v>
      </c>
      <c r="W522" s="266">
        <f t="shared" si="1659"/>
        <v>32.132100000000001</v>
      </c>
      <c r="X522" s="145">
        <f t="shared" ref="X522:Y522" si="1720">(W522*10%)+W522</f>
        <v>35.345309999999998</v>
      </c>
      <c r="Y522" s="145">
        <f t="shared" si="1720"/>
        <v>38.879840999999999</v>
      </c>
      <c r="Z522" s="145">
        <f t="shared" ref="Z522:AB522" si="1721">(Y522*5%)+Y522</f>
        <v>40.823833049999998</v>
      </c>
      <c r="AA522" s="221">
        <f t="shared" si="1721"/>
        <v>42.865024702499994</v>
      </c>
      <c r="AB522" s="145">
        <f t="shared" si="1721"/>
        <v>45.008275937624994</v>
      </c>
      <c r="AC522" s="223">
        <f t="shared" si="1652"/>
        <v>46.358524215753746</v>
      </c>
      <c r="AD522" s="145">
        <f t="shared" si="1653"/>
        <v>47.258689734506241</v>
      </c>
      <c r="AE522" s="360">
        <f t="shared" si="1654"/>
        <v>49.763400290435072</v>
      </c>
      <c r="AF522" s="145">
        <f t="shared" ref="AF522:AG522" si="1722">(AE522*5%)+AE522</f>
        <v>52.251570304956829</v>
      </c>
      <c r="AG522" s="145">
        <f t="shared" si="1722"/>
        <v>54.864148820204669</v>
      </c>
      <c r="AH522" s="343">
        <f t="shared" si="1656"/>
        <v>58.649775088798791</v>
      </c>
      <c r="AI522" s="145">
        <f t="shared" ref="AI522:AL522" si="1723">(AH522*5%)+AH522</f>
        <v>61.582263843238728</v>
      </c>
      <c r="AJ522" s="145">
        <f t="shared" si="1723"/>
        <v>64.661377035400662</v>
      </c>
      <c r="AK522" s="145">
        <f t="shared" si="1723"/>
        <v>67.89444588717069</v>
      </c>
      <c r="AL522" s="145">
        <f t="shared" si="1723"/>
        <v>71.28916818152922</v>
      </c>
      <c r="AM522" s="145">
        <f t="shared" si="1658"/>
        <v>76.521793126053467</v>
      </c>
    </row>
    <row r="523" spans="1:92" x14ac:dyDescent="0.25">
      <c r="A523" s="9"/>
      <c r="B523" s="164" t="s">
        <v>1385</v>
      </c>
      <c r="C523" s="164"/>
      <c r="D523" s="153"/>
      <c r="E523" s="153" t="s">
        <v>1669</v>
      </c>
      <c r="F523" s="153"/>
      <c r="G523" s="153"/>
      <c r="H523" s="153"/>
      <c r="I523" s="156"/>
      <c r="J523" s="160" t="s">
        <v>1386</v>
      </c>
      <c r="K523" s="160">
        <v>16</v>
      </c>
      <c r="L523" s="160">
        <v>16</v>
      </c>
      <c r="M523" s="160">
        <v>16</v>
      </c>
      <c r="N523" s="160">
        <v>16</v>
      </c>
      <c r="O523" s="160">
        <v>16</v>
      </c>
      <c r="P523" s="155">
        <v>16</v>
      </c>
      <c r="Q523" s="155">
        <v>12</v>
      </c>
      <c r="R523" s="155">
        <v>7</v>
      </c>
      <c r="S523" s="160"/>
      <c r="T523" s="270"/>
      <c r="U523" s="301">
        <v>8.17</v>
      </c>
      <c r="V523" s="120">
        <f t="shared" si="1649"/>
        <v>8.9870000000000001</v>
      </c>
      <c r="W523" s="266">
        <f t="shared" si="1659"/>
        <v>9.6160899999999998</v>
      </c>
      <c r="X523" s="145">
        <f t="shared" ref="X523:Y523" si="1724">(W523*10%)+W523</f>
        <v>10.577698999999999</v>
      </c>
      <c r="Y523" s="145">
        <f t="shared" si="1724"/>
        <v>11.635468899999999</v>
      </c>
      <c r="Z523" s="145">
        <f t="shared" ref="Z523:AB523" si="1725">(Y523*5%)+Y523</f>
        <v>12.217242344999999</v>
      </c>
      <c r="AA523" s="221">
        <f t="shared" si="1725"/>
        <v>12.82810446225</v>
      </c>
      <c r="AB523" s="145">
        <f t="shared" si="1725"/>
        <v>13.4695096853625</v>
      </c>
      <c r="AC523" s="223">
        <f t="shared" si="1652"/>
        <v>13.873594975923375</v>
      </c>
      <c r="AD523" s="145">
        <f t="shared" si="1653"/>
        <v>14.142985169630624</v>
      </c>
      <c r="AE523" s="360">
        <f t="shared" si="1654"/>
        <v>14.892563383621047</v>
      </c>
      <c r="AF523" s="145">
        <f t="shared" ref="AF523:AG523" si="1726">(AE523*5%)+AE523</f>
        <v>15.637191552802099</v>
      </c>
      <c r="AG523" s="145">
        <f t="shared" si="1726"/>
        <v>16.419051130442202</v>
      </c>
      <c r="AH523" s="343">
        <f t="shared" si="1656"/>
        <v>17.551965658442715</v>
      </c>
      <c r="AI523" s="145">
        <f t="shared" ref="AI523:AL523" si="1727">(AH523*5%)+AH523</f>
        <v>18.429563941364851</v>
      </c>
      <c r="AJ523" s="145">
        <f t="shared" si="1727"/>
        <v>19.351042138433094</v>
      </c>
      <c r="AK523" s="145">
        <f t="shared" si="1727"/>
        <v>20.318594245354749</v>
      </c>
      <c r="AL523" s="145">
        <f t="shared" si="1727"/>
        <v>21.334523957622487</v>
      </c>
      <c r="AM523" s="145">
        <f t="shared" si="1658"/>
        <v>22.900478016111979</v>
      </c>
    </row>
    <row r="524" spans="1:92" x14ac:dyDescent="0.25">
      <c r="A524" s="9"/>
      <c r="B524" s="164" t="s">
        <v>1387</v>
      </c>
      <c r="C524" s="164"/>
      <c r="D524" s="153"/>
      <c r="E524" s="153" t="s">
        <v>1669</v>
      </c>
      <c r="F524" s="153"/>
      <c r="G524" s="153"/>
      <c r="H524" s="153"/>
      <c r="I524" s="156"/>
      <c r="J524" s="160" t="s">
        <v>1388</v>
      </c>
      <c r="K524" s="160">
        <v>15</v>
      </c>
      <c r="L524" s="160">
        <v>15</v>
      </c>
      <c r="M524" s="160">
        <v>15</v>
      </c>
      <c r="N524" s="160">
        <v>15</v>
      </c>
      <c r="O524" s="160">
        <v>15</v>
      </c>
      <c r="P524" s="155">
        <v>15</v>
      </c>
      <c r="Q524" s="155">
        <v>15</v>
      </c>
      <c r="R524" s="155">
        <v>7.5</v>
      </c>
      <c r="S524" s="160"/>
      <c r="T524" s="270"/>
      <c r="U524" s="301">
        <v>6.4</v>
      </c>
      <c r="V524" s="120">
        <f t="shared" si="1649"/>
        <v>7.0400000000000009</v>
      </c>
      <c r="W524" s="266">
        <f t="shared" si="1659"/>
        <v>7.5328000000000008</v>
      </c>
      <c r="X524" s="145">
        <f t="shared" ref="X524:Y524" si="1728">(W524*10%)+W524</f>
        <v>8.2860800000000019</v>
      </c>
      <c r="Y524" s="145">
        <f t="shared" si="1728"/>
        <v>9.1146880000000028</v>
      </c>
      <c r="Z524" s="145">
        <f t="shared" ref="Z524:AB524" si="1729">(Y524*5%)+Y524</f>
        <v>9.5704224000000035</v>
      </c>
      <c r="AA524" s="221">
        <f t="shared" si="1729"/>
        <v>10.048943520000003</v>
      </c>
      <c r="AB524" s="145">
        <f t="shared" si="1729"/>
        <v>10.551390696000004</v>
      </c>
      <c r="AC524" s="223">
        <f t="shared" si="1652"/>
        <v>10.867932416880004</v>
      </c>
      <c r="AD524" s="145">
        <f t="shared" si="1653"/>
        <v>11.078960230800003</v>
      </c>
      <c r="AE524" s="360">
        <f t="shared" si="1654"/>
        <v>11.666145123032404</v>
      </c>
      <c r="AF524" s="145">
        <f t="shared" ref="AF524:AG524" si="1730">(AE524*5%)+AE524</f>
        <v>12.249452379184024</v>
      </c>
      <c r="AG524" s="145">
        <f t="shared" si="1730"/>
        <v>12.861924998143225</v>
      </c>
      <c r="AH524" s="343">
        <f t="shared" si="1656"/>
        <v>13.749397823015109</v>
      </c>
      <c r="AI524" s="145">
        <f t="shared" ref="AI524:AL524" si="1731">(AH524*5%)+AH524</f>
        <v>14.436867714165864</v>
      </c>
      <c r="AJ524" s="145">
        <f t="shared" si="1731"/>
        <v>15.158711099874157</v>
      </c>
      <c r="AK524" s="145">
        <f t="shared" si="1731"/>
        <v>15.916646654867865</v>
      </c>
      <c r="AL524" s="145">
        <f t="shared" si="1731"/>
        <v>16.712478987611259</v>
      </c>
      <c r="AM524" s="145">
        <f t="shared" si="1658"/>
        <v>17.939174945301925</v>
      </c>
    </row>
    <row r="525" spans="1:92" x14ac:dyDescent="0.25">
      <c r="A525" s="9"/>
      <c r="B525" s="164" t="s">
        <v>1389</v>
      </c>
      <c r="C525" s="164"/>
      <c r="D525" s="153"/>
      <c r="E525" s="153" t="s">
        <v>1669</v>
      </c>
      <c r="F525" s="153"/>
      <c r="G525" s="153"/>
      <c r="H525" s="153"/>
      <c r="I525" s="156"/>
      <c r="J525" s="160" t="s">
        <v>1390</v>
      </c>
      <c r="K525" s="160">
        <v>20</v>
      </c>
      <c r="L525" s="160">
        <v>20</v>
      </c>
      <c r="M525" s="160">
        <v>20</v>
      </c>
      <c r="N525" s="160">
        <v>20</v>
      </c>
      <c r="O525" s="160">
        <v>20</v>
      </c>
      <c r="P525" s="155">
        <v>20</v>
      </c>
      <c r="Q525" s="155">
        <v>15</v>
      </c>
      <c r="R525" s="155">
        <v>0</v>
      </c>
      <c r="S525" s="160"/>
      <c r="T525" s="270"/>
      <c r="U525" s="301">
        <v>4.72</v>
      </c>
      <c r="V525" s="120">
        <f t="shared" si="1649"/>
        <v>5.1920000000000002</v>
      </c>
      <c r="W525" s="266">
        <f t="shared" si="1659"/>
        <v>5.5554399999999999</v>
      </c>
      <c r="X525" s="145">
        <f t="shared" ref="X525:Y525" si="1732">(W525*10%)+W525</f>
        <v>6.1109840000000002</v>
      </c>
      <c r="Y525" s="145">
        <f t="shared" si="1732"/>
        <v>6.7220824000000006</v>
      </c>
      <c r="Z525" s="145">
        <f t="shared" ref="Z525:AB525" si="1733">(Y525*5%)+Y525</f>
        <v>7.0581865200000005</v>
      </c>
      <c r="AA525" s="221">
        <f t="shared" si="1733"/>
        <v>7.4110958460000003</v>
      </c>
      <c r="AB525" s="145">
        <f t="shared" si="1733"/>
        <v>7.7816506383000004</v>
      </c>
      <c r="AC525" s="223">
        <f t="shared" si="1652"/>
        <v>8.015100157449</v>
      </c>
      <c r="AD525" s="145">
        <f t="shared" si="1653"/>
        <v>8.1707331702149997</v>
      </c>
      <c r="AE525" s="360">
        <f t="shared" si="1654"/>
        <v>8.6037820282363953</v>
      </c>
      <c r="AF525" s="145">
        <f t="shared" ref="AF525:AG525" si="1734">(AE525*5%)+AE525</f>
        <v>9.033971129648215</v>
      </c>
      <c r="AG525" s="145">
        <f t="shared" si="1734"/>
        <v>9.4856696861306258</v>
      </c>
      <c r="AH525" s="343">
        <f t="shared" si="1656"/>
        <v>10.140180894473639</v>
      </c>
      <c r="AI525" s="145">
        <f t="shared" ref="AI525:AL525" si="1735">(AH525*5%)+AH525</f>
        <v>10.647189939197322</v>
      </c>
      <c r="AJ525" s="145">
        <f t="shared" si="1735"/>
        <v>11.179549436157188</v>
      </c>
      <c r="AK525" s="145">
        <f t="shared" si="1735"/>
        <v>11.738526907965047</v>
      </c>
      <c r="AL525" s="145">
        <f t="shared" si="1735"/>
        <v>12.3254532533633</v>
      </c>
      <c r="AM525" s="145">
        <f t="shared" si="1658"/>
        <v>13.230141522160165</v>
      </c>
    </row>
    <row r="526" spans="1:92" x14ac:dyDescent="0.25">
      <c r="A526" s="9"/>
      <c r="B526" s="167" t="s">
        <v>1391</v>
      </c>
      <c r="C526" s="167"/>
      <c r="D526" s="168"/>
      <c r="E526" s="153" t="s">
        <v>1669</v>
      </c>
      <c r="F526" s="168"/>
      <c r="G526" s="168"/>
      <c r="H526" s="168"/>
      <c r="I526" s="168"/>
      <c r="J526" s="169" t="s">
        <v>1392</v>
      </c>
      <c r="K526" s="169">
        <v>25</v>
      </c>
      <c r="L526" s="169">
        <v>25</v>
      </c>
      <c r="M526" s="169">
        <v>25</v>
      </c>
      <c r="N526" s="169">
        <v>25</v>
      </c>
      <c r="O526" s="169">
        <v>25</v>
      </c>
      <c r="P526" s="170">
        <v>25</v>
      </c>
      <c r="Q526" s="170">
        <v>12.5</v>
      </c>
      <c r="R526" s="170">
        <v>8</v>
      </c>
      <c r="S526" s="169"/>
      <c r="T526" s="271"/>
      <c r="U526" s="301">
        <v>12.87</v>
      </c>
      <c r="V526" s="120">
        <f t="shared" si="1649"/>
        <v>14.157</v>
      </c>
      <c r="W526" s="266">
        <f t="shared" si="1659"/>
        <v>15.14799</v>
      </c>
      <c r="X526" s="145">
        <f t="shared" ref="X526:Y526" si="1736">(W526*10%)+W526</f>
        <v>16.662789</v>
      </c>
      <c r="Y526" s="145">
        <f t="shared" si="1736"/>
        <v>18.329067899999998</v>
      </c>
      <c r="Z526" s="145">
        <f t="shared" ref="Z526:AB526" si="1737">(Y526*5%)+Y526</f>
        <v>19.245521295</v>
      </c>
      <c r="AA526" s="221">
        <f t="shared" si="1737"/>
        <v>20.20779735975</v>
      </c>
      <c r="AB526" s="145">
        <f t="shared" si="1737"/>
        <v>21.218187227737499</v>
      </c>
      <c r="AC526" s="223">
        <f t="shared" si="1652"/>
        <v>21.854732844569625</v>
      </c>
      <c r="AD526" s="145">
        <f t="shared" si="1653"/>
        <v>22.279096589124375</v>
      </c>
      <c r="AE526" s="372">
        <f t="shared" si="1654"/>
        <v>23.459888708347968</v>
      </c>
      <c r="AF526" s="145">
        <f t="shared" ref="AF526:AG526" si="1738">(AE526*5%)+AE526</f>
        <v>24.632883143765365</v>
      </c>
      <c r="AG526" s="145">
        <f t="shared" si="1738"/>
        <v>25.864527300953633</v>
      </c>
      <c r="AH526" s="381">
        <f t="shared" si="1656"/>
        <v>27.649179684719435</v>
      </c>
      <c r="AI526" s="145">
        <f t="shared" ref="AI526:AL526" si="1739">(AH526*5%)+AH526</f>
        <v>29.031638668955406</v>
      </c>
      <c r="AJ526" s="145">
        <f t="shared" si="1739"/>
        <v>30.483220602403176</v>
      </c>
      <c r="AK526" s="145">
        <f t="shared" si="1739"/>
        <v>32.007381632523334</v>
      </c>
      <c r="AL526" s="145">
        <f t="shared" si="1739"/>
        <v>33.607750714149503</v>
      </c>
      <c r="AM526" s="145">
        <f t="shared" si="1658"/>
        <v>36.074559616568074</v>
      </c>
      <c r="AN526" s="375">
        <v>20.16</v>
      </c>
    </row>
    <row r="527" spans="1:92" x14ac:dyDescent="0.25">
      <c r="A527" s="9"/>
      <c r="B527" s="167" t="s">
        <v>1393</v>
      </c>
      <c r="C527" s="167"/>
      <c r="D527" s="168"/>
      <c r="E527" s="153" t="s">
        <v>1669</v>
      </c>
      <c r="F527" s="168"/>
      <c r="G527" s="168"/>
      <c r="H527" s="168"/>
      <c r="I527" s="168"/>
      <c r="J527" s="169" t="s">
        <v>1394</v>
      </c>
      <c r="K527" s="169">
        <v>23</v>
      </c>
      <c r="L527" s="169">
        <v>23</v>
      </c>
      <c r="M527" s="169">
        <v>23</v>
      </c>
      <c r="N527" s="169">
        <v>23</v>
      </c>
      <c r="O527" s="169">
        <v>23</v>
      </c>
      <c r="P527" s="170">
        <v>23</v>
      </c>
      <c r="Q527" s="170">
        <v>15</v>
      </c>
      <c r="R527" s="170">
        <v>2</v>
      </c>
      <c r="S527" s="169"/>
      <c r="T527" s="271"/>
      <c r="U527" s="301">
        <v>6.17</v>
      </c>
      <c r="V527" s="120">
        <f t="shared" si="1649"/>
        <v>6.7869999999999999</v>
      </c>
      <c r="W527" s="266">
        <f t="shared" si="1659"/>
        <v>7.2620899999999997</v>
      </c>
      <c r="X527" s="145">
        <f t="shared" ref="X527:Y527" si="1740">(W527*10%)+W527</f>
        <v>7.9882989999999996</v>
      </c>
      <c r="Y527" s="145">
        <f t="shared" si="1740"/>
        <v>8.787128899999999</v>
      </c>
      <c r="Z527" s="145">
        <f t="shared" ref="Z527:AB527" si="1741">(Y527*5%)+Y527</f>
        <v>9.2264853449999986</v>
      </c>
      <c r="AA527" s="221">
        <f t="shared" si="1741"/>
        <v>9.6878096122499979</v>
      </c>
      <c r="AB527" s="145">
        <f t="shared" si="1741"/>
        <v>10.172200092862498</v>
      </c>
      <c r="AC527" s="223">
        <f t="shared" si="1652"/>
        <v>10.477366095648373</v>
      </c>
      <c r="AD527" s="145">
        <f t="shared" si="1653"/>
        <v>10.680810097505622</v>
      </c>
      <c r="AE527" s="372">
        <f t="shared" si="1654"/>
        <v>11.24689303267342</v>
      </c>
      <c r="AF527" s="145">
        <f t="shared" ref="AF527:AG527" si="1742">(AE527*5%)+AE527</f>
        <v>11.809237684307091</v>
      </c>
      <c r="AG527" s="145">
        <f t="shared" si="1742"/>
        <v>12.399699568522445</v>
      </c>
      <c r="AH527" s="381">
        <f t="shared" si="1656"/>
        <v>13.255278838750494</v>
      </c>
      <c r="AI527" s="145">
        <f t="shared" ref="AI527:AL527" si="1743">(AH527*5%)+AH527</f>
        <v>13.918042780688019</v>
      </c>
      <c r="AJ527" s="145">
        <f t="shared" si="1743"/>
        <v>14.613944919722419</v>
      </c>
      <c r="AK527" s="145">
        <f t="shared" si="1743"/>
        <v>15.344642165708541</v>
      </c>
      <c r="AL527" s="145">
        <f t="shared" si="1743"/>
        <v>16.111874273993969</v>
      </c>
      <c r="AM527" s="145">
        <f t="shared" si="1658"/>
        <v>17.294485845705125</v>
      </c>
      <c r="AN527" s="375">
        <v>9.67</v>
      </c>
    </row>
    <row r="528" spans="1:92" x14ac:dyDescent="0.25">
      <c r="A528" s="9"/>
      <c r="B528" s="167" t="s">
        <v>1395</v>
      </c>
      <c r="C528" s="167"/>
      <c r="D528" s="168"/>
      <c r="E528" s="153" t="s">
        <v>1669</v>
      </c>
      <c r="F528" s="168"/>
      <c r="G528" s="168"/>
      <c r="H528" s="168"/>
      <c r="I528" s="168"/>
      <c r="J528" s="169" t="s">
        <v>1396</v>
      </c>
      <c r="K528" s="169"/>
      <c r="L528" s="169"/>
      <c r="M528" s="169"/>
      <c r="N528" s="169"/>
      <c r="O528" s="169"/>
      <c r="P528" s="170">
        <v>20</v>
      </c>
      <c r="Q528" s="170">
        <v>11</v>
      </c>
      <c r="R528" s="170">
        <v>0.5</v>
      </c>
      <c r="S528" s="169"/>
      <c r="T528" s="271"/>
      <c r="U528" s="301">
        <v>3.38</v>
      </c>
      <c r="V528" s="120">
        <f t="shared" si="1649"/>
        <v>3.718</v>
      </c>
      <c r="W528" s="266">
        <f t="shared" si="1659"/>
        <v>3.9782600000000001</v>
      </c>
      <c r="X528" s="145">
        <f t="shared" ref="X528:Y528" si="1744">(W528*10%)+W528</f>
        <v>4.3760859999999999</v>
      </c>
      <c r="Y528" s="145">
        <f t="shared" si="1744"/>
        <v>4.8136945999999998</v>
      </c>
      <c r="Z528" s="145">
        <f t="shared" ref="Z528:AB528" si="1745">(Y528*5%)+Y528</f>
        <v>5.0543793299999997</v>
      </c>
      <c r="AA528" s="221">
        <f t="shared" si="1745"/>
        <v>5.3070982964999995</v>
      </c>
      <c r="AB528" s="145">
        <f t="shared" si="1745"/>
        <v>5.5724532113249996</v>
      </c>
      <c r="AC528" s="223">
        <f t="shared" si="1652"/>
        <v>5.7396268076647496</v>
      </c>
      <c r="AD528" s="145">
        <f t="shared" si="1653"/>
        <v>5.8510758718912497</v>
      </c>
      <c r="AE528" s="372">
        <f t="shared" si="1654"/>
        <v>6.1611828931014863</v>
      </c>
      <c r="AF528" s="145">
        <f t="shared" ref="AF528:AG528" si="1746">(AE528*5%)+AE528</f>
        <v>6.4692420377565609</v>
      </c>
      <c r="AG528" s="145">
        <f t="shared" si="1746"/>
        <v>6.792704139644389</v>
      </c>
      <c r="AH528" s="381">
        <f t="shared" si="1656"/>
        <v>7.2614007252798523</v>
      </c>
      <c r="AI528" s="145">
        <f t="shared" ref="AI528:AL528" si="1747">(AH528*5%)+AH528</f>
        <v>7.6244707615438445</v>
      </c>
      <c r="AJ528" s="145">
        <f t="shared" si="1747"/>
        <v>8.0056942996210374</v>
      </c>
      <c r="AK528" s="145">
        <f t="shared" si="1747"/>
        <v>8.4059790146020887</v>
      </c>
      <c r="AL528" s="145">
        <f t="shared" si="1747"/>
        <v>8.8262779653321939</v>
      </c>
      <c r="AM528" s="145">
        <f t="shared" si="1658"/>
        <v>9.4741267679875776</v>
      </c>
      <c r="AN528" s="375">
        <v>10.64</v>
      </c>
    </row>
    <row r="529" spans="1:40" x14ac:dyDescent="0.25">
      <c r="A529" s="9"/>
      <c r="B529" s="415" t="s">
        <v>1397</v>
      </c>
      <c r="C529" s="167"/>
      <c r="D529" s="168"/>
      <c r="E529" s="153" t="s">
        <v>1669</v>
      </c>
      <c r="F529" s="168"/>
      <c r="G529" s="168"/>
      <c r="H529" s="168"/>
      <c r="I529" s="168"/>
      <c r="J529" s="169" t="s">
        <v>1398</v>
      </c>
      <c r="K529" s="160">
        <v>14.7</v>
      </c>
      <c r="L529" s="160">
        <v>14.7</v>
      </c>
      <c r="M529" s="160">
        <v>14.7</v>
      </c>
      <c r="N529" s="160">
        <v>14.7</v>
      </c>
      <c r="O529" s="160">
        <v>14.7</v>
      </c>
      <c r="P529" s="155">
        <v>14.7</v>
      </c>
      <c r="Q529" s="155">
        <v>14.7</v>
      </c>
      <c r="R529" s="155">
        <v>6.2</v>
      </c>
      <c r="S529" s="160"/>
      <c r="T529" s="270"/>
      <c r="U529" s="301">
        <v>5.57</v>
      </c>
      <c r="V529" s="120">
        <f t="shared" si="1649"/>
        <v>6.1270000000000007</v>
      </c>
      <c r="W529" s="266">
        <f t="shared" si="1659"/>
        <v>6.5558900000000007</v>
      </c>
      <c r="X529" s="145">
        <f t="shared" ref="X529:Y529" si="1748">(W529*10%)+W529</f>
        <v>7.2114790000000006</v>
      </c>
      <c r="Y529" s="145">
        <f t="shared" si="1748"/>
        <v>7.9326269000000007</v>
      </c>
      <c r="Z529" s="145">
        <f t="shared" ref="Z529:AB529" si="1749">(Y529*5%)+Y529</f>
        <v>8.3292582450000001</v>
      </c>
      <c r="AA529" s="221">
        <f t="shared" si="1749"/>
        <v>8.7457211572499993</v>
      </c>
      <c r="AB529" s="145">
        <f t="shared" si="1749"/>
        <v>9.1830072151125002</v>
      </c>
      <c r="AC529" s="223">
        <f t="shared" si="1652"/>
        <v>9.4584974315658759</v>
      </c>
      <c r="AD529" s="145">
        <f t="shared" si="1653"/>
        <v>9.6421575758681257</v>
      </c>
      <c r="AE529" s="372">
        <f t="shared" si="1654"/>
        <v>10.153191927389136</v>
      </c>
      <c r="AF529" s="145">
        <f t="shared" ref="AF529:AG529" si="1750">(AE529*5%)+AE529</f>
        <v>10.660851523758593</v>
      </c>
      <c r="AG529" s="145">
        <f t="shared" si="1750"/>
        <v>11.193894099946522</v>
      </c>
      <c r="AH529" s="343">
        <f t="shared" si="1656"/>
        <v>11.966272792842833</v>
      </c>
      <c r="AI529" s="145">
        <f t="shared" ref="AI529:AL529" si="1751">(AH529*5%)+AH529</f>
        <v>12.564586432484974</v>
      </c>
      <c r="AJ529" s="145">
        <f t="shared" si="1751"/>
        <v>13.192815754109223</v>
      </c>
      <c r="AK529" s="145">
        <f t="shared" si="1751"/>
        <v>13.852456541814684</v>
      </c>
      <c r="AL529" s="145">
        <f t="shared" si="1751"/>
        <v>14.545079368905418</v>
      </c>
      <c r="AM529" s="145">
        <f t="shared" si="1658"/>
        <v>15.612688194583075</v>
      </c>
      <c r="AN529" s="375">
        <v>10.17</v>
      </c>
    </row>
    <row r="530" spans="1:40" x14ac:dyDescent="0.25">
      <c r="A530" s="9"/>
      <c r="B530" s="164" t="s">
        <v>1399</v>
      </c>
      <c r="C530" s="164"/>
      <c r="D530" s="153"/>
      <c r="E530" s="153" t="s">
        <v>1669</v>
      </c>
      <c r="F530" s="153"/>
      <c r="G530" s="153"/>
      <c r="H530" s="153"/>
      <c r="I530" s="156"/>
      <c r="J530" s="160" t="s">
        <v>1400</v>
      </c>
      <c r="K530" s="160">
        <v>79</v>
      </c>
      <c r="L530" s="160">
        <v>79</v>
      </c>
      <c r="M530" s="160">
        <v>79</v>
      </c>
      <c r="N530" s="160">
        <v>79</v>
      </c>
      <c r="O530" s="160">
        <v>79</v>
      </c>
      <c r="P530" s="155">
        <v>79</v>
      </c>
      <c r="Q530" s="155">
        <v>15.7</v>
      </c>
      <c r="R530" s="155">
        <v>8</v>
      </c>
      <c r="S530" s="160"/>
      <c r="T530" s="270"/>
      <c r="U530" s="301">
        <v>45.07</v>
      </c>
      <c r="V530" s="120">
        <f t="shared" si="1649"/>
        <v>49.576999999999998</v>
      </c>
      <c r="W530" s="266">
        <f t="shared" si="1659"/>
        <v>53.04739</v>
      </c>
      <c r="X530" s="145">
        <f t="shared" ref="X530:Y530" si="1752">(W530*10%)+W530</f>
        <v>58.352128999999998</v>
      </c>
      <c r="Y530" s="145">
        <f t="shared" si="1752"/>
        <v>64.187341899999993</v>
      </c>
      <c r="Z530" s="145">
        <f t="shared" ref="Z530:AB530" si="1753">(Y530*5%)+Y530</f>
        <v>67.396708994999997</v>
      </c>
      <c r="AA530" s="221">
        <f t="shared" si="1753"/>
        <v>70.766544444749997</v>
      </c>
      <c r="AB530" s="145">
        <f t="shared" si="1753"/>
        <v>74.304871666987495</v>
      </c>
      <c r="AC530" s="223">
        <f t="shared" si="1652"/>
        <v>76.534017816997121</v>
      </c>
      <c r="AD530" s="145">
        <f t="shared" si="1653"/>
        <v>78.020115250336872</v>
      </c>
      <c r="AE530" s="360">
        <f t="shared" si="1654"/>
        <v>82.155181358604722</v>
      </c>
      <c r="AF530" s="145">
        <f t="shared" ref="AF530:AG530" si="1754">(AE530*5%)+AE530</f>
        <v>86.262940426534954</v>
      </c>
      <c r="AG530" s="145">
        <f t="shared" si="1754"/>
        <v>90.576087447861696</v>
      </c>
      <c r="AH530" s="343">
        <f t="shared" si="1656"/>
        <v>96.825837481764154</v>
      </c>
      <c r="AI530" s="145">
        <f t="shared" ref="AI530:AL530" si="1755">(AH530*5%)+AH530</f>
        <v>101.66712935585237</v>
      </c>
      <c r="AJ530" s="145">
        <f t="shared" si="1755"/>
        <v>106.75048582364499</v>
      </c>
      <c r="AK530" s="145">
        <f t="shared" si="1755"/>
        <v>112.08801011482724</v>
      </c>
      <c r="AL530" s="145">
        <f t="shared" si="1755"/>
        <v>117.69241062056861</v>
      </c>
      <c r="AM530" s="145">
        <f t="shared" si="1658"/>
        <v>126.33103356011834</v>
      </c>
    </row>
    <row r="531" spans="1:40" x14ac:dyDescent="0.25">
      <c r="A531" s="9"/>
      <c r="B531" s="164" t="s">
        <v>1401</v>
      </c>
      <c r="C531" s="164"/>
      <c r="D531" s="153"/>
      <c r="E531" s="153" t="s">
        <v>1669</v>
      </c>
      <c r="F531" s="153"/>
      <c r="G531" s="153"/>
      <c r="H531" s="153"/>
      <c r="I531" s="156"/>
      <c r="J531" s="160" t="s">
        <v>1402</v>
      </c>
      <c r="K531" s="160">
        <v>25</v>
      </c>
      <c r="L531" s="160">
        <v>25</v>
      </c>
      <c r="M531" s="160">
        <v>25</v>
      </c>
      <c r="N531" s="160">
        <v>25</v>
      </c>
      <c r="O531" s="160">
        <v>25</v>
      </c>
      <c r="P531" s="155">
        <v>25</v>
      </c>
      <c r="Q531" s="155">
        <v>11</v>
      </c>
      <c r="R531" s="155">
        <v>2</v>
      </c>
      <c r="S531" s="160"/>
      <c r="T531" s="270"/>
      <c r="U531" s="301">
        <v>8.27</v>
      </c>
      <c r="V531" s="120">
        <f t="shared" si="1649"/>
        <v>9.0969999999999995</v>
      </c>
      <c r="W531" s="266">
        <f t="shared" si="1659"/>
        <v>9.7337899999999991</v>
      </c>
      <c r="X531" s="145">
        <f t="shared" ref="X531:Y531" si="1756">(W531*10%)+W531</f>
        <v>10.707168999999999</v>
      </c>
      <c r="Y531" s="145">
        <f t="shared" si="1756"/>
        <v>11.777885899999998</v>
      </c>
      <c r="Z531" s="145">
        <f t="shared" ref="Z531:AB531" si="1757">(Y531*5%)+Y531</f>
        <v>12.366780194999997</v>
      </c>
      <c r="AA531" s="221">
        <f t="shared" si="1757"/>
        <v>12.985119204749997</v>
      </c>
      <c r="AB531" s="145">
        <f t="shared" si="1757"/>
        <v>13.634375164987498</v>
      </c>
      <c r="AC531" s="223">
        <f t="shared" si="1652"/>
        <v>14.043406419937122</v>
      </c>
      <c r="AD531" s="145">
        <f t="shared" si="1653"/>
        <v>14.316093923236872</v>
      </c>
      <c r="AE531" s="360">
        <f t="shared" si="1654"/>
        <v>15.074846901168426</v>
      </c>
      <c r="AF531" s="145">
        <f t="shared" ref="AF531:AG531" si="1758">(AE531*5%)+AE531</f>
        <v>15.828589246226848</v>
      </c>
      <c r="AG531" s="145">
        <f t="shared" si="1758"/>
        <v>16.62001870853819</v>
      </c>
      <c r="AH531" s="343">
        <f t="shared" si="1656"/>
        <v>17.766799999427324</v>
      </c>
      <c r="AI531" s="145">
        <f t="shared" ref="AI531:AL531" si="1759">(AH531*5%)+AH531</f>
        <v>18.655139999398688</v>
      </c>
      <c r="AJ531" s="145">
        <f t="shared" si="1759"/>
        <v>19.587896999368624</v>
      </c>
      <c r="AK531" s="145">
        <f t="shared" si="1759"/>
        <v>20.567291849337057</v>
      </c>
      <c r="AL531" s="145">
        <f t="shared" si="1759"/>
        <v>21.595656441803911</v>
      </c>
      <c r="AM531" s="145">
        <f t="shared" si="1658"/>
        <v>23.180777624632317</v>
      </c>
    </row>
    <row r="532" spans="1:40" x14ac:dyDescent="0.25">
      <c r="A532" s="9"/>
      <c r="B532" s="164" t="s">
        <v>1403</v>
      </c>
      <c r="C532" s="164"/>
      <c r="D532" s="153"/>
      <c r="E532" s="153" t="s">
        <v>1669</v>
      </c>
      <c r="F532" s="153"/>
      <c r="G532" s="153"/>
      <c r="H532" s="153"/>
      <c r="I532" s="156"/>
      <c r="J532" s="160" t="s">
        <v>1404</v>
      </c>
      <c r="K532" s="160">
        <v>10</v>
      </c>
      <c r="L532" s="160">
        <v>10</v>
      </c>
      <c r="M532" s="160">
        <v>10</v>
      </c>
      <c r="N532" s="160">
        <v>10</v>
      </c>
      <c r="O532" s="160">
        <v>10</v>
      </c>
      <c r="P532" s="155">
        <v>10</v>
      </c>
      <c r="Q532" s="155">
        <v>10</v>
      </c>
      <c r="R532" s="155">
        <v>4</v>
      </c>
      <c r="S532" s="160"/>
      <c r="T532" s="270"/>
      <c r="U532" s="301">
        <v>2.46</v>
      </c>
      <c r="V532" s="120">
        <f t="shared" si="1649"/>
        <v>2.706</v>
      </c>
      <c r="W532" s="266">
        <f t="shared" si="1659"/>
        <v>2.8954200000000001</v>
      </c>
      <c r="X532" s="145">
        <f t="shared" ref="X532:Y532" si="1760">(W532*10%)+W532</f>
        <v>3.1849620000000001</v>
      </c>
      <c r="Y532" s="145">
        <f t="shared" si="1760"/>
        <v>3.5034581999999999</v>
      </c>
      <c r="Z532" s="145">
        <f t="shared" ref="Z532:AB532" si="1761">(Y532*5%)+Y532</f>
        <v>3.67863111</v>
      </c>
      <c r="AA532" s="221">
        <f t="shared" si="1761"/>
        <v>3.8625626655</v>
      </c>
      <c r="AB532" s="145">
        <f t="shared" si="1761"/>
        <v>4.0556907987750002</v>
      </c>
      <c r="AC532" s="223">
        <f t="shared" si="1652"/>
        <v>4.1773615227382503</v>
      </c>
      <c r="AD532" s="145">
        <f t="shared" si="1653"/>
        <v>4.2584753387137502</v>
      </c>
      <c r="AE532" s="360">
        <f t="shared" si="1654"/>
        <v>4.4841745316655786</v>
      </c>
      <c r="AF532" s="145">
        <f t="shared" ref="AF532:AG532" si="1762">(AE532*5%)+AE532</f>
        <v>4.7083832582488574</v>
      </c>
      <c r="AG532" s="145">
        <f t="shared" si="1762"/>
        <v>4.9438024211613003</v>
      </c>
      <c r="AH532" s="343">
        <f t="shared" si="1656"/>
        <v>5.2849247882214296</v>
      </c>
      <c r="AI532" s="145">
        <f t="shared" ref="AI532:AL532" si="1763">(AH532*5%)+AH532</f>
        <v>5.549171027632501</v>
      </c>
      <c r="AJ532" s="145">
        <f t="shared" si="1763"/>
        <v>5.826629579014126</v>
      </c>
      <c r="AK532" s="145">
        <f t="shared" si="1763"/>
        <v>6.1179610579648322</v>
      </c>
      <c r="AL532" s="145">
        <f t="shared" si="1763"/>
        <v>6.4238591108630736</v>
      </c>
      <c r="AM532" s="145">
        <f t="shared" si="1658"/>
        <v>6.8953703696004229</v>
      </c>
    </row>
    <row r="533" spans="1:40" x14ac:dyDescent="0.25">
      <c r="A533" s="9"/>
      <c r="B533" s="164" t="s">
        <v>1405</v>
      </c>
      <c r="C533" s="164"/>
      <c r="D533" s="153"/>
      <c r="E533" s="153" t="s">
        <v>1669</v>
      </c>
      <c r="F533" s="153"/>
      <c r="G533" s="153"/>
      <c r="H533" s="153"/>
      <c r="I533" s="156"/>
      <c r="J533" s="160" t="s">
        <v>1406</v>
      </c>
      <c r="K533" s="160">
        <v>44.5</v>
      </c>
      <c r="L533" s="160">
        <v>44.5</v>
      </c>
      <c r="M533" s="160">
        <v>44.5</v>
      </c>
      <c r="N533" s="160">
        <v>44.5</v>
      </c>
      <c r="O533" s="160">
        <v>44.5</v>
      </c>
      <c r="P533" s="155">
        <v>44.5</v>
      </c>
      <c r="Q533" s="155">
        <v>25.5</v>
      </c>
      <c r="R533" s="155">
        <v>8.5</v>
      </c>
      <c r="S533" s="160"/>
      <c r="T533" s="270"/>
      <c r="U533" s="301">
        <v>25.08</v>
      </c>
      <c r="V533" s="120">
        <f t="shared" si="1649"/>
        <v>27.587999999999997</v>
      </c>
      <c r="W533" s="266">
        <f t="shared" si="1659"/>
        <v>29.519159999999996</v>
      </c>
      <c r="X533" s="145">
        <f t="shared" ref="X533:Y533" si="1764">(W533*10%)+W533</f>
        <v>32.471075999999996</v>
      </c>
      <c r="Y533" s="145">
        <f t="shared" si="1764"/>
        <v>35.718183599999996</v>
      </c>
      <c r="Z533" s="145">
        <f t="shared" ref="Z533:AB533" si="1765">(Y533*5%)+Y533</f>
        <v>37.504092779999993</v>
      </c>
      <c r="AA533" s="221">
        <f t="shared" si="1765"/>
        <v>39.379297418999997</v>
      </c>
      <c r="AB533" s="145">
        <f t="shared" si="1765"/>
        <v>41.34826228995</v>
      </c>
      <c r="AC533" s="223">
        <f t="shared" si="1652"/>
        <v>42.588710158648503</v>
      </c>
      <c r="AD533" s="145">
        <f t="shared" si="1653"/>
        <v>43.415675404447498</v>
      </c>
      <c r="AE533" s="360">
        <f t="shared" si="1654"/>
        <v>45.716706200883216</v>
      </c>
      <c r="AF533" s="145">
        <f t="shared" ref="AF533:AG533" si="1766">(AE533*5%)+AE533</f>
        <v>48.002541510927379</v>
      </c>
      <c r="AG533" s="145">
        <f t="shared" si="1766"/>
        <v>50.402668586473752</v>
      </c>
      <c r="AH533" s="343">
        <f t="shared" si="1656"/>
        <v>53.88045271894044</v>
      </c>
      <c r="AI533" s="145">
        <f t="shared" ref="AI533:AL533" si="1767">(AH533*5%)+AH533</f>
        <v>56.574475354887461</v>
      </c>
      <c r="AJ533" s="145">
        <f t="shared" si="1767"/>
        <v>59.403199122631833</v>
      </c>
      <c r="AK533" s="145">
        <f t="shared" si="1767"/>
        <v>62.373359078763421</v>
      </c>
      <c r="AL533" s="145">
        <f t="shared" si="1767"/>
        <v>65.4920270327016</v>
      </c>
      <c r="AM533" s="145">
        <f t="shared" si="1658"/>
        <v>70.299141816901894</v>
      </c>
    </row>
    <row r="534" spans="1:40" x14ac:dyDescent="0.25">
      <c r="A534" s="9"/>
      <c r="B534" s="164" t="s">
        <v>1407</v>
      </c>
      <c r="C534" s="164"/>
      <c r="D534" s="153"/>
      <c r="E534" s="153" t="s">
        <v>1669</v>
      </c>
      <c r="F534" s="153"/>
      <c r="G534" s="153"/>
      <c r="H534" s="153"/>
      <c r="I534" s="156"/>
      <c r="J534" s="160" t="s">
        <v>1408</v>
      </c>
      <c r="K534" s="160">
        <v>0</v>
      </c>
      <c r="L534" s="160">
        <v>0</v>
      </c>
      <c r="M534" s="160">
        <v>0</v>
      </c>
      <c r="N534" s="160">
        <v>0</v>
      </c>
      <c r="O534" s="160">
        <v>0</v>
      </c>
      <c r="P534" s="155">
        <v>0</v>
      </c>
      <c r="Q534" s="155">
        <v>0</v>
      </c>
      <c r="R534" s="155">
        <v>0</v>
      </c>
      <c r="S534" s="160"/>
      <c r="T534" s="270"/>
      <c r="U534" s="301">
        <v>2.46</v>
      </c>
      <c r="V534" s="120">
        <f t="shared" si="1649"/>
        <v>2.706</v>
      </c>
      <c r="W534" s="266">
        <f t="shared" si="1659"/>
        <v>2.8954200000000001</v>
      </c>
      <c r="X534" s="145">
        <f t="shared" ref="X534:Y534" si="1768">(W534*10%)+W534</f>
        <v>3.1849620000000001</v>
      </c>
      <c r="Y534" s="145">
        <f t="shared" si="1768"/>
        <v>3.5034581999999999</v>
      </c>
      <c r="Z534" s="145">
        <f t="shared" ref="Z534:AB534" si="1769">(Y534*5%)+Y534</f>
        <v>3.67863111</v>
      </c>
      <c r="AA534" s="221">
        <f t="shared" si="1769"/>
        <v>3.8625626655</v>
      </c>
      <c r="AB534" s="145">
        <f t="shared" si="1769"/>
        <v>4.0556907987750002</v>
      </c>
      <c r="AC534" s="223">
        <f t="shared" si="1652"/>
        <v>4.1773615227382503</v>
      </c>
      <c r="AD534" s="145">
        <f t="shared" si="1653"/>
        <v>4.2584753387137502</v>
      </c>
      <c r="AE534" s="360">
        <f t="shared" si="1654"/>
        <v>4.4841745316655786</v>
      </c>
      <c r="AF534" s="145">
        <f t="shared" ref="AF534:AG534" si="1770">(AE534*5%)+AE534</f>
        <v>4.7083832582488574</v>
      </c>
      <c r="AG534" s="145">
        <f t="shared" si="1770"/>
        <v>4.9438024211613003</v>
      </c>
      <c r="AH534" s="343">
        <f t="shared" si="1656"/>
        <v>5.2849247882214296</v>
      </c>
      <c r="AI534" s="145">
        <f t="shared" ref="AI534:AL534" si="1771">(AH534*5%)+AH534</f>
        <v>5.549171027632501</v>
      </c>
      <c r="AJ534" s="145">
        <f t="shared" si="1771"/>
        <v>5.826629579014126</v>
      </c>
      <c r="AK534" s="145">
        <f t="shared" si="1771"/>
        <v>6.1179610579648322</v>
      </c>
      <c r="AL534" s="145">
        <f t="shared" si="1771"/>
        <v>6.4238591108630736</v>
      </c>
      <c r="AM534" s="145">
        <f t="shared" si="1658"/>
        <v>6.8953703696004229</v>
      </c>
    </row>
    <row r="535" spans="1:40" x14ac:dyDescent="0.25">
      <c r="A535" s="9"/>
      <c r="B535" s="164" t="s">
        <v>1409</v>
      </c>
      <c r="C535" s="164"/>
      <c r="D535" s="153"/>
      <c r="E535" s="153" t="s">
        <v>1669</v>
      </c>
      <c r="F535" s="153"/>
      <c r="G535" s="153"/>
      <c r="H535" s="153"/>
      <c r="I535" s="156"/>
      <c r="J535" s="160" t="s">
        <v>1410</v>
      </c>
      <c r="K535" s="160">
        <v>6</v>
      </c>
      <c r="L535" s="160">
        <v>6</v>
      </c>
      <c r="M535" s="160">
        <v>6</v>
      </c>
      <c r="N535" s="160">
        <v>6</v>
      </c>
      <c r="O535" s="160">
        <v>6</v>
      </c>
      <c r="P535" s="155">
        <v>6</v>
      </c>
      <c r="Q535" s="155">
        <v>6</v>
      </c>
      <c r="R535" s="155">
        <v>4.5</v>
      </c>
      <c r="S535" s="160"/>
      <c r="T535" s="270"/>
      <c r="U535" s="301">
        <v>0</v>
      </c>
      <c r="V535" s="120">
        <f t="shared" si="1649"/>
        <v>0</v>
      </c>
      <c r="W535" s="266">
        <f t="shared" si="1659"/>
        <v>0</v>
      </c>
      <c r="X535" s="145">
        <f t="shared" ref="X535:Y535" si="1772">(W535*10%)+W535</f>
        <v>0</v>
      </c>
      <c r="Y535" s="145">
        <f t="shared" si="1772"/>
        <v>0</v>
      </c>
      <c r="Z535" s="145">
        <f t="shared" ref="Z535:AB535" si="1773">(Y535*5%)+Y535</f>
        <v>0</v>
      </c>
      <c r="AA535" s="221">
        <f t="shared" si="1773"/>
        <v>0</v>
      </c>
      <c r="AB535" s="145">
        <f t="shared" si="1773"/>
        <v>0</v>
      </c>
      <c r="AC535" s="223">
        <f t="shared" si="1652"/>
        <v>0</v>
      </c>
      <c r="AD535" s="145">
        <f t="shared" si="1653"/>
        <v>0</v>
      </c>
      <c r="AE535" s="360">
        <f t="shared" si="1654"/>
        <v>0</v>
      </c>
      <c r="AF535" s="145">
        <f t="shared" ref="AF535:AG535" si="1774">(AE535*5%)+AE535</f>
        <v>0</v>
      </c>
      <c r="AG535" s="145">
        <f t="shared" si="1774"/>
        <v>0</v>
      </c>
      <c r="AH535" s="343">
        <f t="shared" si="1656"/>
        <v>0</v>
      </c>
      <c r="AI535" s="145">
        <f t="shared" ref="AI535:AL535" si="1775">(AH535*5%)+AH535</f>
        <v>0</v>
      </c>
      <c r="AJ535" s="145">
        <f t="shared" si="1775"/>
        <v>0</v>
      </c>
      <c r="AK535" s="145">
        <f t="shared" si="1775"/>
        <v>0</v>
      </c>
      <c r="AL535" s="145">
        <f t="shared" si="1775"/>
        <v>0</v>
      </c>
      <c r="AM535" s="145">
        <f t="shared" si="1658"/>
        <v>0</v>
      </c>
    </row>
    <row r="536" spans="1:40" x14ac:dyDescent="0.25">
      <c r="A536" s="9"/>
      <c r="B536" s="164" t="s">
        <v>1411</v>
      </c>
      <c r="C536" s="164"/>
      <c r="D536" s="153"/>
      <c r="E536" s="153" t="s">
        <v>1669</v>
      </c>
      <c r="F536" s="153"/>
      <c r="G536" s="153"/>
      <c r="H536" s="153"/>
      <c r="I536" s="156"/>
      <c r="J536" s="160" t="s">
        <v>1412</v>
      </c>
      <c r="K536" s="160">
        <v>32</v>
      </c>
      <c r="L536" s="160">
        <v>32</v>
      </c>
      <c r="M536" s="160">
        <v>32</v>
      </c>
      <c r="N536" s="160">
        <v>32</v>
      </c>
      <c r="O536" s="160">
        <v>32</v>
      </c>
      <c r="P536" s="155">
        <v>32</v>
      </c>
      <c r="Q536" s="155">
        <v>32</v>
      </c>
      <c r="R536" s="155">
        <v>3.5</v>
      </c>
      <c r="S536" s="160"/>
      <c r="T536" s="270"/>
      <c r="U536" s="301">
        <v>14.67</v>
      </c>
      <c r="V536" s="120">
        <f t="shared" si="1649"/>
        <v>16.137</v>
      </c>
      <c r="W536" s="266">
        <f t="shared" si="1659"/>
        <v>17.266590000000001</v>
      </c>
      <c r="X536" s="145">
        <f t="shared" ref="X536:Y536" si="1776">(W536*10%)+W536</f>
        <v>18.993249000000002</v>
      </c>
      <c r="Y536" s="145">
        <f t="shared" si="1776"/>
        <v>20.892573900000002</v>
      </c>
      <c r="Z536" s="145">
        <f t="shared" ref="Z536:AB536" si="1777">(Y536*5%)+Y536</f>
        <v>21.937202595000002</v>
      </c>
      <c r="AA536" s="221">
        <f t="shared" si="1777"/>
        <v>23.034062724750001</v>
      </c>
      <c r="AB536" s="145">
        <f t="shared" si="1777"/>
        <v>24.185765860987502</v>
      </c>
      <c r="AC536" s="223">
        <f t="shared" si="1652"/>
        <v>24.911338836817126</v>
      </c>
      <c r="AD536" s="145">
        <f t="shared" si="1653"/>
        <v>25.395054154036877</v>
      </c>
      <c r="AE536" s="360">
        <f t="shared" si="1654"/>
        <v>26.740992024200832</v>
      </c>
      <c r="AF536" s="145">
        <f t="shared" ref="AF536:AG536" si="1778">(AE536*5%)+AE536</f>
        <v>28.078041625410872</v>
      </c>
      <c r="AG536" s="145">
        <f t="shared" si="1778"/>
        <v>29.481943706681417</v>
      </c>
      <c r="AH536" s="343">
        <f t="shared" si="1656"/>
        <v>31.516197822442436</v>
      </c>
      <c r="AI536" s="145">
        <f t="shared" ref="AI536:AL536" si="1779">(AH536*5%)+AH536</f>
        <v>33.092007713564556</v>
      </c>
      <c r="AJ536" s="145">
        <f t="shared" si="1779"/>
        <v>34.746608099242785</v>
      </c>
      <c r="AK536" s="145">
        <f t="shared" si="1779"/>
        <v>36.483938504204922</v>
      </c>
      <c r="AL536" s="145">
        <f t="shared" si="1779"/>
        <v>38.308135429415167</v>
      </c>
      <c r="AM536" s="145">
        <f t="shared" si="1658"/>
        <v>41.119952569934242</v>
      </c>
    </row>
    <row r="537" spans="1:40" x14ac:dyDescent="0.25">
      <c r="A537" s="9"/>
      <c r="B537" s="164" t="s">
        <v>1413</v>
      </c>
      <c r="C537" s="164"/>
      <c r="D537" s="153"/>
      <c r="E537" s="153" t="s">
        <v>1669</v>
      </c>
      <c r="F537" s="153"/>
      <c r="G537" s="153"/>
      <c r="H537" s="153"/>
      <c r="I537" s="156"/>
      <c r="J537" s="160" t="s">
        <v>1414</v>
      </c>
      <c r="K537" s="160">
        <v>14.5</v>
      </c>
      <c r="L537" s="160">
        <v>14.5</v>
      </c>
      <c r="M537" s="160">
        <v>14.5</v>
      </c>
      <c r="N537" s="160">
        <v>14.5</v>
      </c>
      <c r="O537" s="160">
        <v>14.5</v>
      </c>
      <c r="P537" s="155">
        <v>14.5</v>
      </c>
      <c r="Q537" s="155">
        <v>9.5</v>
      </c>
      <c r="R537" s="155">
        <v>3</v>
      </c>
      <c r="S537" s="160"/>
      <c r="T537" s="270"/>
      <c r="U537" s="301">
        <v>3.42</v>
      </c>
      <c r="V537" s="120">
        <f t="shared" si="1649"/>
        <v>3.762</v>
      </c>
      <c r="W537" s="266">
        <f t="shared" si="1659"/>
        <v>4.0253399999999999</v>
      </c>
      <c r="X537" s="145">
        <f t="shared" ref="X537:Y537" si="1780">(W537*10%)+W537</f>
        <v>4.4278740000000001</v>
      </c>
      <c r="Y537" s="145">
        <f t="shared" si="1780"/>
        <v>4.8706614000000004</v>
      </c>
      <c r="Z537" s="145">
        <f t="shared" ref="Z537:AB537" si="1781">(Y537*5%)+Y537</f>
        <v>5.1141944700000002</v>
      </c>
      <c r="AA537" s="221">
        <f t="shared" si="1781"/>
        <v>5.3699041935</v>
      </c>
      <c r="AB537" s="145">
        <f t="shared" si="1781"/>
        <v>5.6383994031749998</v>
      </c>
      <c r="AC537" s="223">
        <f t="shared" si="1652"/>
        <v>5.8075513852702496</v>
      </c>
      <c r="AD537" s="145">
        <f t="shared" si="1653"/>
        <v>5.9203193733337498</v>
      </c>
      <c r="AE537" s="360">
        <f t="shared" si="1654"/>
        <v>6.2340963001204388</v>
      </c>
      <c r="AF537" s="145">
        <f t="shared" ref="AF537:AG537" si="1782">(AE537*5%)+AE537</f>
        <v>6.5458011151264603</v>
      </c>
      <c r="AG537" s="145">
        <f t="shared" si="1782"/>
        <v>6.8730911708827831</v>
      </c>
      <c r="AH537" s="343">
        <f t="shared" si="1656"/>
        <v>7.3473344616736949</v>
      </c>
      <c r="AI537" s="145">
        <f t="shared" ref="AI537:AL537" si="1783">(AH537*5%)+AH537</f>
        <v>7.7147011847573799</v>
      </c>
      <c r="AJ537" s="145">
        <f t="shared" si="1783"/>
        <v>8.1004362439952491</v>
      </c>
      <c r="AK537" s="145">
        <f t="shared" si="1783"/>
        <v>8.5054580561950122</v>
      </c>
      <c r="AL537" s="145">
        <f t="shared" si="1783"/>
        <v>8.9307309590047623</v>
      </c>
      <c r="AM537" s="145">
        <f t="shared" si="1658"/>
        <v>9.5862466113957119</v>
      </c>
    </row>
    <row r="538" spans="1:40" x14ac:dyDescent="0.25">
      <c r="A538" s="9"/>
      <c r="B538" s="164" t="s">
        <v>1415</v>
      </c>
      <c r="C538" s="164"/>
      <c r="D538" s="153"/>
      <c r="E538" s="153" t="s">
        <v>1669</v>
      </c>
      <c r="F538" s="153"/>
      <c r="G538" s="153"/>
      <c r="H538" s="153"/>
      <c r="I538" s="156"/>
      <c r="J538" s="160" t="s">
        <v>1416</v>
      </c>
      <c r="K538" s="160">
        <v>19</v>
      </c>
      <c r="L538" s="160">
        <v>19</v>
      </c>
      <c r="M538" s="160">
        <v>19</v>
      </c>
      <c r="N538" s="160">
        <v>19</v>
      </c>
      <c r="O538" s="160">
        <v>19</v>
      </c>
      <c r="P538" s="155">
        <v>19</v>
      </c>
      <c r="Q538" s="155">
        <v>3.5</v>
      </c>
      <c r="R538" s="155">
        <v>2</v>
      </c>
      <c r="S538" s="160"/>
      <c r="T538" s="270"/>
      <c r="U538" s="301">
        <v>1.71</v>
      </c>
      <c r="V538" s="120">
        <f t="shared" si="1649"/>
        <v>1.881</v>
      </c>
      <c r="W538" s="266">
        <f t="shared" si="1659"/>
        <v>2.01267</v>
      </c>
      <c r="X538" s="145">
        <f t="shared" ref="X538:Y538" si="1784">(W538*10%)+W538</f>
        <v>2.213937</v>
      </c>
      <c r="Y538" s="145">
        <f t="shared" si="1784"/>
        <v>2.4353307000000002</v>
      </c>
      <c r="Z538" s="145">
        <f t="shared" ref="Z538:AB538" si="1785">(Y538*5%)+Y538</f>
        <v>2.5570972350000001</v>
      </c>
      <c r="AA538" s="221">
        <f t="shared" si="1785"/>
        <v>2.68495209675</v>
      </c>
      <c r="AB538" s="145">
        <f t="shared" si="1785"/>
        <v>2.8191997015874999</v>
      </c>
      <c r="AC538" s="223">
        <f t="shared" si="1652"/>
        <v>2.9037756926351248</v>
      </c>
      <c r="AD538" s="145">
        <f t="shared" si="1653"/>
        <v>2.9601596866668749</v>
      </c>
      <c r="AE538" s="360">
        <f t="shared" si="1654"/>
        <v>3.1170481500602194</v>
      </c>
      <c r="AF538" s="145">
        <f t="shared" ref="AF538:AG538" si="1786">(AE538*5%)+AE538</f>
        <v>3.2729005575632302</v>
      </c>
      <c r="AG538" s="145">
        <f t="shared" si="1786"/>
        <v>3.4365455854413915</v>
      </c>
      <c r="AH538" s="343">
        <f t="shared" si="1656"/>
        <v>3.6736672308368474</v>
      </c>
      <c r="AI538" s="145">
        <f t="shared" ref="AI538:AL538" si="1787">(AH538*5%)+AH538</f>
        <v>3.8573505923786899</v>
      </c>
      <c r="AJ538" s="145">
        <f t="shared" si="1787"/>
        <v>4.0502181219976245</v>
      </c>
      <c r="AK538" s="145">
        <f t="shared" si="1787"/>
        <v>4.2527290280975061</v>
      </c>
      <c r="AL538" s="145">
        <f t="shared" si="1787"/>
        <v>4.4653654795023812</v>
      </c>
      <c r="AM538" s="145">
        <f t="shared" si="1658"/>
        <v>4.7931233056978559</v>
      </c>
    </row>
    <row r="539" spans="1:40" x14ac:dyDescent="0.25">
      <c r="A539" s="9"/>
      <c r="B539" s="415" t="s">
        <v>1417</v>
      </c>
      <c r="C539" s="167"/>
      <c r="D539" s="168"/>
      <c r="E539" s="153" t="s">
        <v>1669</v>
      </c>
      <c r="F539" s="168"/>
      <c r="G539" s="168"/>
      <c r="H539" s="168"/>
      <c r="I539" s="168"/>
      <c r="J539" s="169" t="s">
        <v>1418</v>
      </c>
      <c r="K539" s="160">
        <v>0</v>
      </c>
      <c r="L539" s="160">
        <v>0</v>
      </c>
      <c r="M539" s="160">
        <v>0</v>
      </c>
      <c r="N539" s="160">
        <v>0</v>
      </c>
      <c r="O539" s="160">
        <v>0</v>
      </c>
      <c r="P539" s="155">
        <v>0</v>
      </c>
      <c r="Q539" s="155">
        <v>0</v>
      </c>
      <c r="R539" s="155">
        <v>0</v>
      </c>
      <c r="S539" s="160"/>
      <c r="T539" s="270"/>
      <c r="U539" s="301">
        <v>3.99</v>
      </c>
      <c r="V539" s="120">
        <f t="shared" si="1649"/>
        <v>4.3890000000000002</v>
      </c>
      <c r="W539" s="266">
        <f t="shared" si="1659"/>
        <v>4.6962299999999999</v>
      </c>
      <c r="X539" s="145">
        <f t="shared" ref="X539:Y539" si="1788">(W539*10%)+W539</f>
        <v>5.1658530000000003</v>
      </c>
      <c r="Y539" s="145">
        <f t="shared" si="1788"/>
        <v>5.6824383000000003</v>
      </c>
      <c r="Z539" s="145">
        <f t="shared" ref="Z539:AB539" si="1789">(Y539*5%)+Y539</f>
        <v>5.9665602150000003</v>
      </c>
      <c r="AA539" s="221">
        <f t="shared" si="1789"/>
        <v>6.26488822575</v>
      </c>
      <c r="AB539" s="145">
        <f t="shared" si="1789"/>
        <v>6.5781326370375002</v>
      </c>
      <c r="AC539" s="223">
        <f t="shared" si="1652"/>
        <v>6.7754766161486248</v>
      </c>
      <c r="AD539" s="145">
        <f t="shared" si="1653"/>
        <v>6.9070392688893749</v>
      </c>
      <c r="AE539" s="372">
        <f t="shared" si="1654"/>
        <v>7.2731123501405115</v>
      </c>
      <c r="AF539" s="145">
        <f t="shared" ref="AF539:AG539" si="1790">(AE539*5%)+AE539</f>
        <v>7.6367679676475371</v>
      </c>
      <c r="AG539" s="145">
        <f t="shared" si="1790"/>
        <v>8.0186063660299141</v>
      </c>
      <c r="AH539" s="343">
        <f t="shared" si="1656"/>
        <v>8.5718902052859782</v>
      </c>
      <c r="AI539" s="145">
        <f t="shared" ref="AI539:AL539" si="1791">(AH539*5%)+AH539</f>
        <v>9.000484715550277</v>
      </c>
      <c r="AJ539" s="145">
        <f t="shared" si="1791"/>
        <v>9.4505089513277909</v>
      </c>
      <c r="AK539" s="145">
        <f t="shared" si="1791"/>
        <v>9.9230343988941812</v>
      </c>
      <c r="AL539" s="145">
        <f t="shared" si="1791"/>
        <v>10.419186118838891</v>
      </c>
      <c r="AM539" s="145">
        <f t="shared" si="1658"/>
        <v>11.183954379961666</v>
      </c>
      <c r="AN539" s="375">
        <v>7.28</v>
      </c>
    </row>
    <row r="540" spans="1:40" x14ac:dyDescent="0.25">
      <c r="A540" s="9"/>
      <c r="B540" s="167" t="s">
        <v>1419</v>
      </c>
      <c r="C540" s="167"/>
      <c r="D540" s="168"/>
      <c r="E540" s="153" t="s">
        <v>1669</v>
      </c>
      <c r="F540" s="168"/>
      <c r="G540" s="168"/>
      <c r="H540" s="168"/>
      <c r="I540" s="168"/>
      <c r="J540" s="169" t="s">
        <v>1420</v>
      </c>
      <c r="K540" s="169">
        <v>19.3</v>
      </c>
      <c r="L540" s="169">
        <v>19.3</v>
      </c>
      <c r="M540" s="169">
        <v>19.3</v>
      </c>
      <c r="N540" s="169">
        <v>19.3</v>
      </c>
      <c r="O540" s="169">
        <v>19.3</v>
      </c>
      <c r="P540" s="170">
        <v>19.3</v>
      </c>
      <c r="Q540" s="170">
        <v>16.7</v>
      </c>
      <c r="R540" s="170">
        <v>9</v>
      </c>
      <c r="S540" s="169"/>
      <c r="T540" s="271"/>
      <c r="U540" s="301">
        <v>9.0399999999999991</v>
      </c>
      <c r="V540" s="120">
        <f t="shared" si="1649"/>
        <v>9.9439999999999991</v>
      </c>
      <c r="W540" s="266">
        <f t="shared" si="1659"/>
        <v>10.640079999999999</v>
      </c>
      <c r="X540" s="145">
        <f t="shared" ref="X540:Y540" si="1792">(W540*10%)+W540</f>
        <v>11.704087999999999</v>
      </c>
      <c r="Y540" s="145">
        <f t="shared" si="1792"/>
        <v>12.874496799999999</v>
      </c>
      <c r="Z540" s="145">
        <f t="shared" ref="Z540:AB540" si="1793">(Y540*5%)+Y540</f>
        <v>13.51822164</v>
      </c>
      <c r="AA540" s="221">
        <f t="shared" si="1793"/>
        <v>14.194132722000001</v>
      </c>
      <c r="AB540" s="145">
        <f t="shared" si="1793"/>
        <v>14.903839358100001</v>
      </c>
      <c r="AC540" s="223">
        <f t="shared" si="1652"/>
        <v>15.350954538843</v>
      </c>
      <c r="AD540" s="145">
        <f t="shared" si="1653"/>
        <v>15.649031326005002</v>
      </c>
      <c r="AE540" s="372">
        <f t="shared" si="1654"/>
        <v>16.478429986283267</v>
      </c>
      <c r="AF540" s="145">
        <f t="shared" ref="AF540:AG540" si="1794">(AE540*5%)+AE540</f>
        <v>17.302351485597431</v>
      </c>
      <c r="AG540" s="145">
        <f t="shared" si="1794"/>
        <v>18.167469059877302</v>
      </c>
      <c r="AH540" s="371">
        <f t="shared" si="1656"/>
        <v>19.421024425008834</v>
      </c>
      <c r="AI540" s="145">
        <f t="shared" ref="AI540:AL540" si="1795">(AH540*5%)+AH540</f>
        <v>20.392075646259276</v>
      </c>
      <c r="AJ540" s="145">
        <f t="shared" si="1795"/>
        <v>21.411679428572238</v>
      </c>
      <c r="AK540" s="145">
        <f t="shared" si="1795"/>
        <v>22.48226340000085</v>
      </c>
      <c r="AL540" s="145">
        <f t="shared" si="1795"/>
        <v>23.606376570000894</v>
      </c>
      <c r="AM540" s="145">
        <f t="shared" si="1658"/>
        <v>25.33908461023896</v>
      </c>
      <c r="AN540" s="375">
        <v>14.17</v>
      </c>
    </row>
    <row r="541" spans="1:40" x14ac:dyDescent="0.25">
      <c r="A541" s="9"/>
      <c r="B541" s="164" t="s">
        <v>1421</v>
      </c>
      <c r="C541" s="164"/>
      <c r="D541" s="153"/>
      <c r="E541" s="153" t="s">
        <v>1669</v>
      </c>
      <c r="F541" s="153"/>
      <c r="G541" s="153"/>
      <c r="H541" s="153"/>
      <c r="I541" s="156"/>
      <c r="J541" s="160" t="s">
        <v>1422</v>
      </c>
      <c r="K541" s="160">
        <v>21.5</v>
      </c>
      <c r="L541" s="160">
        <v>21.5</v>
      </c>
      <c r="M541" s="160">
        <v>21.5</v>
      </c>
      <c r="N541" s="160">
        <v>21.5</v>
      </c>
      <c r="O541" s="160">
        <v>21.5</v>
      </c>
      <c r="P541" s="155">
        <v>21.5</v>
      </c>
      <c r="Q541" s="155">
        <v>15.5</v>
      </c>
      <c r="R541" s="155">
        <v>4</v>
      </c>
      <c r="S541" s="160"/>
      <c r="T541" s="270"/>
      <c r="U541" s="301">
        <v>8.5</v>
      </c>
      <c r="V541" s="120">
        <f t="shared" si="1649"/>
        <v>9.35</v>
      </c>
      <c r="W541" s="266">
        <f t="shared" si="1659"/>
        <v>10.0045</v>
      </c>
      <c r="X541" s="145">
        <f t="shared" ref="X541:Y541" si="1796">(W541*10%)+W541</f>
        <v>11.004950000000001</v>
      </c>
      <c r="Y541" s="145">
        <f t="shared" si="1796"/>
        <v>12.105445000000001</v>
      </c>
      <c r="Z541" s="145">
        <f t="shared" ref="Z541:AB541" si="1797">(Y541*5%)+Y541</f>
        <v>12.710717250000002</v>
      </c>
      <c r="AA541" s="221">
        <f t="shared" si="1797"/>
        <v>13.346253112500001</v>
      </c>
      <c r="AB541" s="145">
        <f t="shared" si="1797"/>
        <v>14.013565768125002</v>
      </c>
      <c r="AC541" s="223">
        <f t="shared" si="1652"/>
        <v>14.433972741168752</v>
      </c>
      <c r="AD541" s="145">
        <f t="shared" si="1653"/>
        <v>14.714244056531252</v>
      </c>
      <c r="AE541" s="360">
        <f t="shared" si="1654"/>
        <v>15.494098991527409</v>
      </c>
      <c r="AF541" s="145">
        <f t="shared" ref="AF541:AG541" si="1798">(AE541*5%)+AE541</f>
        <v>16.26880394110378</v>
      </c>
      <c r="AG541" s="145">
        <f t="shared" si="1798"/>
        <v>17.08224413815897</v>
      </c>
      <c r="AH541" s="343">
        <f t="shared" si="1656"/>
        <v>18.260918983691937</v>
      </c>
      <c r="AI541" s="145">
        <f t="shared" ref="AI541:AL541" si="1799">(AH541*5%)+AH541</f>
        <v>19.173964932876533</v>
      </c>
      <c r="AJ541" s="145">
        <f t="shared" si="1799"/>
        <v>20.13266317952036</v>
      </c>
      <c r="AK541" s="145">
        <f t="shared" si="1799"/>
        <v>21.139296338496379</v>
      </c>
      <c r="AL541" s="145">
        <f t="shared" si="1799"/>
        <v>22.196261155421197</v>
      </c>
      <c r="AM541" s="145">
        <f t="shared" si="1658"/>
        <v>23.825466724229113</v>
      </c>
    </row>
    <row r="542" spans="1:40" x14ac:dyDescent="0.25">
      <c r="A542" s="9"/>
      <c r="B542" s="164" t="s">
        <v>1423</v>
      </c>
      <c r="C542" s="164"/>
      <c r="D542" s="153"/>
      <c r="E542" s="153" t="s">
        <v>1669</v>
      </c>
      <c r="F542" s="153"/>
      <c r="G542" s="153"/>
      <c r="H542" s="153"/>
      <c r="I542" s="156"/>
      <c r="J542" s="160" t="s">
        <v>1424</v>
      </c>
      <c r="K542" s="160">
        <v>9</v>
      </c>
      <c r="L542" s="160">
        <v>9</v>
      </c>
      <c r="M542" s="160">
        <v>9</v>
      </c>
      <c r="N542" s="160">
        <v>9</v>
      </c>
      <c r="O542" s="160">
        <v>9</v>
      </c>
      <c r="P542" s="155">
        <v>9</v>
      </c>
      <c r="Q542" s="155">
        <v>9</v>
      </c>
      <c r="R542" s="155">
        <v>3.6</v>
      </c>
      <c r="S542" s="160"/>
      <c r="T542" s="270"/>
      <c r="U542" s="301">
        <v>2.66</v>
      </c>
      <c r="V542" s="120">
        <f t="shared" si="1649"/>
        <v>2.9260000000000002</v>
      </c>
      <c r="W542" s="266">
        <f t="shared" si="1659"/>
        <v>3.1308200000000004</v>
      </c>
      <c r="X542" s="145">
        <f t="shared" ref="X542:Y542" si="1800">(W542*10%)+W542</f>
        <v>3.4439020000000005</v>
      </c>
      <c r="Y542" s="145">
        <f t="shared" si="1800"/>
        <v>3.7882922000000008</v>
      </c>
      <c r="Z542" s="145">
        <f t="shared" ref="Z542:AB542" si="1801">(Y542*5%)+Y542</f>
        <v>3.9777068100000008</v>
      </c>
      <c r="AA542" s="221">
        <f t="shared" si="1801"/>
        <v>4.1765921505000012</v>
      </c>
      <c r="AB542" s="145">
        <f t="shared" si="1801"/>
        <v>4.385421758025001</v>
      </c>
      <c r="AC542" s="223">
        <f t="shared" si="1652"/>
        <v>4.5169844107657511</v>
      </c>
      <c r="AD542" s="145">
        <f t="shared" si="1653"/>
        <v>4.6046928459262508</v>
      </c>
      <c r="AE542" s="360">
        <f t="shared" si="1654"/>
        <v>4.8487415667603422</v>
      </c>
      <c r="AF542" s="145">
        <f t="shared" ref="AF542:AG542" si="1802">(AE542*5%)+AE542</f>
        <v>5.0911786450983589</v>
      </c>
      <c r="AG542" s="145">
        <f t="shared" si="1802"/>
        <v>5.3457375773532769</v>
      </c>
      <c r="AH542" s="343">
        <f t="shared" si="1656"/>
        <v>5.7145934701906533</v>
      </c>
      <c r="AI542" s="145">
        <f t="shared" ref="AI542:AL542" si="1803">(AH542*5%)+AH542</f>
        <v>6.0003231437001858</v>
      </c>
      <c r="AJ542" s="145">
        <f t="shared" si="1803"/>
        <v>6.3003393008851951</v>
      </c>
      <c r="AK542" s="145">
        <f t="shared" si="1803"/>
        <v>6.6153562659294547</v>
      </c>
      <c r="AL542" s="145">
        <f t="shared" si="1803"/>
        <v>6.9461240792259273</v>
      </c>
      <c r="AM542" s="145">
        <f t="shared" si="1658"/>
        <v>7.4559695866411104</v>
      </c>
    </row>
    <row r="543" spans="1:40" x14ac:dyDescent="0.25">
      <c r="A543" s="9"/>
      <c r="B543" s="164" t="s">
        <v>1425</v>
      </c>
      <c r="C543" s="164"/>
      <c r="D543" s="153"/>
      <c r="E543" s="153" t="s">
        <v>1669</v>
      </c>
      <c r="F543" s="153"/>
      <c r="G543" s="153"/>
      <c r="H543" s="153"/>
      <c r="I543" s="156"/>
      <c r="J543" s="160" t="s">
        <v>1426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55">
        <v>0</v>
      </c>
      <c r="Q543" s="155">
        <v>0</v>
      </c>
      <c r="R543" s="155">
        <v>0</v>
      </c>
      <c r="S543" s="160"/>
      <c r="T543" s="270"/>
      <c r="U543" s="301">
        <v>4.1900000000000004</v>
      </c>
      <c r="V543" s="120">
        <f t="shared" si="1649"/>
        <v>4.609</v>
      </c>
      <c r="W543" s="266">
        <f t="shared" si="1659"/>
        <v>4.9316300000000002</v>
      </c>
      <c r="X543" s="145">
        <f t="shared" ref="X543:Y543" si="1804">(W543*10%)+W543</f>
        <v>5.4247930000000002</v>
      </c>
      <c r="Y543" s="145">
        <f t="shared" si="1804"/>
        <v>5.9672723000000003</v>
      </c>
      <c r="Z543" s="145">
        <f t="shared" ref="Z543:AB543" si="1805">(Y543*5%)+Y543</f>
        <v>6.2656359150000007</v>
      </c>
      <c r="AA543" s="221">
        <f t="shared" si="1805"/>
        <v>6.5789177107500008</v>
      </c>
      <c r="AB543" s="145">
        <f t="shared" si="1805"/>
        <v>6.907863596287501</v>
      </c>
      <c r="AC543" s="223">
        <f t="shared" si="1652"/>
        <v>7.1150995041761265</v>
      </c>
      <c r="AD543" s="145">
        <f t="shared" si="1653"/>
        <v>7.2532567761018765</v>
      </c>
      <c r="AE543" s="360">
        <f t="shared" si="1654"/>
        <v>7.637679385235276</v>
      </c>
      <c r="AF543" s="145">
        <f t="shared" ref="AF543:AG543" si="1806">(AE543*5%)+AE543</f>
        <v>8.0195633544970395</v>
      </c>
      <c r="AG543" s="145">
        <f t="shared" si="1806"/>
        <v>8.4205415222218907</v>
      </c>
      <c r="AH543" s="343">
        <f t="shared" si="1656"/>
        <v>9.0015588872552019</v>
      </c>
      <c r="AI543" s="145">
        <f t="shared" ref="AI543:AL543" si="1807">(AH543*5%)+AH543</f>
        <v>9.4516368316179626</v>
      </c>
      <c r="AJ543" s="145">
        <f t="shared" si="1807"/>
        <v>9.92421867319886</v>
      </c>
      <c r="AK543" s="145">
        <f t="shared" si="1807"/>
        <v>10.420429606858804</v>
      </c>
      <c r="AL543" s="145">
        <f t="shared" si="1807"/>
        <v>10.941451087201743</v>
      </c>
      <c r="AM543" s="145">
        <f t="shared" si="1658"/>
        <v>11.744553597002351</v>
      </c>
    </row>
    <row r="544" spans="1:40" x14ac:dyDescent="0.25">
      <c r="A544" s="9"/>
      <c r="B544" s="167" t="s">
        <v>1427</v>
      </c>
      <c r="C544" s="164"/>
      <c r="D544" s="153"/>
      <c r="E544" s="153" t="s">
        <v>1669</v>
      </c>
      <c r="F544" s="153"/>
      <c r="G544" s="153"/>
      <c r="H544" s="153"/>
      <c r="I544" s="153"/>
      <c r="J544" s="169" t="s">
        <v>1428</v>
      </c>
      <c r="K544" s="154">
        <v>6.5</v>
      </c>
      <c r="L544" s="154">
        <v>6.5</v>
      </c>
      <c r="M544" s="154">
        <v>6.5</v>
      </c>
      <c r="N544" s="154">
        <v>6.5</v>
      </c>
      <c r="O544" s="154">
        <v>6.5</v>
      </c>
      <c r="P544" s="155">
        <v>6.5</v>
      </c>
      <c r="Q544" s="155">
        <v>6.5</v>
      </c>
      <c r="R544" s="155">
        <v>6.3</v>
      </c>
      <c r="S544" s="154"/>
      <c r="T544" s="270"/>
      <c r="U544" s="301">
        <v>2.79</v>
      </c>
      <c r="V544" s="120">
        <f t="shared" si="1649"/>
        <v>3.069</v>
      </c>
      <c r="W544" s="266">
        <f t="shared" si="1659"/>
        <v>3.28383</v>
      </c>
      <c r="X544" s="145">
        <f t="shared" ref="X544:Y544" si="1808">(W544*10%)+W544</f>
        <v>3.6122130000000001</v>
      </c>
      <c r="Y544" s="145">
        <f t="shared" si="1808"/>
        <v>3.9734343000000001</v>
      </c>
      <c r="Z544" s="145">
        <f t="shared" ref="Z544:AB544" si="1809">(Y544*5%)+Y544</f>
        <v>4.1721060149999998</v>
      </c>
      <c r="AA544" s="221">
        <f t="shared" si="1809"/>
        <v>4.3807113157500002</v>
      </c>
      <c r="AB544" s="145">
        <f t="shared" si="1809"/>
        <v>4.5997468815375004</v>
      </c>
      <c r="AC544" s="223">
        <f t="shared" si="1652"/>
        <v>4.7377392879836258</v>
      </c>
      <c r="AD544" s="145">
        <f t="shared" si="1653"/>
        <v>4.8297342256143754</v>
      </c>
      <c r="AE544" s="360">
        <f t="shared" si="1654"/>
        <v>5.0857101395719368</v>
      </c>
      <c r="AF544" s="145">
        <f t="shared" ref="AF544:AG544" si="1810">(AE544*5%)+AE544</f>
        <v>5.339995646550534</v>
      </c>
      <c r="AG544" s="145">
        <f t="shared" si="1810"/>
        <v>5.6069954288780606</v>
      </c>
      <c r="AH544" s="343">
        <f t="shared" si="1656"/>
        <v>5.9938781134706467</v>
      </c>
      <c r="AI544" s="145">
        <f t="shared" ref="AI544:AL544" si="1811">(AH544*5%)+AH544</f>
        <v>6.2935720191441789</v>
      </c>
      <c r="AJ544" s="145">
        <f t="shared" si="1811"/>
        <v>6.608250620101388</v>
      </c>
      <c r="AK544" s="145">
        <f t="shared" si="1811"/>
        <v>6.9386631511064571</v>
      </c>
      <c r="AL544" s="145">
        <f t="shared" si="1811"/>
        <v>7.2855963086617797</v>
      </c>
      <c r="AM544" s="145">
        <f t="shared" si="1658"/>
        <v>7.820359077717554</v>
      </c>
      <c r="AN544" s="375">
        <v>4.37</v>
      </c>
    </row>
    <row r="545" spans="1:40" x14ac:dyDescent="0.25">
      <c r="A545" s="9"/>
      <c r="B545" s="164" t="s">
        <v>1429</v>
      </c>
      <c r="C545" s="164"/>
      <c r="D545" s="153"/>
      <c r="E545" s="153" t="s">
        <v>1669</v>
      </c>
      <c r="F545" s="153"/>
      <c r="G545" s="153"/>
      <c r="H545" s="153"/>
      <c r="I545" s="156"/>
      <c r="J545" s="160" t="s">
        <v>1430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55">
        <v>0</v>
      </c>
      <c r="Q545" s="155">
        <v>0</v>
      </c>
      <c r="R545" s="155">
        <v>0</v>
      </c>
      <c r="S545" s="160"/>
      <c r="T545" s="270"/>
      <c r="U545" s="301">
        <v>7.64</v>
      </c>
      <c r="V545" s="120">
        <f t="shared" si="1649"/>
        <v>8.4039999999999999</v>
      </c>
      <c r="W545" s="266">
        <f t="shared" si="1659"/>
        <v>8.9922799999999992</v>
      </c>
      <c r="X545" s="145">
        <f t="shared" ref="X545:Y545" si="1812">(W545*10%)+W545</f>
        <v>9.8915079999999982</v>
      </c>
      <c r="Y545" s="145">
        <f t="shared" si="1812"/>
        <v>10.880658799999997</v>
      </c>
      <c r="Z545" s="145">
        <f t="shared" ref="Z545:AB545" si="1813">(Y545*5%)+Y545</f>
        <v>11.424691739999997</v>
      </c>
      <c r="AA545" s="221">
        <f t="shared" si="1813"/>
        <v>11.995926326999996</v>
      </c>
      <c r="AB545" s="145">
        <f t="shared" si="1813"/>
        <v>12.595722643349996</v>
      </c>
      <c r="AC545" s="223">
        <f t="shared" si="1652"/>
        <v>12.973594322650495</v>
      </c>
      <c r="AD545" s="145">
        <f t="shared" si="1653"/>
        <v>13.225508775517495</v>
      </c>
      <c r="AE545" s="372">
        <f t="shared" si="1654"/>
        <v>13.926460740619923</v>
      </c>
      <c r="AF545" s="145">
        <f t="shared" ref="AF545:AG545" si="1814">(AE545*5%)+AE545</f>
        <v>14.62278377765092</v>
      </c>
      <c r="AG545" s="145">
        <f t="shared" si="1814"/>
        <v>15.353922966533466</v>
      </c>
      <c r="AH545" s="343">
        <f t="shared" si="1656"/>
        <v>16.413343651224274</v>
      </c>
      <c r="AI545" s="145">
        <f t="shared" ref="AI545:AL545" si="1815">(AH545*5%)+AH545</f>
        <v>17.234010833785486</v>
      </c>
      <c r="AJ545" s="145">
        <f t="shared" si="1815"/>
        <v>18.09571137547476</v>
      </c>
      <c r="AK545" s="145">
        <f t="shared" si="1815"/>
        <v>19.0004969442485</v>
      </c>
      <c r="AL545" s="145">
        <f t="shared" si="1815"/>
        <v>19.950521791460925</v>
      </c>
      <c r="AM545" s="145">
        <f t="shared" si="1658"/>
        <v>21.414890090954156</v>
      </c>
    </row>
    <row r="546" spans="1:40" x14ac:dyDescent="0.25">
      <c r="A546" s="9"/>
      <c r="B546" s="164" t="s">
        <v>1431</v>
      </c>
      <c r="C546" s="164"/>
      <c r="D546" s="153"/>
      <c r="E546" s="153" t="s">
        <v>1669</v>
      </c>
      <c r="F546" s="153"/>
      <c r="G546" s="153"/>
      <c r="H546" s="153"/>
      <c r="I546" s="156"/>
      <c r="J546" s="160" t="s">
        <v>1432</v>
      </c>
      <c r="K546" s="160">
        <v>25.5</v>
      </c>
      <c r="L546" s="160">
        <v>25.5</v>
      </c>
      <c r="M546" s="160">
        <v>25.5</v>
      </c>
      <c r="N546" s="160">
        <v>25.5</v>
      </c>
      <c r="O546" s="160">
        <v>25.5</v>
      </c>
      <c r="P546" s="155">
        <v>25.5</v>
      </c>
      <c r="Q546" s="155">
        <v>18</v>
      </c>
      <c r="R546" s="155">
        <v>7.5</v>
      </c>
      <c r="S546" s="160"/>
      <c r="T546" s="270"/>
      <c r="U546" s="301">
        <v>17.27</v>
      </c>
      <c r="V546" s="120">
        <f t="shared" si="1649"/>
        <v>18.997</v>
      </c>
      <c r="W546" s="266">
        <f t="shared" si="1659"/>
        <v>20.326789999999999</v>
      </c>
      <c r="X546" s="145">
        <f t="shared" ref="X546:Y546" si="1816">(W546*10%)+W546</f>
        <v>22.359468999999997</v>
      </c>
      <c r="Y546" s="145">
        <f t="shared" si="1816"/>
        <v>24.595415899999995</v>
      </c>
      <c r="Z546" s="145">
        <f t="shared" ref="Z546:AB546" si="1817">(Y546*5%)+Y546</f>
        <v>25.825186694999996</v>
      </c>
      <c r="AA546" s="221">
        <f t="shared" si="1817"/>
        <v>27.116446029749994</v>
      </c>
      <c r="AB546" s="145">
        <f t="shared" si="1817"/>
        <v>28.472268331237494</v>
      </c>
      <c r="AC546" s="223">
        <f t="shared" si="1652"/>
        <v>29.32643638117462</v>
      </c>
      <c r="AD546" s="145">
        <f t="shared" si="1653"/>
        <v>29.895881747799368</v>
      </c>
      <c r="AE546" s="360">
        <f t="shared" si="1654"/>
        <v>31.480363480432736</v>
      </c>
      <c r="AF546" s="145">
        <f t="shared" ref="AF546:AG546" si="1818">(AE546*5%)+AE546</f>
        <v>33.054381654454374</v>
      </c>
      <c r="AG546" s="145">
        <f t="shared" si="1818"/>
        <v>34.707100737177093</v>
      </c>
      <c r="AH546" s="343">
        <f t="shared" si="1656"/>
        <v>37.10189068804231</v>
      </c>
      <c r="AI546" s="145">
        <f t="shared" ref="AI546:AL546" si="1819">(AH546*5%)+AH546</f>
        <v>38.956985222444423</v>
      </c>
      <c r="AJ546" s="145">
        <f t="shared" si="1819"/>
        <v>40.904834483566646</v>
      </c>
      <c r="AK546" s="145">
        <f t="shared" si="1819"/>
        <v>42.950076207744978</v>
      </c>
      <c r="AL546" s="145">
        <f t="shared" si="1819"/>
        <v>45.097580018132227</v>
      </c>
      <c r="AM546" s="145">
        <f t="shared" si="1658"/>
        <v>48.407742391463131</v>
      </c>
    </row>
    <row r="547" spans="1:40" x14ac:dyDescent="0.25">
      <c r="A547" s="9"/>
      <c r="B547" s="164" t="s">
        <v>1433</v>
      </c>
      <c r="C547" s="164"/>
      <c r="D547" s="153"/>
      <c r="E547" s="153" t="s">
        <v>1669</v>
      </c>
      <c r="F547" s="153"/>
      <c r="G547" s="153"/>
      <c r="H547" s="153"/>
      <c r="I547" s="156"/>
      <c r="J547" s="160" t="s">
        <v>1434</v>
      </c>
      <c r="K547" s="160">
        <v>18</v>
      </c>
      <c r="L547" s="160">
        <v>18</v>
      </c>
      <c r="M547" s="160">
        <v>18</v>
      </c>
      <c r="N547" s="160">
        <v>18</v>
      </c>
      <c r="O547" s="160">
        <v>18</v>
      </c>
      <c r="P547" s="155">
        <v>18</v>
      </c>
      <c r="Q547" s="155">
        <v>18</v>
      </c>
      <c r="R547" s="155">
        <v>10</v>
      </c>
      <c r="S547" s="160"/>
      <c r="T547" s="270"/>
      <c r="U547" s="301">
        <v>15.33</v>
      </c>
      <c r="V547" s="120">
        <f t="shared" si="1649"/>
        <v>16.863</v>
      </c>
      <c r="W547" s="266">
        <f t="shared" si="1659"/>
        <v>18.043410000000002</v>
      </c>
      <c r="X547" s="145">
        <f t="shared" ref="X547:Y547" si="1820">(W547*10%)+W547</f>
        <v>19.847751000000002</v>
      </c>
      <c r="Y547" s="145">
        <f t="shared" si="1820"/>
        <v>21.832526100000003</v>
      </c>
      <c r="Z547" s="145">
        <f t="shared" ref="Z547:AB547" si="1821">(Y547*5%)+Y547</f>
        <v>22.924152405000001</v>
      </c>
      <c r="AA547" s="221">
        <f t="shared" si="1821"/>
        <v>24.07036002525</v>
      </c>
      <c r="AB547" s="145">
        <f t="shared" si="1821"/>
        <v>25.273878026512499</v>
      </c>
      <c r="AC547" s="223">
        <f t="shared" si="1652"/>
        <v>26.032094367307874</v>
      </c>
      <c r="AD547" s="145">
        <f t="shared" si="1653"/>
        <v>26.537571927838123</v>
      </c>
      <c r="AE547" s="360">
        <f t="shared" si="1654"/>
        <v>27.944063240013541</v>
      </c>
      <c r="AF547" s="145">
        <f t="shared" ref="AF547:AG547" si="1822">(AE547*5%)+AE547</f>
        <v>29.34126640201422</v>
      </c>
      <c r="AG547" s="145">
        <f t="shared" si="1822"/>
        <v>30.80832972211493</v>
      </c>
      <c r="AH547" s="343">
        <f t="shared" si="1656"/>
        <v>32.934104472940859</v>
      </c>
      <c r="AI547" s="145">
        <f t="shared" ref="AI547:AL547" si="1823">(AH547*5%)+AH547</f>
        <v>34.580809696587906</v>
      </c>
      <c r="AJ547" s="145">
        <f t="shared" si="1823"/>
        <v>36.309850181417303</v>
      </c>
      <c r="AK547" s="145">
        <f t="shared" si="1823"/>
        <v>38.125342690488168</v>
      </c>
      <c r="AL547" s="145">
        <f t="shared" si="1823"/>
        <v>40.031609825012573</v>
      </c>
      <c r="AM547" s="145">
        <f t="shared" si="1658"/>
        <v>42.969929986168495</v>
      </c>
    </row>
    <row r="548" spans="1:40" x14ac:dyDescent="0.25">
      <c r="A548" s="9"/>
      <c r="B548" s="167" t="s">
        <v>1435</v>
      </c>
      <c r="C548" s="167"/>
      <c r="D548" s="168"/>
      <c r="E548" s="153" t="s">
        <v>1669</v>
      </c>
      <c r="F548" s="168"/>
      <c r="G548" s="168"/>
      <c r="H548" s="168"/>
      <c r="I548" s="168"/>
      <c r="J548" s="169" t="s">
        <v>1436</v>
      </c>
      <c r="K548" s="169">
        <v>9</v>
      </c>
      <c r="L548" s="169">
        <v>9</v>
      </c>
      <c r="M548" s="169">
        <v>9</v>
      </c>
      <c r="N548" s="169">
        <v>9</v>
      </c>
      <c r="O548" s="169">
        <v>9</v>
      </c>
      <c r="P548" s="170">
        <v>9</v>
      </c>
      <c r="Q548" s="170">
        <v>9</v>
      </c>
      <c r="R548" s="170">
        <v>4</v>
      </c>
      <c r="S548" s="169"/>
      <c r="T548" s="271"/>
      <c r="U548" s="301">
        <v>4.0599999999999996</v>
      </c>
      <c r="V548" s="120">
        <f t="shared" si="1649"/>
        <v>4.4659999999999993</v>
      </c>
      <c r="W548" s="266">
        <f t="shared" si="1659"/>
        <v>4.7786199999999992</v>
      </c>
      <c r="X548" s="145">
        <f t="shared" ref="X548:Y548" si="1824">(W548*10%)+W548</f>
        <v>5.2564819999999992</v>
      </c>
      <c r="Y548" s="145">
        <f t="shared" si="1824"/>
        <v>5.7821301999999992</v>
      </c>
      <c r="Z548" s="145">
        <f t="shared" ref="Z548:AB548" si="1825">(Y548*5%)+Y548</f>
        <v>6.0712367099999991</v>
      </c>
      <c r="AA548" s="221">
        <f t="shared" si="1825"/>
        <v>6.3747985454999991</v>
      </c>
      <c r="AB548" s="145">
        <f t="shared" si="1825"/>
        <v>6.6935384727749989</v>
      </c>
      <c r="AC548" s="223">
        <f t="shared" si="1652"/>
        <v>6.8943446269582491</v>
      </c>
      <c r="AD548" s="145">
        <f t="shared" si="1653"/>
        <v>7.0282153964137493</v>
      </c>
      <c r="AE548" s="372">
        <f t="shared" si="1654"/>
        <v>7.4007108124236778</v>
      </c>
      <c r="AF548" s="145">
        <f t="shared" ref="AF548:AG548" si="1826">(AE548*5%)+AE548</f>
        <v>7.7707463530448617</v>
      </c>
      <c r="AG548" s="145">
        <f t="shared" si="1826"/>
        <v>8.1592836706971053</v>
      </c>
      <c r="AH548" s="371">
        <f t="shared" si="1656"/>
        <v>8.722274243975205</v>
      </c>
      <c r="AI548" s="145">
        <f t="shared" ref="AI548:AL548" si="1827">(AH548*5%)+AH548</f>
        <v>9.1583879561739661</v>
      </c>
      <c r="AJ548" s="145">
        <f t="shared" si="1827"/>
        <v>9.6163073539826645</v>
      </c>
      <c r="AK548" s="145">
        <f t="shared" si="1827"/>
        <v>10.097122721681798</v>
      </c>
      <c r="AL548" s="145">
        <f t="shared" si="1827"/>
        <v>10.601978857765888</v>
      </c>
      <c r="AM548" s="145">
        <f t="shared" si="1658"/>
        <v>11.380164105925903</v>
      </c>
      <c r="AN548" s="375">
        <v>6.36</v>
      </c>
    </row>
    <row r="549" spans="1:40" x14ac:dyDescent="0.25">
      <c r="A549" s="9"/>
      <c r="B549" s="164" t="s">
        <v>1437</v>
      </c>
      <c r="C549" s="164"/>
      <c r="D549" s="153"/>
      <c r="E549" s="153" t="s">
        <v>1669</v>
      </c>
      <c r="F549" s="153"/>
      <c r="G549" s="153"/>
      <c r="H549" s="153"/>
      <c r="I549" s="156"/>
      <c r="J549" s="160" t="s">
        <v>1438</v>
      </c>
      <c r="K549" s="160">
        <v>11</v>
      </c>
      <c r="L549" s="160">
        <v>11</v>
      </c>
      <c r="M549" s="160">
        <v>11</v>
      </c>
      <c r="N549" s="160">
        <v>11</v>
      </c>
      <c r="O549" s="160">
        <v>11</v>
      </c>
      <c r="P549" s="155">
        <v>11</v>
      </c>
      <c r="Q549" s="155">
        <v>11</v>
      </c>
      <c r="R549" s="155">
        <v>4.5</v>
      </c>
      <c r="S549" s="160"/>
      <c r="T549" s="270"/>
      <c r="U549" s="301">
        <v>5.63</v>
      </c>
      <c r="V549" s="120">
        <f t="shared" si="1649"/>
        <v>6.1929999999999996</v>
      </c>
      <c r="W549" s="266">
        <f t="shared" si="1659"/>
        <v>6.6265099999999997</v>
      </c>
      <c r="X549" s="145">
        <f t="shared" ref="X549:Y549" si="1828">(W549*10%)+W549</f>
        <v>7.289161</v>
      </c>
      <c r="Y549" s="145">
        <f t="shared" si="1828"/>
        <v>8.0180770999999993</v>
      </c>
      <c r="Z549" s="145">
        <f t="shared" ref="Z549:AB549" si="1829">(Y549*5%)+Y549</f>
        <v>8.4189809549999985</v>
      </c>
      <c r="AA549" s="221">
        <f t="shared" si="1829"/>
        <v>8.8399300027499983</v>
      </c>
      <c r="AB549" s="145">
        <f t="shared" si="1829"/>
        <v>9.2819265028874973</v>
      </c>
      <c r="AC549" s="223">
        <f t="shared" si="1652"/>
        <v>9.5603842979741227</v>
      </c>
      <c r="AD549" s="145">
        <f t="shared" si="1653"/>
        <v>9.7460228280318724</v>
      </c>
      <c r="AE549" s="360">
        <f t="shared" si="1654"/>
        <v>10.262562037917561</v>
      </c>
      <c r="AF549" s="145">
        <f t="shared" ref="AF549:AG549" si="1830">(AE549*5%)+AE549</f>
        <v>10.77569013981344</v>
      </c>
      <c r="AG549" s="145">
        <f t="shared" si="1830"/>
        <v>11.314474646804111</v>
      </c>
      <c r="AH549" s="343">
        <f t="shared" si="1656"/>
        <v>12.095173397433594</v>
      </c>
      <c r="AI549" s="145">
        <f t="shared" ref="AI549:AL549" si="1831">(AH549*5%)+AH549</f>
        <v>12.699932067305275</v>
      </c>
      <c r="AJ549" s="145">
        <f t="shared" si="1831"/>
        <v>13.334928670670539</v>
      </c>
      <c r="AK549" s="145">
        <f t="shared" si="1831"/>
        <v>14.001675104204066</v>
      </c>
      <c r="AL549" s="145">
        <f t="shared" si="1831"/>
        <v>14.701758859414269</v>
      </c>
      <c r="AM549" s="145">
        <f t="shared" si="1658"/>
        <v>15.780867959695277</v>
      </c>
    </row>
    <row r="550" spans="1:40" x14ac:dyDescent="0.25">
      <c r="A550" s="9"/>
      <c r="B550" s="167" t="s">
        <v>1439</v>
      </c>
      <c r="C550" s="167"/>
      <c r="D550" s="168"/>
      <c r="E550" s="153" t="s">
        <v>1669</v>
      </c>
      <c r="F550" s="168"/>
      <c r="G550" s="168"/>
      <c r="H550" s="168"/>
      <c r="I550" s="168"/>
      <c r="J550" s="169" t="s">
        <v>1440</v>
      </c>
      <c r="K550" s="169">
        <v>6</v>
      </c>
      <c r="L550" s="169">
        <v>6</v>
      </c>
      <c r="M550" s="169">
        <v>6</v>
      </c>
      <c r="N550" s="169">
        <v>6</v>
      </c>
      <c r="O550" s="169">
        <v>6</v>
      </c>
      <c r="P550" s="170">
        <v>6</v>
      </c>
      <c r="Q550" s="170">
        <v>6</v>
      </c>
      <c r="R550" s="170">
        <v>0.11799999999999999</v>
      </c>
      <c r="S550" s="169"/>
      <c r="T550" s="271"/>
      <c r="U550" s="301">
        <v>4.3</v>
      </c>
      <c r="V550" s="120">
        <f t="shared" si="1649"/>
        <v>4.7299999999999995</v>
      </c>
      <c r="W550" s="266">
        <f t="shared" si="1659"/>
        <v>5.0610999999999997</v>
      </c>
      <c r="X550" s="145">
        <f t="shared" ref="X550:Y550" si="1832">(W550*10%)+W550</f>
        <v>5.5672099999999993</v>
      </c>
      <c r="Y550" s="145">
        <f t="shared" si="1832"/>
        <v>6.1239309999999989</v>
      </c>
      <c r="Z550" s="145">
        <f t="shared" ref="Z550:AB550" si="1833">(Y550*5%)+Y550</f>
        <v>6.430127549999999</v>
      </c>
      <c r="AA550" s="221">
        <f t="shared" si="1833"/>
        <v>6.7516339274999986</v>
      </c>
      <c r="AB550" s="145">
        <f t="shared" si="1833"/>
        <v>7.0892156238749982</v>
      </c>
      <c r="AC550" s="223">
        <f t="shared" si="1652"/>
        <v>7.3018920925912481</v>
      </c>
      <c r="AD550" s="145">
        <f t="shared" si="1653"/>
        <v>7.4436764050687483</v>
      </c>
      <c r="AE550" s="372">
        <f t="shared" si="1654"/>
        <v>7.8381912545373922</v>
      </c>
      <c r="AF550" s="145">
        <f t="shared" ref="AF550:AG550" si="1834">(AE550*5%)+AE550</f>
        <v>8.2301008172642618</v>
      </c>
      <c r="AG550" s="145">
        <f t="shared" si="1834"/>
        <v>8.6416058581274751</v>
      </c>
      <c r="AH550" s="371">
        <f t="shared" si="1656"/>
        <v>9.2378766623382713</v>
      </c>
      <c r="AI550" s="145">
        <f t="shared" ref="AI550:AL550" si="1835">(AH550*5%)+AH550</f>
        <v>9.6997704954551853</v>
      </c>
      <c r="AJ550" s="145">
        <f t="shared" si="1835"/>
        <v>10.184759020227945</v>
      </c>
      <c r="AK550" s="145">
        <f t="shared" si="1835"/>
        <v>10.693996971239342</v>
      </c>
      <c r="AL550" s="145">
        <f t="shared" si="1835"/>
        <v>11.228696819801309</v>
      </c>
      <c r="AM550" s="145">
        <f t="shared" si="1658"/>
        <v>12.052883166374725</v>
      </c>
      <c r="AN550" s="375">
        <v>6.74</v>
      </c>
    </row>
    <row r="551" spans="1:40" x14ac:dyDescent="0.25">
      <c r="A551" s="9"/>
      <c r="B551" s="164" t="s">
        <v>1441</v>
      </c>
      <c r="C551" s="164"/>
      <c r="D551" s="153"/>
      <c r="E551" s="153" t="s">
        <v>1669</v>
      </c>
      <c r="F551" s="153"/>
      <c r="G551" s="153"/>
      <c r="H551" s="153"/>
      <c r="I551" s="156"/>
      <c r="J551" s="160" t="s">
        <v>1442</v>
      </c>
      <c r="K551" s="160">
        <v>14.5</v>
      </c>
      <c r="L551" s="160">
        <v>14.5</v>
      </c>
      <c r="M551" s="160">
        <v>14.5</v>
      </c>
      <c r="N551" s="160">
        <v>14.5</v>
      </c>
      <c r="O551" s="160">
        <v>14.5</v>
      </c>
      <c r="P551" s="155">
        <v>14.5</v>
      </c>
      <c r="Q551" s="155">
        <v>14.5</v>
      </c>
      <c r="R551" s="155">
        <v>5.5</v>
      </c>
      <c r="S551" s="160"/>
      <c r="T551" s="270"/>
      <c r="U551" s="301">
        <v>4.3499999999999996</v>
      </c>
      <c r="V551" s="120">
        <f t="shared" si="1649"/>
        <v>4.7849999999999993</v>
      </c>
      <c r="W551" s="266">
        <f t="shared" si="1659"/>
        <v>5.1199499999999993</v>
      </c>
      <c r="X551" s="145">
        <f t="shared" ref="X551:Y551" si="1836">(W551*10%)+W551</f>
        <v>5.6319449999999991</v>
      </c>
      <c r="Y551" s="145">
        <f t="shared" si="1836"/>
        <v>6.1951394999999989</v>
      </c>
      <c r="Z551" s="145">
        <f t="shared" ref="Z551:AB551" si="1837">(Y551*5%)+Y551</f>
        <v>6.5048964749999989</v>
      </c>
      <c r="AA551" s="221">
        <f t="shared" si="1837"/>
        <v>6.8301412987499992</v>
      </c>
      <c r="AB551" s="145">
        <f t="shared" si="1837"/>
        <v>7.171648363687499</v>
      </c>
      <c r="AC551" s="223">
        <f t="shared" si="1652"/>
        <v>7.3867978145981237</v>
      </c>
      <c r="AD551" s="145">
        <f t="shared" si="1653"/>
        <v>7.5302307818718743</v>
      </c>
      <c r="AE551" s="360">
        <f t="shared" si="1654"/>
        <v>7.9293330133110835</v>
      </c>
      <c r="AF551" s="145">
        <f t="shared" ref="AF551:AG551" si="1838">(AE551*5%)+AE551</f>
        <v>8.3257996639766372</v>
      </c>
      <c r="AG551" s="145">
        <f t="shared" si="1838"/>
        <v>8.7420896471754688</v>
      </c>
      <c r="AH551" s="343">
        <f t="shared" si="1656"/>
        <v>9.3452938328305759</v>
      </c>
      <c r="AI551" s="145">
        <f t="shared" ref="AI551:AL551" si="1839">(AH551*5%)+AH551</f>
        <v>9.8125585244721041</v>
      </c>
      <c r="AJ551" s="145">
        <f t="shared" si="1839"/>
        <v>10.303186450695708</v>
      </c>
      <c r="AK551" s="145">
        <f t="shared" si="1839"/>
        <v>10.818345773230494</v>
      </c>
      <c r="AL551" s="145">
        <f t="shared" si="1839"/>
        <v>11.359263061892019</v>
      </c>
      <c r="AM551" s="145">
        <f t="shared" si="1658"/>
        <v>12.193032970634894</v>
      </c>
    </row>
    <row r="552" spans="1:40" x14ac:dyDescent="0.25">
      <c r="A552" s="9"/>
      <c r="B552" s="164" t="s">
        <v>1443</v>
      </c>
      <c r="C552" s="164"/>
      <c r="D552" s="153"/>
      <c r="E552" s="153" t="s">
        <v>1669</v>
      </c>
      <c r="F552" s="153"/>
      <c r="G552" s="153"/>
      <c r="H552" s="153"/>
      <c r="I552" s="156"/>
      <c r="J552" s="160" t="s">
        <v>1444</v>
      </c>
      <c r="K552" s="160">
        <v>17.5</v>
      </c>
      <c r="L552" s="160">
        <v>17.5</v>
      </c>
      <c r="M552" s="160">
        <v>17.5</v>
      </c>
      <c r="N552" s="160">
        <v>17.5</v>
      </c>
      <c r="O552" s="160">
        <v>17.5</v>
      </c>
      <c r="P552" s="155">
        <v>17.5</v>
      </c>
      <c r="Q552" s="155">
        <v>17.5</v>
      </c>
      <c r="R552" s="155">
        <v>4.5</v>
      </c>
      <c r="S552" s="160"/>
      <c r="T552" s="270"/>
      <c r="U552" s="301">
        <v>6.62</v>
      </c>
      <c r="V552" s="120">
        <f t="shared" si="1649"/>
        <v>7.282</v>
      </c>
      <c r="W552" s="266">
        <f t="shared" si="1659"/>
        <v>7.7917399999999999</v>
      </c>
      <c r="X552" s="145">
        <f t="shared" ref="X552:Y552" si="1840">(W552*10%)+W552</f>
        <v>8.5709140000000001</v>
      </c>
      <c r="Y552" s="145">
        <f t="shared" si="1840"/>
        <v>9.4280054</v>
      </c>
      <c r="Z552" s="145">
        <f t="shared" ref="Z552:AB552" si="1841">(Y552*5%)+Y552</f>
        <v>9.8994056700000002</v>
      </c>
      <c r="AA552" s="221">
        <f t="shared" si="1841"/>
        <v>10.394375953500001</v>
      </c>
      <c r="AB552" s="145">
        <f t="shared" si="1841"/>
        <v>10.914094751175002</v>
      </c>
      <c r="AC552" s="223">
        <f t="shared" si="1652"/>
        <v>11.241517593710252</v>
      </c>
      <c r="AD552" s="145">
        <f t="shared" si="1653"/>
        <v>11.459799488733752</v>
      </c>
      <c r="AE552" s="360">
        <f t="shared" si="1654"/>
        <v>12.067168861636642</v>
      </c>
      <c r="AF552" s="145">
        <f t="shared" ref="AF552:AG552" si="1842">(AE552*5%)+AE552</f>
        <v>12.670527304718474</v>
      </c>
      <c r="AG552" s="145">
        <f t="shared" si="1842"/>
        <v>13.304053669954397</v>
      </c>
      <c r="AH552" s="343">
        <f t="shared" si="1656"/>
        <v>14.222033373181251</v>
      </c>
      <c r="AI552" s="145">
        <f t="shared" ref="AI552:AL552" si="1843">(AH552*5%)+AH552</f>
        <v>14.933135041840313</v>
      </c>
      <c r="AJ552" s="145">
        <f t="shared" si="1843"/>
        <v>15.679791793932328</v>
      </c>
      <c r="AK552" s="145">
        <f t="shared" si="1843"/>
        <v>16.463781383628945</v>
      </c>
      <c r="AL552" s="145">
        <f t="shared" si="1843"/>
        <v>17.28697045281039</v>
      </c>
      <c r="AM552" s="145">
        <f t="shared" si="1658"/>
        <v>18.555834084046673</v>
      </c>
    </row>
    <row r="553" spans="1:40" x14ac:dyDescent="0.25">
      <c r="A553" s="9"/>
      <c r="B553" s="164" t="s">
        <v>1445</v>
      </c>
      <c r="C553" s="164"/>
      <c r="D553" s="153"/>
      <c r="E553" s="153" t="s">
        <v>1669</v>
      </c>
      <c r="F553" s="153"/>
      <c r="G553" s="153"/>
      <c r="H553" s="153"/>
      <c r="I553" s="156"/>
      <c r="J553" s="160" t="s">
        <v>1446</v>
      </c>
      <c r="K553" s="160">
        <v>14.5</v>
      </c>
      <c r="L553" s="160">
        <v>14.5</v>
      </c>
      <c r="M553" s="160">
        <v>14.5</v>
      </c>
      <c r="N553" s="160">
        <v>14.5</v>
      </c>
      <c r="O553" s="160">
        <v>14.5</v>
      </c>
      <c r="P553" s="155">
        <v>14.5</v>
      </c>
      <c r="Q553" s="155">
        <v>14.5</v>
      </c>
      <c r="R553" s="155">
        <v>2</v>
      </c>
      <c r="S553" s="160"/>
      <c r="T553" s="270"/>
      <c r="U553" s="301">
        <v>5.43</v>
      </c>
      <c r="V553" s="120">
        <f t="shared" si="1649"/>
        <v>5.9729999999999999</v>
      </c>
      <c r="W553" s="266">
        <f t="shared" si="1659"/>
        <v>6.3911100000000003</v>
      </c>
      <c r="X553" s="145">
        <f t="shared" ref="X553:Y553" si="1844">(W553*10%)+W553</f>
        <v>7.0302210000000001</v>
      </c>
      <c r="Y553" s="145">
        <f t="shared" si="1844"/>
        <v>7.7332431000000001</v>
      </c>
      <c r="Z553" s="145">
        <f t="shared" ref="Z553:AB553" si="1845">(Y553*5%)+Y553</f>
        <v>8.1199052550000008</v>
      </c>
      <c r="AA553" s="221">
        <f t="shared" si="1845"/>
        <v>8.5259005177500011</v>
      </c>
      <c r="AB553" s="145">
        <f t="shared" si="1845"/>
        <v>8.9521955436375009</v>
      </c>
      <c r="AC553" s="223">
        <f t="shared" si="1652"/>
        <v>9.2207614099466255</v>
      </c>
      <c r="AD553" s="145">
        <f t="shared" si="1653"/>
        <v>9.3998053208193753</v>
      </c>
      <c r="AE553" s="360">
        <f t="shared" si="1654"/>
        <v>9.8979950028228014</v>
      </c>
      <c r="AF553" s="145">
        <f t="shared" ref="AF553:AG553" si="1846">(AE553*5%)+AE553</f>
        <v>10.392894752963942</v>
      </c>
      <c r="AG553" s="145">
        <f t="shared" si="1846"/>
        <v>10.912539490612138</v>
      </c>
      <c r="AH553" s="343">
        <f t="shared" si="1656"/>
        <v>11.665504715464376</v>
      </c>
      <c r="AI553" s="145">
        <f t="shared" ref="AI553:AL553" si="1847">(AH553*5%)+AH553</f>
        <v>12.248779951237594</v>
      </c>
      <c r="AJ553" s="145">
        <f t="shared" si="1847"/>
        <v>12.861218948799474</v>
      </c>
      <c r="AK553" s="145">
        <f t="shared" si="1847"/>
        <v>13.504279896239447</v>
      </c>
      <c r="AL553" s="145">
        <f t="shared" si="1847"/>
        <v>14.17949389105142</v>
      </c>
      <c r="AM553" s="145">
        <f t="shared" si="1658"/>
        <v>15.220268742654595</v>
      </c>
    </row>
    <row r="554" spans="1:40" x14ac:dyDescent="0.25">
      <c r="A554" s="9"/>
      <c r="B554" s="164" t="s">
        <v>1447</v>
      </c>
      <c r="C554" s="164"/>
      <c r="D554" s="153"/>
      <c r="E554" s="153" t="s">
        <v>1669</v>
      </c>
      <c r="F554" s="153"/>
      <c r="G554" s="153"/>
      <c r="H554" s="153"/>
      <c r="I554" s="156"/>
      <c r="J554" s="160" t="s">
        <v>1448</v>
      </c>
      <c r="K554" s="160">
        <v>31.5</v>
      </c>
      <c r="L554" s="160">
        <v>31.5</v>
      </c>
      <c r="M554" s="160">
        <v>31.5</v>
      </c>
      <c r="N554" s="160">
        <v>31.5</v>
      </c>
      <c r="O554" s="160">
        <v>31.5</v>
      </c>
      <c r="P554" s="155">
        <v>31.5</v>
      </c>
      <c r="Q554" s="155">
        <v>31.5</v>
      </c>
      <c r="R554" s="155">
        <v>4.5</v>
      </c>
      <c r="S554" s="160"/>
      <c r="T554" s="270"/>
      <c r="U554" s="301">
        <v>17.100000000000001</v>
      </c>
      <c r="V554" s="120">
        <f t="shared" si="1649"/>
        <v>18.810000000000002</v>
      </c>
      <c r="W554" s="266">
        <f t="shared" si="1659"/>
        <v>20.126700000000003</v>
      </c>
      <c r="X554" s="145">
        <f t="shared" ref="X554:Y554" si="1848">(W554*10%)+W554</f>
        <v>22.139370000000003</v>
      </c>
      <c r="Y554" s="145">
        <f t="shared" si="1848"/>
        <v>24.353307000000004</v>
      </c>
      <c r="Z554" s="145">
        <f t="shared" ref="Z554:AB554" si="1849">(Y554*5%)+Y554</f>
        <v>25.570972350000005</v>
      </c>
      <c r="AA554" s="221">
        <f t="shared" si="1849"/>
        <v>26.849520967500005</v>
      </c>
      <c r="AB554" s="145">
        <f t="shared" si="1849"/>
        <v>28.191997015875007</v>
      </c>
      <c r="AC554" s="223">
        <f t="shared" si="1652"/>
        <v>29.037756926351257</v>
      </c>
      <c r="AD554" s="145">
        <f t="shared" si="1653"/>
        <v>29.601596866668757</v>
      </c>
      <c r="AE554" s="360">
        <f t="shared" si="1654"/>
        <v>31.1704815006022</v>
      </c>
      <c r="AF554" s="145">
        <f t="shared" ref="AF554:AG554" si="1850">(AE554*5%)+AE554</f>
        <v>32.729005575632307</v>
      </c>
      <c r="AG554" s="145">
        <f t="shared" si="1850"/>
        <v>34.365455854413923</v>
      </c>
      <c r="AH554" s="343">
        <f t="shared" si="1656"/>
        <v>36.736672308368483</v>
      </c>
      <c r="AI554" s="145">
        <f t="shared" ref="AI554:AL554" si="1851">(AH554*5%)+AH554</f>
        <v>38.573505923786911</v>
      </c>
      <c r="AJ554" s="145">
        <f t="shared" si="1851"/>
        <v>40.502181219976258</v>
      </c>
      <c r="AK554" s="145">
        <f t="shared" si="1851"/>
        <v>42.527290280975073</v>
      </c>
      <c r="AL554" s="145">
        <f t="shared" si="1851"/>
        <v>44.653654795023826</v>
      </c>
      <c r="AM554" s="145">
        <f t="shared" si="1658"/>
        <v>47.931233056978577</v>
      </c>
    </row>
    <row r="555" spans="1:40" x14ac:dyDescent="0.25">
      <c r="A555" s="9"/>
      <c r="B555" s="164" t="s">
        <v>1449</v>
      </c>
      <c r="C555" s="164"/>
      <c r="D555" s="153"/>
      <c r="E555" s="153" t="s">
        <v>1669</v>
      </c>
      <c r="F555" s="153"/>
      <c r="G555" s="153"/>
      <c r="H555" s="153"/>
      <c r="I555" s="156"/>
      <c r="J555" s="160" t="s">
        <v>1450</v>
      </c>
      <c r="K555" s="160">
        <v>28</v>
      </c>
      <c r="L555" s="160">
        <v>28</v>
      </c>
      <c r="M555" s="160">
        <v>28</v>
      </c>
      <c r="N555" s="160">
        <v>28</v>
      </c>
      <c r="O555" s="160">
        <v>28</v>
      </c>
      <c r="P555" s="155">
        <v>28</v>
      </c>
      <c r="Q555" s="155">
        <v>7.5</v>
      </c>
      <c r="R555" s="155">
        <v>2</v>
      </c>
      <c r="S555" s="160"/>
      <c r="T555" s="270"/>
      <c r="U555" s="301">
        <v>5.97</v>
      </c>
      <c r="V555" s="120">
        <f t="shared" si="1649"/>
        <v>6.5670000000000002</v>
      </c>
      <c r="W555" s="266">
        <f t="shared" si="1659"/>
        <v>7.0266900000000003</v>
      </c>
      <c r="X555" s="145">
        <f t="shared" ref="X555:Y555" si="1852">(W555*10%)+W555</f>
        <v>7.7293590000000005</v>
      </c>
      <c r="Y555" s="145">
        <f t="shared" si="1852"/>
        <v>8.5022949000000008</v>
      </c>
      <c r="Z555" s="145">
        <f t="shared" ref="Z555:AB555" si="1853">(Y555*5%)+Y555</f>
        <v>8.9274096450000009</v>
      </c>
      <c r="AA555" s="221">
        <f t="shared" si="1853"/>
        <v>9.3737801272500008</v>
      </c>
      <c r="AB555" s="145">
        <f t="shared" si="1853"/>
        <v>9.8424691336125001</v>
      </c>
      <c r="AC555" s="223">
        <f t="shared" si="1652"/>
        <v>10.137743207620876</v>
      </c>
      <c r="AD555" s="145">
        <f t="shared" si="1653"/>
        <v>10.334592590293125</v>
      </c>
      <c r="AE555" s="360">
        <f t="shared" si="1654"/>
        <v>10.882325997578661</v>
      </c>
      <c r="AF555" s="145">
        <f t="shared" ref="AF555:AG555" si="1854">(AE555*5%)+AE555</f>
        <v>11.426442297457594</v>
      </c>
      <c r="AG555" s="145">
        <f t="shared" si="1854"/>
        <v>11.997764412330474</v>
      </c>
      <c r="AH555" s="343">
        <f t="shared" si="1656"/>
        <v>12.825610156781277</v>
      </c>
      <c r="AI555" s="145">
        <f t="shared" ref="AI555:AL555" si="1855">(AH555*5%)+AH555</f>
        <v>13.46689066462034</v>
      </c>
      <c r="AJ555" s="145">
        <f t="shared" si="1855"/>
        <v>14.140235197851357</v>
      </c>
      <c r="AK555" s="145">
        <f t="shared" si="1855"/>
        <v>14.847246957743925</v>
      </c>
      <c r="AL555" s="145">
        <f t="shared" si="1855"/>
        <v>15.589609305631122</v>
      </c>
      <c r="AM555" s="145">
        <f t="shared" si="1658"/>
        <v>16.733886628664447</v>
      </c>
    </row>
    <row r="556" spans="1:40" x14ac:dyDescent="0.25">
      <c r="A556" s="9"/>
      <c r="B556" s="164" t="s">
        <v>1451</v>
      </c>
      <c r="C556" s="164"/>
      <c r="D556" s="153"/>
      <c r="E556" s="153" t="s">
        <v>1669</v>
      </c>
      <c r="F556" s="153"/>
      <c r="G556" s="153"/>
      <c r="H556" s="153"/>
      <c r="I556" s="156"/>
      <c r="J556" s="160" t="s">
        <v>1452</v>
      </c>
      <c r="K556" s="160">
        <v>16</v>
      </c>
      <c r="L556" s="160">
        <v>16</v>
      </c>
      <c r="M556" s="160">
        <v>16</v>
      </c>
      <c r="N556" s="160">
        <v>16</v>
      </c>
      <c r="O556" s="160">
        <v>16</v>
      </c>
      <c r="P556" s="155">
        <v>16</v>
      </c>
      <c r="Q556" s="155">
        <v>7</v>
      </c>
      <c r="R556" s="155">
        <v>5</v>
      </c>
      <c r="S556" s="160"/>
      <c r="T556" s="270"/>
      <c r="U556" s="301">
        <v>3.35</v>
      </c>
      <c r="V556" s="120">
        <f t="shared" si="1649"/>
        <v>3.6850000000000001</v>
      </c>
      <c r="W556" s="266">
        <f t="shared" si="1659"/>
        <v>3.9429500000000002</v>
      </c>
      <c r="X556" s="145">
        <f t="shared" ref="X556:Y556" si="1856">(W556*10%)+W556</f>
        <v>4.3372450000000002</v>
      </c>
      <c r="Y556" s="145">
        <f t="shared" si="1856"/>
        <v>4.7709695000000005</v>
      </c>
      <c r="Z556" s="145">
        <f t="shared" ref="Z556:AB556" si="1857">(Y556*5%)+Y556</f>
        <v>5.0095179750000005</v>
      </c>
      <c r="AA556" s="221">
        <f t="shared" si="1857"/>
        <v>5.2599938737500009</v>
      </c>
      <c r="AB556" s="145">
        <f t="shared" si="1857"/>
        <v>5.522993567437501</v>
      </c>
      <c r="AC556" s="223">
        <f t="shared" si="1652"/>
        <v>5.6886833744606262</v>
      </c>
      <c r="AD556" s="145">
        <f t="shared" si="1653"/>
        <v>5.7991432458093763</v>
      </c>
      <c r="AE556" s="360">
        <f t="shared" si="1654"/>
        <v>6.1064978378372734</v>
      </c>
      <c r="AF556" s="145">
        <f t="shared" ref="AF556:AG556" si="1858">(AE556*5%)+AE556</f>
        <v>6.4118227297291375</v>
      </c>
      <c r="AG556" s="145">
        <f t="shared" si="1858"/>
        <v>6.7324138662155946</v>
      </c>
      <c r="AH556" s="343">
        <f t="shared" si="1656"/>
        <v>7.1969504229844707</v>
      </c>
      <c r="AI556" s="145">
        <f t="shared" ref="AI556:AL556" si="1859">(AH556*5%)+AH556</f>
        <v>7.5567979441336943</v>
      </c>
      <c r="AJ556" s="145">
        <f t="shared" si="1859"/>
        <v>7.9346378413403791</v>
      </c>
      <c r="AK556" s="145">
        <f t="shared" si="1859"/>
        <v>8.3313697334073975</v>
      </c>
      <c r="AL556" s="145">
        <f t="shared" si="1859"/>
        <v>8.7479382200777671</v>
      </c>
      <c r="AM556" s="145">
        <f t="shared" si="1658"/>
        <v>9.390036885431476</v>
      </c>
    </row>
    <row r="557" spans="1:40" x14ac:dyDescent="0.25">
      <c r="A557" s="9"/>
      <c r="B557" s="164" t="s">
        <v>1453</v>
      </c>
      <c r="C557" s="164"/>
      <c r="D557" s="153"/>
      <c r="E557" s="153" t="s">
        <v>1669</v>
      </c>
      <c r="F557" s="153"/>
      <c r="G557" s="153"/>
      <c r="H557" s="153"/>
      <c r="I557" s="156"/>
      <c r="J557" s="160" t="s">
        <v>1454</v>
      </c>
      <c r="K557" s="160">
        <v>18</v>
      </c>
      <c r="L557" s="160">
        <v>18</v>
      </c>
      <c r="M557" s="160">
        <v>18</v>
      </c>
      <c r="N557" s="160">
        <v>18</v>
      </c>
      <c r="O557" s="160">
        <v>18</v>
      </c>
      <c r="P557" s="155">
        <v>18</v>
      </c>
      <c r="Q557" s="155">
        <v>7</v>
      </c>
      <c r="R557" s="155">
        <v>6.5</v>
      </c>
      <c r="S557" s="160"/>
      <c r="T557" s="270"/>
      <c r="U557" s="301">
        <v>5.61</v>
      </c>
      <c r="V557" s="120">
        <f t="shared" si="1649"/>
        <v>6.1710000000000003</v>
      </c>
      <c r="W557" s="266">
        <f t="shared" si="1659"/>
        <v>6.60297</v>
      </c>
      <c r="X557" s="145">
        <f t="shared" ref="X557:Y557" si="1860">(W557*10%)+W557</f>
        <v>7.2632669999999999</v>
      </c>
      <c r="Y557" s="145">
        <f t="shared" si="1860"/>
        <v>7.9895937000000004</v>
      </c>
      <c r="Z557" s="145">
        <f t="shared" ref="Z557:AB557" si="1861">(Y557*5%)+Y557</f>
        <v>8.3890733849999997</v>
      </c>
      <c r="AA557" s="221">
        <f t="shared" si="1861"/>
        <v>8.8085270542499998</v>
      </c>
      <c r="AB557" s="145">
        <f t="shared" si="1861"/>
        <v>9.2489534069624995</v>
      </c>
      <c r="AC557" s="223">
        <f t="shared" si="1652"/>
        <v>9.5264220091713749</v>
      </c>
      <c r="AD557" s="145">
        <f t="shared" si="1653"/>
        <v>9.7114010773106241</v>
      </c>
      <c r="AE557" s="360">
        <f t="shared" si="1654"/>
        <v>10.226105334408087</v>
      </c>
      <c r="AF557" s="145">
        <f t="shared" ref="AF557:AG557" si="1862">(AE557*5%)+AE557</f>
        <v>10.737410601128492</v>
      </c>
      <c r="AG557" s="145">
        <f t="shared" si="1862"/>
        <v>11.274281131184916</v>
      </c>
      <c r="AH557" s="343">
        <f t="shared" si="1656"/>
        <v>12.052206529236674</v>
      </c>
      <c r="AI557" s="145">
        <f t="shared" ref="AI557:AL557" si="1863">(AH557*5%)+AH557</f>
        <v>12.654816855698508</v>
      </c>
      <c r="AJ557" s="145">
        <f t="shared" si="1863"/>
        <v>13.287557698483432</v>
      </c>
      <c r="AK557" s="145">
        <f t="shared" si="1863"/>
        <v>13.951935583407604</v>
      </c>
      <c r="AL557" s="145">
        <f t="shared" si="1863"/>
        <v>14.649532362577984</v>
      </c>
      <c r="AM557" s="145">
        <f t="shared" si="1658"/>
        <v>15.724808037991208</v>
      </c>
    </row>
    <row r="558" spans="1:40" x14ac:dyDescent="0.25">
      <c r="A558" s="9"/>
      <c r="B558" s="164" t="s">
        <v>1455</v>
      </c>
      <c r="C558" s="164"/>
      <c r="D558" s="153"/>
      <c r="E558" s="153" t="s">
        <v>1669</v>
      </c>
      <c r="F558" s="153"/>
      <c r="G558" s="153"/>
      <c r="H558" s="153"/>
      <c r="I558" s="156"/>
      <c r="J558" s="160" t="s">
        <v>1456</v>
      </c>
      <c r="K558" s="160">
        <v>23</v>
      </c>
      <c r="L558" s="160">
        <v>23</v>
      </c>
      <c r="M558" s="160">
        <v>23</v>
      </c>
      <c r="N558" s="160">
        <v>23</v>
      </c>
      <c r="O558" s="160">
        <v>23</v>
      </c>
      <c r="P558" s="155">
        <v>23</v>
      </c>
      <c r="Q558" s="155">
        <v>11</v>
      </c>
      <c r="R558" s="155">
        <v>7</v>
      </c>
      <c r="S558" s="160"/>
      <c r="T558" s="270"/>
      <c r="U558" s="301">
        <v>8.7799999999999994</v>
      </c>
      <c r="V558" s="120">
        <f t="shared" si="1649"/>
        <v>9.6579999999999995</v>
      </c>
      <c r="W558" s="266">
        <f t="shared" si="1659"/>
        <v>10.334059999999999</v>
      </c>
      <c r="X558" s="145">
        <f t="shared" ref="X558:Y558" si="1864">(W558*10%)+W558</f>
        <v>11.367465999999999</v>
      </c>
      <c r="Y558" s="145">
        <f t="shared" si="1864"/>
        <v>12.504212599999999</v>
      </c>
      <c r="Z558" s="145">
        <f t="shared" ref="Z558:AB558" si="1865">(Y558*5%)+Y558</f>
        <v>13.129423229999999</v>
      </c>
      <c r="AA558" s="221">
        <f t="shared" si="1865"/>
        <v>13.785894391499999</v>
      </c>
      <c r="AB558" s="145">
        <f t="shared" si="1865"/>
        <v>14.475189111075</v>
      </c>
      <c r="AC558" s="223">
        <f t="shared" si="1652"/>
        <v>14.909444784407251</v>
      </c>
      <c r="AD558" s="145">
        <f t="shared" si="1653"/>
        <v>15.198948566628751</v>
      </c>
      <c r="AE558" s="360">
        <f t="shared" si="1654"/>
        <v>16.004492840660074</v>
      </c>
      <c r="AF558" s="145">
        <f t="shared" ref="AF558:AG558" si="1866">(AE558*5%)+AE558</f>
        <v>16.804717482693079</v>
      </c>
      <c r="AG558" s="145">
        <f t="shared" si="1866"/>
        <v>17.644953356827731</v>
      </c>
      <c r="AH558" s="343">
        <f t="shared" si="1656"/>
        <v>18.862455138448844</v>
      </c>
      <c r="AI558" s="145">
        <f t="shared" ref="AI558:AL558" si="1867">(AH558*5%)+AH558</f>
        <v>19.805577895371286</v>
      </c>
      <c r="AJ558" s="145">
        <f t="shared" si="1867"/>
        <v>20.795856790139851</v>
      </c>
      <c r="AK558" s="145">
        <f t="shared" si="1867"/>
        <v>21.835649629646845</v>
      </c>
      <c r="AL558" s="145">
        <f t="shared" si="1867"/>
        <v>22.927432111129185</v>
      </c>
      <c r="AM558" s="145">
        <f t="shared" si="1658"/>
        <v>24.610305628086067</v>
      </c>
    </row>
    <row r="559" spans="1:40" x14ac:dyDescent="0.25">
      <c r="A559" s="9"/>
      <c r="B559" s="164" t="s">
        <v>1457</v>
      </c>
      <c r="C559" s="164"/>
      <c r="D559" s="153"/>
      <c r="E559" s="153" t="s">
        <v>1669</v>
      </c>
      <c r="F559" s="153"/>
      <c r="G559" s="153"/>
      <c r="H559" s="153"/>
      <c r="I559" s="156"/>
      <c r="J559" s="160" t="s">
        <v>1458</v>
      </c>
      <c r="K559" s="160">
        <v>15</v>
      </c>
      <c r="L559" s="160">
        <v>15</v>
      </c>
      <c r="M559" s="160">
        <v>15</v>
      </c>
      <c r="N559" s="160">
        <v>15</v>
      </c>
      <c r="O559" s="160">
        <v>15</v>
      </c>
      <c r="P559" s="155">
        <v>15</v>
      </c>
      <c r="Q559" s="155">
        <v>11.5</v>
      </c>
      <c r="R559" s="155">
        <v>4</v>
      </c>
      <c r="S559" s="160"/>
      <c r="T559" s="270"/>
      <c r="U559" s="301">
        <v>7.75</v>
      </c>
      <c r="V559" s="120">
        <f t="shared" si="1649"/>
        <v>8.5250000000000004</v>
      </c>
      <c r="W559" s="266">
        <f t="shared" si="1659"/>
        <v>9.1217500000000005</v>
      </c>
      <c r="X559" s="145">
        <f t="shared" ref="X559:Y559" si="1868">(W559*10%)+W559</f>
        <v>10.033925</v>
      </c>
      <c r="Y559" s="145">
        <f t="shared" si="1868"/>
        <v>11.0373175</v>
      </c>
      <c r="Z559" s="145">
        <f t="shared" ref="Z559:AB559" si="1869">(Y559*5%)+Y559</f>
        <v>11.589183375000001</v>
      </c>
      <c r="AA559" s="221">
        <f t="shared" si="1869"/>
        <v>12.168642543750002</v>
      </c>
      <c r="AB559" s="145">
        <f t="shared" si="1869"/>
        <v>12.777074670937502</v>
      </c>
      <c r="AC559" s="223">
        <f t="shared" si="1652"/>
        <v>13.160386911065627</v>
      </c>
      <c r="AD559" s="145">
        <f t="shared" si="1653"/>
        <v>13.415928404484378</v>
      </c>
      <c r="AE559" s="360">
        <f t="shared" si="1654"/>
        <v>14.126972609922049</v>
      </c>
      <c r="AF559" s="145">
        <f t="shared" ref="AF559:AG559" si="1870">(AE559*5%)+AE559</f>
        <v>14.833321240418151</v>
      </c>
      <c r="AG559" s="145">
        <f t="shared" si="1870"/>
        <v>15.574987302439059</v>
      </c>
      <c r="AH559" s="343">
        <f t="shared" si="1656"/>
        <v>16.649661426307354</v>
      </c>
      <c r="AI559" s="145">
        <f t="shared" ref="AI559:AL559" si="1871">(AH559*5%)+AH559</f>
        <v>17.48214449762272</v>
      </c>
      <c r="AJ559" s="145">
        <f t="shared" si="1871"/>
        <v>18.356251722503856</v>
      </c>
      <c r="AK559" s="145">
        <f t="shared" si="1871"/>
        <v>19.27406430862905</v>
      </c>
      <c r="AL559" s="145">
        <f t="shared" si="1871"/>
        <v>20.237767524060502</v>
      </c>
      <c r="AM559" s="145">
        <f t="shared" si="1658"/>
        <v>21.723219660326542</v>
      </c>
    </row>
    <row r="560" spans="1:40" x14ac:dyDescent="0.25">
      <c r="A560" s="9"/>
      <c r="B560" s="164" t="s">
        <v>1459</v>
      </c>
      <c r="C560" s="164"/>
      <c r="D560" s="153"/>
      <c r="E560" s="153" t="s">
        <v>1669</v>
      </c>
      <c r="F560" s="153"/>
      <c r="G560" s="153"/>
      <c r="H560" s="153"/>
      <c r="I560" s="156"/>
      <c r="J560" s="160" t="s">
        <v>1460</v>
      </c>
      <c r="K560" s="160">
        <v>14</v>
      </c>
      <c r="L560" s="160">
        <v>14</v>
      </c>
      <c r="M560" s="160">
        <v>14</v>
      </c>
      <c r="N560" s="160">
        <v>14</v>
      </c>
      <c r="O560" s="160">
        <v>14</v>
      </c>
      <c r="P560" s="155">
        <v>14</v>
      </c>
      <c r="Q560" s="155">
        <v>14</v>
      </c>
      <c r="R560" s="155">
        <v>10</v>
      </c>
      <c r="S560" s="160"/>
      <c r="T560" s="270"/>
      <c r="U560" s="301">
        <v>14.6</v>
      </c>
      <c r="V560" s="120">
        <f t="shared" si="1649"/>
        <v>16.059999999999999</v>
      </c>
      <c r="W560" s="266">
        <f t="shared" si="1659"/>
        <v>17.184199999999997</v>
      </c>
      <c r="X560" s="145">
        <f t="shared" ref="X560:Y560" si="1872">(W560*10%)+W560</f>
        <v>18.902619999999995</v>
      </c>
      <c r="Y560" s="145">
        <f t="shared" si="1872"/>
        <v>20.792881999999995</v>
      </c>
      <c r="Z560" s="145">
        <f t="shared" ref="Z560:AB560" si="1873">(Y560*5%)+Y560</f>
        <v>21.832526099999995</v>
      </c>
      <c r="AA560" s="221">
        <f t="shared" si="1873"/>
        <v>22.924152404999994</v>
      </c>
      <c r="AB560" s="145">
        <f t="shared" si="1873"/>
        <v>24.070360025249993</v>
      </c>
      <c r="AC560" s="223">
        <f t="shared" si="1652"/>
        <v>24.792470826007492</v>
      </c>
      <c r="AD560" s="145">
        <f t="shared" si="1653"/>
        <v>25.273878026512492</v>
      </c>
      <c r="AE560" s="360">
        <f t="shared" si="1654"/>
        <v>26.613393561917654</v>
      </c>
      <c r="AF560" s="145">
        <f t="shared" ref="AF560:AG560" si="1874">(AE560*5%)+AE560</f>
        <v>27.944063240013538</v>
      </c>
      <c r="AG560" s="145">
        <f t="shared" si="1874"/>
        <v>29.341266402014213</v>
      </c>
      <c r="AH560" s="343">
        <f t="shared" si="1656"/>
        <v>31.365813783753193</v>
      </c>
      <c r="AI560" s="145">
        <f t="shared" ref="AI560:AL560" si="1875">(AH560*5%)+AH560</f>
        <v>32.934104472940852</v>
      </c>
      <c r="AJ560" s="145">
        <f t="shared" si="1875"/>
        <v>34.580809696587892</v>
      </c>
      <c r="AK560" s="145">
        <f t="shared" si="1875"/>
        <v>36.309850181417289</v>
      </c>
      <c r="AL560" s="145">
        <f t="shared" si="1875"/>
        <v>38.125342690488154</v>
      </c>
      <c r="AM560" s="145">
        <f t="shared" si="1658"/>
        <v>40.923742843969983</v>
      </c>
    </row>
    <row r="561" spans="1:39" x14ac:dyDescent="0.25">
      <c r="A561" s="9"/>
      <c r="B561" s="164" t="s">
        <v>1461</v>
      </c>
      <c r="C561" s="164"/>
      <c r="D561" s="153"/>
      <c r="E561" s="153" t="s">
        <v>1669</v>
      </c>
      <c r="F561" s="153"/>
      <c r="G561" s="153"/>
      <c r="H561" s="153"/>
      <c r="I561" s="156"/>
      <c r="J561" s="160" t="s">
        <v>1462</v>
      </c>
      <c r="K561" s="160">
        <v>13</v>
      </c>
      <c r="L561" s="160">
        <v>13</v>
      </c>
      <c r="M561" s="160">
        <v>13</v>
      </c>
      <c r="N561" s="160">
        <v>13</v>
      </c>
      <c r="O561" s="160">
        <v>13</v>
      </c>
      <c r="P561" s="155">
        <v>13</v>
      </c>
      <c r="Q561" s="155">
        <v>13</v>
      </c>
      <c r="R561" s="155">
        <v>15.5</v>
      </c>
      <c r="S561" s="160"/>
      <c r="T561" s="270"/>
      <c r="U561" s="301">
        <v>12.99</v>
      </c>
      <c r="V561" s="120">
        <f t="shared" si="1649"/>
        <v>14.289</v>
      </c>
      <c r="W561" s="266">
        <f t="shared" si="1659"/>
        <v>15.28923</v>
      </c>
      <c r="X561" s="145">
        <f t="shared" ref="X561:Y561" si="1876">(W561*10%)+W561</f>
        <v>16.818152999999999</v>
      </c>
      <c r="Y561" s="145">
        <f t="shared" si="1876"/>
        <v>18.499968299999999</v>
      </c>
      <c r="Z561" s="145">
        <f t="shared" ref="Z561:AB561" si="1877">(Y561*5%)+Y561</f>
        <v>19.424966715</v>
      </c>
      <c r="AA561" s="221">
        <f t="shared" si="1877"/>
        <v>20.396215050750001</v>
      </c>
      <c r="AB561" s="145">
        <f t="shared" si="1877"/>
        <v>21.4160258032875</v>
      </c>
      <c r="AC561" s="223">
        <f t="shared" si="1652"/>
        <v>22.058506577386126</v>
      </c>
      <c r="AD561" s="145">
        <f t="shared" si="1653"/>
        <v>22.486827093451875</v>
      </c>
      <c r="AE561" s="360">
        <f t="shared" si="1654"/>
        <v>23.678628929404823</v>
      </c>
      <c r="AF561" s="145">
        <f t="shared" ref="AF561:AG561" si="1878">(AE561*5%)+AE561</f>
        <v>24.862560375875063</v>
      </c>
      <c r="AG561" s="145">
        <f t="shared" si="1878"/>
        <v>26.105688394668817</v>
      </c>
      <c r="AH561" s="343">
        <f t="shared" si="1656"/>
        <v>27.906980893900965</v>
      </c>
      <c r="AI561" s="145">
        <f t="shared" ref="AI561:AL561" si="1879">(AH561*5%)+AH561</f>
        <v>29.302329938596014</v>
      </c>
      <c r="AJ561" s="145">
        <f t="shared" si="1879"/>
        <v>30.767446435525816</v>
      </c>
      <c r="AK561" s="145">
        <f t="shared" si="1879"/>
        <v>32.305818757302106</v>
      </c>
      <c r="AL561" s="145">
        <f t="shared" si="1879"/>
        <v>33.92110969516721</v>
      </c>
      <c r="AM561" s="145">
        <f t="shared" si="1658"/>
        <v>36.41091914679248</v>
      </c>
    </row>
    <row r="562" spans="1:39" x14ac:dyDescent="0.25">
      <c r="A562" s="9"/>
      <c r="B562" s="164" t="s">
        <v>1463</v>
      </c>
      <c r="C562" s="164"/>
      <c r="D562" s="153"/>
      <c r="E562" s="153" t="s">
        <v>1669</v>
      </c>
      <c r="F562" s="153"/>
      <c r="G562" s="153"/>
      <c r="H562" s="153"/>
      <c r="I562" s="156"/>
      <c r="J562" s="160" t="s">
        <v>1464</v>
      </c>
      <c r="K562" s="160">
        <v>10</v>
      </c>
      <c r="L562" s="160">
        <v>10</v>
      </c>
      <c r="M562" s="160">
        <v>10</v>
      </c>
      <c r="N562" s="160">
        <v>10</v>
      </c>
      <c r="O562" s="160">
        <v>10</v>
      </c>
      <c r="P562" s="155">
        <v>10</v>
      </c>
      <c r="Q562" s="155">
        <v>10</v>
      </c>
      <c r="R562" s="155">
        <v>2.5</v>
      </c>
      <c r="S562" s="160"/>
      <c r="T562" s="270"/>
      <c r="U562" s="301">
        <v>2.31</v>
      </c>
      <c r="V562" s="120">
        <f t="shared" si="1649"/>
        <v>2.5409999999999999</v>
      </c>
      <c r="W562" s="266">
        <f t="shared" si="1659"/>
        <v>2.7188699999999999</v>
      </c>
      <c r="X562" s="145">
        <f t="shared" ref="X562:Y562" si="1880">(W562*10%)+W562</f>
        <v>2.9907569999999999</v>
      </c>
      <c r="Y562" s="145">
        <f t="shared" si="1880"/>
        <v>3.2898326999999998</v>
      </c>
      <c r="Z562" s="145">
        <f t="shared" ref="Z562:AB562" si="1881">(Y562*5%)+Y562</f>
        <v>3.4543243349999999</v>
      </c>
      <c r="AA562" s="221">
        <f t="shared" si="1881"/>
        <v>3.62704055175</v>
      </c>
      <c r="AB562" s="145">
        <f t="shared" si="1881"/>
        <v>3.8083925793375002</v>
      </c>
      <c r="AC562" s="223">
        <f t="shared" si="1652"/>
        <v>3.9226443567176252</v>
      </c>
      <c r="AD562" s="145">
        <f t="shared" si="1653"/>
        <v>3.9988122083043751</v>
      </c>
      <c r="AE562" s="360">
        <f t="shared" si="1654"/>
        <v>4.2107492553445072</v>
      </c>
      <c r="AF562" s="145">
        <f t="shared" ref="AF562:AG562" si="1882">(AE562*5%)+AE562</f>
        <v>4.4212867181117321</v>
      </c>
      <c r="AG562" s="145">
        <f t="shared" si="1882"/>
        <v>4.6423510540173183</v>
      </c>
      <c r="AH562" s="343">
        <f t="shared" si="1656"/>
        <v>4.9626732767445132</v>
      </c>
      <c r="AI562" s="145">
        <f t="shared" ref="AI562:AL562" si="1883">(AH562*5%)+AH562</f>
        <v>5.2108069405817385</v>
      </c>
      <c r="AJ562" s="145">
        <f t="shared" si="1883"/>
        <v>5.4713472876108256</v>
      </c>
      <c r="AK562" s="145">
        <f t="shared" si="1883"/>
        <v>5.7449146519913672</v>
      </c>
      <c r="AL562" s="145">
        <f t="shared" si="1883"/>
        <v>6.0321603845909353</v>
      </c>
      <c r="AM562" s="145">
        <f t="shared" si="1658"/>
        <v>6.4749209568199095</v>
      </c>
    </row>
    <row r="563" spans="1:39" x14ac:dyDescent="0.25">
      <c r="A563" s="9"/>
      <c r="B563" s="164" t="s">
        <v>1465</v>
      </c>
      <c r="C563" s="164"/>
      <c r="D563" s="153"/>
      <c r="E563" s="153" t="s">
        <v>1669</v>
      </c>
      <c r="F563" s="153"/>
      <c r="G563" s="153"/>
      <c r="H563" s="153"/>
      <c r="I563" s="156"/>
      <c r="J563" s="160" t="s">
        <v>1466</v>
      </c>
      <c r="K563" s="160">
        <v>12</v>
      </c>
      <c r="L563" s="160">
        <v>12</v>
      </c>
      <c r="M563" s="160">
        <v>12</v>
      </c>
      <c r="N563" s="160">
        <v>12</v>
      </c>
      <c r="O563" s="160">
        <v>12</v>
      </c>
      <c r="P563" s="155">
        <v>12</v>
      </c>
      <c r="Q563" s="155">
        <v>11</v>
      </c>
      <c r="R563" s="155">
        <v>4</v>
      </c>
      <c r="S563" s="160"/>
      <c r="T563" s="270"/>
      <c r="U563" s="301">
        <v>3.17</v>
      </c>
      <c r="V563" s="120">
        <f t="shared" si="1649"/>
        <v>3.4870000000000001</v>
      </c>
      <c r="W563" s="266">
        <f t="shared" si="1659"/>
        <v>3.73109</v>
      </c>
      <c r="X563" s="145">
        <f t="shared" ref="X563:Y563" si="1884">(W563*10%)+W563</f>
        <v>4.1041990000000004</v>
      </c>
      <c r="Y563" s="145">
        <f t="shared" si="1884"/>
        <v>4.5146189000000003</v>
      </c>
      <c r="Z563" s="145">
        <f t="shared" ref="Z563:AB563" si="1885">(Y563*5%)+Y563</f>
        <v>4.7403498450000008</v>
      </c>
      <c r="AA563" s="221">
        <f t="shared" si="1885"/>
        <v>4.9773673372500005</v>
      </c>
      <c r="AB563" s="145">
        <f t="shared" si="1885"/>
        <v>5.2262357041125007</v>
      </c>
      <c r="AC563" s="223">
        <f t="shared" si="1652"/>
        <v>5.3830227752358759</v>
      </c>
      <c r="AD563" s="145">
        <f t="shared" si="1653"/>
        <v>5.4875474893181257</v>
      </c>
      <c r="AE563" s="360">
        <f t="shared" si="1654"/>
        <v>5.7783875062519865</v>
      </c>
      <c r="AF563" s="145">
        <f t="shared" ref="AF563:AG563" si="1886">(AE563*5%)+AE563</f>
        <v>6.0673068815645861</v>
      </c>
      <c r="AG563" s="145">
        <f t="shared" si="1886"/>
        <v>6.3706722256428154</v>
      </c>
      <c r="AH563" s="343">
        <f t="shared" si="1656"/>
        <v>6.8102486092121701</v>
      </c>
      <c r="AI563" s="145">
        <f t="shared" ref="AI563:AL563" si="1887">(AH563*5%)+AH563</f>
        <v>7.150761039672779</v>
      </c>
      <c r="AJ563" s="145">
        <f t="shared" si="1887"/>
        <v>7.5082990916564176</v>
      </c>
      <c r="AK563" s="145">
        <f t="shared" si="1887"/>
        <v>7.8837140462392385</v>
      </c>
      <c r="AL563" s="145">
        <f t="shared" si="1887"/>
        <v>8.2778997485512011</v>
      </c>
      <c r="AM563" s="145">
        <f t="shared" si="1658"/>
        <v>8.8854975900948592</v>
      </c>
    </row>
    <row r="564" spans="1:39" x14ac:dyDescent="0.25">
      <c r="A564" s="9"/>
      <c r="B564" s="164" t="s">
        <v>1467</v>
      </c>
      <c r="C564" s="164"/>
      <c r="D564" s="153"/>
      <c r="E564" s="153" t="s">
        <v>1669</v>
      </c>
      <c r="F564" s="153"/>
      <c r="G564" s="153"/>
      <c r="H564" s="153"/>
      <c r="I564" s="156"/>
      <c r="J564" s="160" t="s">
        <v>1468</v>
      </c>
      <c r="K564" s="160">
        <v>11.5</v>
      </c>
      <c r="L564" s="160">
        <v>11.5</v>
      </c>
      <c r="M564" s="160">
        <v>11.5</v>
      </c>
      <c r="N564" s="160">
        <v>11.5</v>
      </c>
      <c r="O564" s="160">
        <v>11.5</v>
      </c>
      <c r="P564" s="155">
        <v>11.5</v>
      </c>
      <c r="Q564" s="155">
        <v>11.5</v>
      </c>
      <c r="R564" s="155">
        <v>4</v>
      </c>
      <c r="S564" s="160"/>
      <c r="T564" s="270"/>
      <c r="U564" s="301">
        <v>4.3099999999999996</v>
      </c>
      <c r="V564" s="120">
        <f t="shared" si="1649"/>
        <v>4.7409999999999997</v>
      </c>
      <c r="W564" s="266">
        <f t="shared" si="1659"/>
        <v>5.07287</v>
      </c>
      <c r="X564" s="145">
        <f t="shared" ref="X564:Y564" si="1888">(W564*10%)+W564</f>
        <v>5.5801569999999998</v>
      </c>
      <c r="Y564" s="145">
        <f t="shared" si="1888"/>
        <v>6.1381727000000001</v>
      </c>
      <c r="Z564" s="145">
        <f t="shared" ref="Z564:AB564" si="1889">(Y564*5%)+Y564</f>
        <v>6.4450813350000002</v>
      </c>
      <c r="AA564" s="221">
        <f t="shared" si="1889"/>
        <v>6.7673354017500005</v>
      </c>
      <c r="AB564" s="145">
        <f t="shared" si="1889"/>
        <v>7.1057021718375006</v>
      </c>
      <c r="AC564" s="223">
        <f t="shared" si="1652"/>
        <v>7.3188732369926255</v>
      </c>
      <c r="AD564" s="145">
        <f t="shared" si="1653"/>
        <v>7.460987280429376</v>
      </c>
      <c r="AE564" s="360">
        <f t="shared" si="1654"/>
        <v>7.8564196062921328</v>
      </c>
      <c r="AF564" s="145">
        <f t="shared" ref="AF564:AG564" si="1890">(AE564*5%)+AE564</f>
        <v>8.2492405866067386</v>
      </c>
      <c r="AG564" s="145">
        <f t="shared" si="1890"/>
        <v>8.6617026159370756</v>
      </c>
      <c r="AH564" s="343">
        <f t="shared" si="1656"/>
        <v>9.2593600964367333</v>
      </c>
      <c r="AI564" s="145">
        <f t="shared" ref="AI564:AL564" si="1891">(AH564*5%)+AH564</f>
        <v>9.7223281012585705</v>
      </c>
      <c r="AJ564" s="145">
        <f t="shared" si="1891"/>
        <v>10.208444506321499</v>
      </c>
      <c r="AK564" s="145">
        <f t="shared" si="1891"/>
        <v>10.718866731637574</v>
      </c>
      <c r="AL564" s="145">
        <f t="shared" si="1891"/>
        <v>11.254810068219452</v>
      </c>
      <c r="AM564" s="145">
        <f t="shared" si="1658"/>
        <v>12.08091312722676</v>
      </c>
    </row>
    <row r="565" spans="1:39" x14ac:dyDescent="0.25">
      <c r="A565" s="9"/>
      <c r="B565" s="164" t="s">
        <v>1469</v>
      </c>
      <c r="C565" s="164"/>
      <c r="D565" s="153"/>
      <c r="E565" s="153" t="s">
        <v>1669</v>
      </c>
      <c r="F565" s="153"/>
      <c r="G565" s="153"/>
      <c r="H565" s="153"/>
      <c r="I565" s="156"/>
      <c r="J565" s="160" t="s">
        <v>1470</v>
      </c>
      <c r="K565" s="160">
        <v>11</v>
      </c>
      <c r="L565" s="160">
        <v>11</v>
      </c>
      <c r="M565" s="160">
        <v>11</v>
      </c>
      <c r="N565" s="160">
        <v>11</v>
      </c>
      <c r="O565" s="160">
        <v>11</v>
      </c>
      <c r="P565" s="155">
        <v>11</v>
      </c>
      <c r="Q565" s="155">
        <v>11</v>
      </c>
      <c r="R565" s="155">
        <v>5.5</v>
      </c>
      <c r="S565" s="160"/>
      <c r="T565" s="270"/>
      <c r="U565" s="301">
        <v>4.41</v>
      </c>
      <c r="V565" s="120">
        <f t="shared" si="1649"/>
        <v>4.851</v>
      </c>
      <c r="W565" s="266">
        <f t="shared" si="1659"/>
        <v>5.1905700000000001</v>
      </c>
      <c r="X565" s="145">
        <f t="shared" ref="X565:Y565" si="1892">(W565*10%)+W565</f>
        <v>5.7096270000000002</v>
      </c>
      <c r="Y565" s="145">
        <f t="shared" si="1892"/>
        <v>6.2805897000000002</v>
      </c>
      <c r="Z565" s="145">
        <f t="shared" ref="Z565:AB565" si="1893">(Y565*5%)+Y565</f>
        <v>6.594619185</v>
      </c>
      <c r="AA565" s="221">
        <f t="shared" si="1893"/>
        <v>6.9243501442499999</v>
      </c>
      <c r="AB565" s="145">
        <f t="shared" si="1893"/>
        <v>7.2705676514624997</v>
      </c>
      <c r="AC565" s="223">
        <f t="shared" si="1652"/>
        <v>7.488684681006375</v>
      </c>
      <c r="AD565" s="145">
        <f t="shared" si="1653"/>
        <v>7.6340960340356245</v>
      </c>
      <c r="AE565" s="360">
        <f t="shared" si="1654"/>
        <v>8.0387031238395128</v>
      </c>
      <c r="AF565" s="145">
        <f t="shared" ref="AF565:AG565" si="1894">(AE565*5%)+AE565</f>
        <v>8.4406382800314876</v>
      </c>
      <c r="AG565" s="145">
        <f t="shared" si="1894"/>
        <v>8.8626701940330612</v>
      </c>
      <c r="AH565" s="343">
        <f t="shared" si="1656"/>
        <v>9.4741944374213425</v>
      </c>
      <c r="AI565" s="145">
        <f t="shared" ref="AI565:AL565" si="1895">(AH565*5%)+AH565</f>
        <v>9.9479041592924098</v>
      </c>
      <c r="AJ565" s="145">
        <f t="shared" si="1895"/>
        <v>10.44529936725703</v>
      </c>
      <c r="AK565" s="145">
        <f t="shared" si="1895"/>
        <v>10.967564335619882</v>
      </c>
      <c r="AL565" s="145">
        <f t="shared" si="1895"/>
        <v>11.515942552400876</v>
      </c>
      <c r="AM565" s="145">
        <f t="shared" si="1658"/>
        <v>12.361212735747101</v>
      </c>
    </row>
    <row r="566" spans="1:39" x14ac:dyDescent="0.25">
      <c r="A566" s="9"/>
      <c r="B566" s="164" t="s">
        <v>1471</v>
      </c>
      <c r="C566" s="164"/>
      <c r="D566" s="153"/>
      <c r="E566" s="153" t="s">
        <v>1669</v>
      </c>
      <c r="F566" s="153"/>
      <c r="G566" s="153"/>
      <c r="H566" s="153"/>
      <c r="I566" s="156"/>
      <c r="J566" s="160" t="s">
        <v>1472</v>
      </c>
      <c r="K566" s="160">
        <v>11</v>
      </c>
      <c r="L566" s="160">
        <v>11</v>
      </c>
      <c r="M566" s="160">
        <v>11</v>
      </c>
      <c r="N566" s="160">
        <v>11</v>
      </c>
      <c r="O566" s="160">
        <v>11</v>
      </c>
      <c r="P566" s="155">
        <v>11</v>
      </c>
      <c r="Q566" s="155">
        <v>11</v>
      </c>
      <c r="R566" s="155">
        <v>7</v>
      </c>
      <c r="S566" s="160"/>
      <c r="T566" s="270"/>
      <c r="U566" s="301">
        <v>5.25</v>
      </c>
      <c r="V566" s="120">
        <f t="shared" si="1649"/>
        <v>5.7750000000000004</v>
      </c>
      <c r="W566" s="266">
        <f t="shared" si="1659"/>
        <v>6.1792500000000006</v>
      </c>
      <c r="X566" s="145">
        <f t="shared" ref="X566:Y566" si="1896">(W566*10%)+W566</f>
        <v>6.7971750000000011</v>
      </c>
      <c r="Y566" s="145">
        <f t="shared" si="1896"/>
        <v>7.4768925000000017</v>
      </c>
      <c r="Z566" s="145">
        <f t="shared" ref="Z566:AB566" si="1897">(Y566*5%)+Y566</f>
        <v>7.850737125000002</v>
      </c>
      <c r="AA566" s="221">
        <f t="shared" si="1897"/>
        <v>8.2432739812500024</v>
      </c>
      <c r="AB566" s="145">
        <f t="shared" si="1897"/>
        <v>8.6554376803125024</v>
      </c>
      <c r="AC566" s="223">
        <f t="shared" si="1652"/>
        <v>8.9151008107218779</v>
      </c>
      <c r="AD566" s="145">
        <f t="shared" si="1653"/>
        <v>9.0882095643281282</v>
      </c>
      <c r="AE566" s="360">
        <f t="shared" si="1654"/>
        <v>9.569884671237519</v>
      </c>
      <c r="AF566" s="145">
        <f t="shared" ref="AF566:AG566" si="1898">(AE566*5%)+AE566</f>
        <v>10.048378904799394</v>
      </c>
      <c r="AG566" s="145">
        <f t="shared" si="1898"/>
        <v>10.550797850039364</v>
      </c>
      <c r="AH566" s="343">
        <f t="shared" si="1656"/>
        <v>11.27880290169208</v>
      </c>
      <c r="AI566" s="145">
        <f t="shared" ref="AI566:AL566" si="1899">(AH566*5%)+AH566</f>
        <v>11.842743046776684</v>
      </c>
      <c r="AJ566" s="145">
        <f t="shared" si="1899"/>
        <v>12.434880199115518</v>
      </c>
      <c r="AK566" s="145">
        <f t="shared" si="1899"/>
        <v>13.056624209071295</v>
      </c>
      <c r="AL566" s="145">
        <f t="shared" si="1899"/>
        <v>13.709455419524859</v>
      </c>
      <c r="AM566" s="145">
        <f t="shared" si="1658"/>
        <v>14.715729447317983</v>
      </c>
    </row>
    <row r="567" spans="1:39" x14ac:dyDescent="0.25">
      <c r="A567" s="9"/>
      <c r="B567" s="164" t="s">
        <v>1473</v>
      </c>
      <c r="C567" s="164"/>
      <c r="D567" s="153"/>
      <c r="E567" s="153" t="s">
        <v>1669</v>
      </c>
      <c r="F567" s="153"/>
      <c r="G567" s="153"/>
      <c r="H567" s="153"/>
      <c r="I567" s="156"/>
      <c r="J567" s="160" t="s">
        <v>1474</v>
      </c>
      <c r="K567" s="160">
        <v>9.5</v>
      </c>
      <c r="L567" s="160">
        <v>9.5</v>
      </c>
      <c r="M567" s="160">
        <v>9.5</v>
      </c>
      <c r="N567" s="160">
        <v>9.5</v>
      </c>
      <c r="O567" s="160">
        <v>9.5</v>
      </c>
      <c r="P567" s="155">
        <v>9.5</v>
      </c>
      <c r="Q567" s="155">
        <v>9.5</v>
      </c>
      <c r="R567" s="155">
        <v>2</v>
      </c>
      <c r="S567" s="160"/>
      <c r="T567" s="270"/>
      <c r="U567" s="301">
        <v>2.42</v>
      </c>
      <c r="V567" s="120">
        <f t="shared" si="1649"/>
        <v>2.6619999999999999</v>
      </c>
      <c r="W567" s="266">
        <f t="shared" si="1659"/>
        <v>2.8483399999999999</v>
      </c>
      <c r="X567" s="145">
        <f t="shared" ref="X567:Y567" si="1900">(W567*10%)+W567</f>
        <v>3.1331739999999999</v>
      </c>
      <c r="Y567" s="145">
        <f t="shared" si="1900"/>
        <v>3.4464913999999998</v>
      </c>
      <c r="Z567" s="145">
        <f t="shared" ref="Z567:AB567" si="1901">(Y567*5%)+Y567</f>
        <v>3.61881597</v>
      </c>
      <c r="AA567" s="221">
        <f t="shared" si="1901"/>
        <v>3.7997567685</v>
      </c>
      <c r="AB567" s="145">
        <f t="shared" si="1901"/>
        <v>3.989744606925</v>
      </c>
      <c r="AC567" s="223">
        <f t="shared" si="1652"/>
        <v>4.1094369451327504</v>
      </c>
      <c r="AD567" s="145">
        <f t="shared" si="1653"/>
        <v>4.18923183727125</v>
      </c>
      <c r="AE567" s="360">
        <f t="shared" si="1654"/>
        <v>4.411261124646626</v>
      </c>
      <c r="AF567" s="145">
        <f t="shared" ref="AF567:AG567" si="1902">(AE567*5%)+AE567</f>
        <v>4.6318241808789571</v>
      </c>
      <c r="AG567" s="145">
        <f t="shared" si="1902"/>
        <v>4.8634153899229053</v>
      </c>
      <c r="AH567" s="343">
        <f t="shared" si="1656"/>
        <v>5.1989910518275861</v>
      </c>
      <c r="AI567" s="145">
        <f t="shared" ref="AI567:AL567" si="1903">(AH567*5%)+AH567</f>
        <v>5.4589406044189657</v>
      </c>
      <c r="AJ567" s="145">
        <f t="shared" si="1903"/>
        <v>5.7318876346399144</v>
      </c>
      <c r="AK567" s="145">
        <f t="shared" si="1903"/>
        <v>6.0184820163719097</v>
      </c>
      <c r="AL567" s="145">
        <f t="shared" si="1903"/>
        <v>6.3194061171905052</v>
      </c>
      <c r="AM567" s="145">
        <f t="shared" si="1658"/>
        <v>6.7832505261922886</v>
      </c>
    </row>
    <row r="568" spans="1:39" x14ac:dyDescent="0.25">
      <c r="A568" s="9"/>
      <c r="B568" s="164" t="s">
        <v>1475</v>
      </c>
      <c r="C568" s="164"/>
      <c r="D568" s="153"/>
      <c r="E568" s="153" t="s">
        <v>1669</v>
      </c>
      <c r="F568" s="153"/>
      <c r="G568" s="153"/>
      <c r="H568" s="153"/>
      <c r="I568" s="156"/>
      <c r="J568" s="160" t="s">
        <v>1476</v>
      </c>
      <c r="K568" s="160">
        <v>9.8000000000000007</v>
      </c>
      <c r="L568" s="160">
        <v>9.8000000000000007</v>
      </c>
      <c r="M568" s="160">
        <v>9.8000000000000007</v>
      </c>
      <c r="N568" s="160">
        <v>9.8000000000000007</v>
      </c>
      <c r="O568" s="160">
        <v>9.8000000000000007</v>
      </c>
      <c r="P568" s="155">
        <v>9.8000000000000007</v>
      </c>
      <c r="Q568" s="155">
        <v>9.8000000000000007</v>
      </c>
      <c r="R568" s="155">
        <v>4</v>
      </c>
      <c r="S568" s="160"/>
      <c r="T568" s="270"/>
      <c r="U568" s="301">
        <v>2.54</v>
      </c>
      <c r="V568" s="120">
        <f t="shared" si="1649"/>
        <v>2.794</v>
      </c>
      <c r="W568" s="266">
        <f t="shared" si="1659"/>
        <v>2.9895800000000001</v>
      </c>
      <c r="X568" s="145">
        <f t="shared" ref="X568:Y568" si="1904">(W568*10%)+W568</f>
        <v>3.288538</v>
      </c>
      <c r="Y568" s="145">
        <f t="shared" si="1904"/>
        <v>3.6173918</v>
      </c>
      <c r="Z568" s="145">
        <f t="shared" ref="Z568:AB568" si="1905">(Y568*5%)+Y568</f>
        <v>3.79826139</v>
      </c>
      <c r="AA568" s="221">
        <f t="shared" si="1905"/>
        <v>3.9881744595000002</v>
      </c>
      <c r="AB568" s="145">
        <f t="shared" si="1905"/>
        <v>4.1875831824750005</v>
      </c>
      <c r="AC568" s="223">
        <f t="shared" si="1652"/>
        <v>4.3132106779492503</v>
      </c>
      <c r="AD568" s="145">
        <f t="shared" si="1653"/>
        <v>4.3969623415987504</v>
      </c>
      <c r="AE568" s="360">
        <f t="shared" si="1654"/>
        <v>4.6300013457034845</v>
      </c>
      <c r="AF568" s="145">
        <f t="shared" ref="AF568:AG568" si="1906">(AE568*5%)+AE568</f>
        <v>4.8615014129886589</v>
      </c>
      <c r="AG568" s="145">
        <f t="shared" si="1906"/>
        <v>5.104576483638092</v>
      </c>
      <c r="AH568" s="343">
        <f t="shared" si="1656"/>
        <v>5.4567922610091202</v>
      </c>
      <c r="AI568" s="145">
        <f t="shared" ref="AI568:AL568" si="1907">(AH568*5%)+AH568</f>
        <v>5.7296318740595762</v>
      </c>
      <c r="AJ568" s="145">
        <f t="shared" si="1907"/>
        <v>6.0161134677625547</v>
      </c>
      <c r="AK568" s="145">
        <f t="shared" si="1907"/>
        <v>6.3169191411506826</v>
      </c>
      <c r="AL568" s="145">
        <f t="shared" si="1907"/>
        <v>6.6327650982082167</v>
      </c>
      <c r="AM568" s="145">
        <f t="shared" si="1658"/>
        <v>7.1196100564166995</v>
      </c>
    </row>
    <row r="569" spans="1:39" x14ac:dyDescent="0.25">
      <c r="A569" s="9"/>
      <c r="B569" s="164" t="s">
        <v>1477</v>
      </c>
      <c r="C569" s="164"/>
      <c r="D569" s="153"/>
      <c r="E569" s="153" t="s">
        <v>1669</v>
      </c>
      <c r="F569" s="153"/>
      <c r="G569" s="153"/>
      <c r="H569" s="153"/>
      <c r="I569" s="156"/>
      <c r="J569" s="160" t="s">
        <v>1478</v>
      </c>
      <c r="K569" s="160">
        <v>11</v>
      </c>
      <c r="L569" s="160">
        <v>11</v>
      </c>
      <c r="M569" s="160">
        <v>11</v>
      </c>
      <c r="N569" s="160">
        <v>11</v>
      </c>
      <c r="O569" s="160">
        <v>11</v>
      </c>
      <c r="P569" s="155">
        <v>11</v>
      </c>
      <c r="Q569" s="155">
        <v>3.5</v>
      </c>
      <c r="R569" s="155">
        <v>1.5</v>
      </c>
      <c r="S569" s="160"/>
      <c r="T569" s="270"/>
      <c r="U569" s="301">
        <v>1.66</v>
      </c>
      <c r="V569" s="120">
        <f t="shared" si="1649"/>
        <v>1.8259999999999998</v>
      </c>
      <c r="W569" s="266">
        <f t="shared" si="1659"/>
        <v>1.9538199999999999</v>
      </c>
      <c r="X569" s="145">
        <f t="shared" ref="X569:Y569" si="1908">(W569*10%)+W569</f>
        <v>2.1492019999999998</v>
      </c>
      <c r="Y569" s="145">
        <f t="shared" si="1908"/>
        <v>2.3641221999999997</v>
      </c>
      <c r="Z569" s="145">
        <f t="shared" ref="Z569:AB569" si="1909">(Y569*5%)+Y569</f>
        <v>2.4823283099999998</v>
      </c>
      <c r="AA569" s="221">
        <f t="shared" si="1909"/>
        <v>2.6064447254999998</v>
      </c>
      <c r="AB569" s="145">
        <f t="shared" si="1909"/>
        <v>2.7367669617749999</v>
      </c>
      <c r="AC569" s="223">
        <f t="shared" si="1652"/>
        <v>2.8188699706282501</v>
      </c>
      <c r="AD569" s="145">
        <f t="shared" si="1653"/>
        <v>2.8736053098637497</v>
      </c>
      <c r="AE569" s="360">
        <f t="shared" si="1654"/>
        <v>3.0259063912865285</v>
      </c>
      <c r="AF569" s="145">
        <f t="shared" ref="AF569:AG569" si="1910">(AE569*5%)+AE569</f>
        <v>3.1772017108508548</v>
      </c>
      <c r="AG569" s="145">
        <f t="shared" si="1910"/>
        <v>3.3360617963933974</v>
      </c>
      <c r="AH569" s="343">
        <f t="shared" si="1656"/>
        <v>3.566250060344542</v>
      </c>
      <c r="AI569" s="145">
        <f t="shared" ref="AI569:AL569" si="1911">(AH569*5%)+AH569</f>
        <v>3.744562563361769</v>
      </c>
      <c r="AJ569" s="145">
        <f t="shared" si="1911"/>
        <v>3.9317906915298573</v>
      </c>
      <c r="AK569" s="145">
        <f t="shared" si="1911"/>
        <v>4.1283802261063505</v>
      </c>
      <c r="AL569" s="145">
        <f t="shared" si="1911"/>
        <v>4.3347992374116684</v>
      </c>
      <c r="AM569" s="145">
        <f t="shared" si="1658"/>
        <v>4.6529735014376845</v>
      </c>
    </row>
    <row r="570" spans="1:39" x14ac:dyDescent="0.25">
      <c r="A570" s="9"/>
      <c r="B570" s="164" t="s">
        <v>1479</v>
      </c>
      <c r="C570" s="164"/>
      <c r="D570" s="153"/>
      <c r="E570" s="153" t="s">
        <v>1669</v>
      </c>
      <c r="F570" s="153"/>
      <c r="G570" s="153"/>
      <c r="H570" s="153"/>
      <c r="I570" s="156"/>
      <c r="J570" s="160" t="s">
        <v>1480</v>
      </c>
      <c r="K570" s="160">
        <v>15</v>
      </c>
      <c r="L570" s="160">
        <v>15</v>
      </c>
      <c r="M570" s="160">
        <v>15</v>
      </c>
      <c r="N570" s="160">
        <v>15</v>
      </c>
      <c r="O570" s="160">
        <v>15</v>
      </c>
      <c r="P570" s="155">
        <v>15</v>
      </c>
      <c r="Q570" s="155">
        <v>4.5</v>
      </c>
      <c r="R570" s="155">
        <v>3</v>
      </c>
      <c r="S570" s="160"/>
      <c r="T570" s="270"/>
      <c r="U570" s="301">
        <v>1.74</v>
      </c>
      <c r="V570" s="120">
        <f t="shared" ref="V570:V630" si="1912">(U570*10%)+U570</f>
        <v>1.9139999999999999</v>
      </c>
      <c r="W570" s="266">
        <f t="shared" ref="W570:W630" si="1913">(V570*7%)+V570</f>
        <v>2.0479799999999999</v>
      </c>
      <c r="X570" s="145">
        <f t="shared" ref="X570:Y570" si="1914">(W570*10%)+W570</f>
        <v>2.2527779999999997</v>
      </c>
      <c r="Y570" s="145">
        <f t="shared" si="1914"/>
        <v>2.4780557999999999</v>
      </c>
      <c r="Z570" s="145">
        <f t="shared" ref="Z570:AB570" si="1915">(Y570*5%)+Y570</f>
        <v>2.6019585899999997</v>
      </c>
      <c r="AA570" s="221">
        <f t="shared" si="1915"/>
        <v>2.7320565194999995</v>
      </c>
      <c r="AB570" s="145">
        <f t="shared" si="1915"/>
        <v>2.8686593454749993</v>
      </c>
      <c r="AC570" s="223">
        <f t="shared" ref="AC570:AC630" si="1916">(AB570*3%)+AB570</f>
        <v>2.9547191258392491</v>
      </c>
      <c r="AD570" s="145">
        <f t="shared" ref="AD570:AD627" si="1917">(AB570*5%)+AB570</f>
        <v>3.0120923127487491</v>
      </c>
      <c r="AE570" s="360">
        <f t="shared" ref="AE570:AE630" si="1918">(AD570*5.3%)+AD570</f>
        <v>3.1717332053244327</v>
      </c>
      <c r="AF570" s="145">
        <f t="shared" ref="AF570:AG570" si="1919">(AE570*5%)+AE570</f>
        <v>3.3303198655906545</v>
      </c>
      <c r="AG570" s="145">
        <f t="shared" si="1919"/>
        <v>3.4968358588701873</v>
      </c>
      <c r="AH570" s="343">
        <f t="shared" ref="AH570:AH630" si="1920">(AG570*6.9%)+AG570</f>
        <v>3.7381175331322303</v>
      </c>
      <c r="AI570" s="145">
        <f t="shared" ref="AI570:AL570" si="1921">(AH570*5%)+AH570</f>
        <v>3.9250234097888419</v>
      </c>
      <c r="AJ570" s="145">
        <f t="shared" si="1921"/>
        <v>4.1212745802782838</v>
      </c>
      <c r="AK570" s="145">
        <f t="shared" si="1921"/>
        <v>4.3273383092921982</v>
      </c>
      <c r="AL570" s="145">
        <f t="shared" si="1921"/>
        <v>4.5437052247568079</v>
      </c>
      <c r="AM570" s="145">
        <f t="shared" ref="AM570:AM630" si="1922">(AL570*7.34%)+AL570</f>
        <v>4.8772131882539576</v>
      </c>
    </row>
    <row r="571" spans="1:39" x14ac:dyDescent="0.25">
      <c r="A571" s="9"/>
      <c r="B571" s="164" t="s">
        <v>1481</v>
      </c>
      <c r="C571" s="164"/>
      <c r="D571" s="153"/>
      <c r="E571" s="153" t="s">
        <v>1669</v>
      </c>
      <c r="F571" s="153"/>
      <c r="G571" s="153"/>
      <c r="H571" s="153"/>
      <c r="I571" s="156"/>
      <c r="J571" s="160" t="s">
        <v>1482</v>
      </c>
      <c r="K571" s="160">
        <v>17.5</v>
      </c>
      <c r="L571" s="160">
        <v>17.5</v>
      </c>
      <c r="M571" s="160">
        <v>17.5</v>
      </c>
      <c r="N571" s="160">
        <v>17.5</v>
      </c>
      <c r="O571" s="160">
        <v>17.5</v>
      </c>
      <c r="P571" s="155">
        <v>17.5</v>
      </c>
      <c r="Q571" s="155">
        <v>4.5</v>
      </c>
      <c r="R571" s="155">
        <v>3.5</v>
      </c>
      <c r="S571" s="160"/>
      <c r="T571" s="270"/>
      <c r="U571" s="301">
        <v>2.06</v>
      </c>
      <c r="V571" s="120">
        <f t="shared" si="1912"/>
        <v>2.266</v>
      </c>
      <c r="W571" s="266">
        <f t="shared" si="1913"/>
        <v>2.42462</v>
      </c>
      <c r="X571" s="145">
        <f t="shared" ref="X571:Y571" si="1923">(W571*10%)+W571</f>
        <v>2.6670820000000002</v>
      </c>
      <c r="Y571" s="145">
        <f t="shared" si="1923"/>
        <v>2.9337902000000002</v>
      </c>
      <c r="Z571" s="145">
        <f t="shared" ref="Z571:AB571" si="1924">(Y571*5%)+Y571</f>
        <v>3.0804797100000001</v>
      </c>
      <c r="AA571" s="221">
        <f t="shared" si="1924"/>
        <v>3.2345036954999999</v>
      </c>
      <c r="AB571" s="145">
        <f t="shared" si="1924"/>
        <v>3.3962288802749998</v>
      </c>
      <c r="AC571" s="223">
        <f t="shared" si="1916"/>
        <v>3.4981157466832498</v>
      </c>
      <c r="AD571" s="145">
        <f t="shared" si="1917"/>
        <v>3.5660403242887497</v>
      </c>
      <c r="AE571" s="360">
        <f t="shared" si="1918"/>
        <v>3.7550404614760535</v>
      </c>
      <c r="AF571" s="145">
        <f t="shared" ref="AF571:AG571" si="1925">(AE571*5%)+AE571</f>
        <v>3.9427924845498561</v>
      </c>
      <c r="AG571" s="145">
        <f t="shared" si="1925"/>
        <v>4.1399321087773489</v>
      </c>
      <c r="AH571" s="343">
        <f t="shared" si="1920"/>
        <v>4.4255874242829858</v>
      </c>
      <c r="AI571" s="145">
        <f t="shared" ref="AI571:AL571" si="1926">(AH571*5%)+AH571</f>
        <v>4.646866795497135</v>
      </c>
      <c r="AJ571" s="145">
        <f t="shared" si="1926"/>
        <v>4.8792101352719914</v>
      </c>
      <c r="AK571" s="145">
        <f t="shared" si="1926"/>
        <v>5.1231706420355909</v>
      </c>
      <c r="AL571" s="145">
        <f t="shared" si="1926"/>
        <v>5.3793291741373706</v>
      </c>
      <c r="AM571" s="145">
        <f t="shared" si="1922"/>
        <v>5.7741719355190533</v>
      </c>
    </row>
    <row r="572" spans="1:39" x14ac:dyDescent="0.25">
      <c r="A572" s="9"/>
      <c r="B572" s="164" t="s">
        <v>1483</v>
      </c>
      <c r="C572" s="164"/>
      <c r="D572" s="153"/>
      <c r="E572" s="153" t="s">
        <v>1669</v>
      </c>
      <c r="F572" s="153"/>
      <c r="G572" s="153"/>
      <c r="H572" s="153"/>
      <c r="I572" s="156"/>
      <c r="J572" s="160" t="s">
        <v>1484</v>
      </c>
      <c r="K572" s="160">
        <v>22</v>
      </c>
      <c r="L572" s="160">
        <v>22</v>
      </c>
      <c r="M572" s="160">
        <v>22</v>
      </c>
      <c r="N572" s="160">
        <v>22</v>
      </c>
      <c r="O572" s="160">
        <v>22</v>
      </c>
      <c r="P572" s="155">
        <v>22</v>
      </c>
      <c r="Q572" s="155">
        <v>5.5</v>
      </c>
      <c r="R572" s="155">
        <v>3</v>
      </c>
      <c r="S572" s="160"/>
      <c r="T572" s="270"/>
      <c r="U572" s="301">
        <v>3.31</v>
      </c>
      <c r="V572" s="120">
        <f t="shared" si="1912"/>
        <v>3.641</v>
      </c>
      <c r="W572" s="266">
        <f t="shared" si="1913"/>
        <v>3.8958699999999999</v>
      </c>
      <c r="X572" s="145">
        <f t="shared" ref="X572:Y572" si="1927">(W572*10%)+W572</f>
        <v>4.2854570000000001</v>
      </c>
      <c r="Y572" s="145">
        <f t="shared" si="1927"/>
        <v>4.7140027</v>
      </c>
      <c r="Z572" s="145">
        <f t="shared" ref="Z572:AB572" si="1928">(Y572*5%)+Y572</f>
        <v>4.9497028350000001</v>
      </c>
      <c r="AA572" s="221">
        <f t="shared" si="1928"/>
        <v>5.1971879767500004</v>
      </c>
      <c r="AB572" s="145">
        <f t="shared" si="1928"/>
        <v>5.4570473755875009</v>
      </c>
      <c r="AC572" s="223">
        <f t="shared" si="1916"/>
        <v>5.6207587968551262</v>
      </c>
      <c r="AD572" s="145">
        <f t="shared" si="1917"/>
        <v>5.7298997443668762</v>
      </c>
      <c r="AE572" s="360">
        <f t="shared" si="1918"/>
        <v>6.0335844308183209</v>
      </c>
      <c r="AF572" s="145">
        <f t="shared" ref="AF572:AG572" si="1929">(AE572*5%)+AE572</f>
        <v>6.3352636523592372</v>
      </c>
      <c r="AG572" s="145">
        <f t="shared" si="1929"/>
        <v>6.6520268349771987</v>
      </c>
      <c r="AH572" s="343">
        <f t="shared" si="1920"/>
        <v>7.1110166865906255</v>
      </c>
      <c r="AI572" s="145">
        <f t="shared" ref="AI572:AL572" si="1930">(AH572*5%)+AH572</f>
        <v>7.4665675209201563</v>
      </c>
      <c r="AJ572" s="145">
        <f t="shared" si="1930"/>
        <v>7.8398958969661638</v>
      </c>
      <c r="AK572" s="145">
        <f t="shared" si="1930"/>
        <v>8.2318906918144723</v>
      </c>
      <c r="AL572" s="145">
        <f t="shared" si="1930"/>
        <v>8.6434852264051951</v>
      </c>
      <c r="AM572" s="145">
        <f t="shared" si="1922"/>
        <v>9.2779170420233363</v>
      </c>
    </row>
    <row r="573" spans="1:39" x14ac:dyDescent="0.25">
      <c r="A573" s="9"/>
      <c r="B573" s="164" t="s">
        <v>1485</v>
      </c>
      <c r="C573" s="164"/>
      <c r="D573" s="153"/>
      <c r="E573" s="153" t="s">
        <v>1669</v>
      </c>
      <c r="F573" s="153"/>
      <c r="G573" s="153"/>
      <c r="H573" s="153"/>
      <c r="I573" s="156"/>
      <c r="J573" s="160" t="s">
        <v>1486</v>
      </c>
      <c r="K573" s="160">
        <v>32</v>
      </c>
      <c r="L573" s="160">
        <v>32</v>
      </c>
      <c r="M573" s="160">
        <v>32</v>
      </c>
      <c r="N573" s="160">
        <v>32</v>
      </c>
      <c r="O573" s="160">
        <v>32</v>
      </c>
      <c r="P573" s="155">
        <v>32</v>
      </c>
      <c r="Q573" s="155">
        <v>32</v>
      </c>
      <c r="R573" s="155">
        <v>3.5</v>
      </c>
      <c r="S573" s="160"/>
      <c r="T573" s="270"/>
      <c r="U573" s="301">
        <v>27.24</v>
      </c>
      <c r="V573" s="120">
        <f t="shared" si="1912"/>
        <v>29.963999999999999</v>
      </c>
      <c r="W573" s="266">
        <f t="shared" si="1913"/>
        <v>32.061479999999996</v>
      </c>
      <c r="X573" s="145">
        <f t="shared" ref="X573:Y573" si="1931">(W573*10%)+W573</f>
        <v>35.267627999999995</v>
      </c>
      <c r="Y573" s="145">
        <f t="shared" si="1931"/>
        <v>38.794390799999995</v>
      </c>
      <c r="Z573" s="145">
        <f t="shared" ref="Z573:AB573" si="1932">(Y573*5%)+Y573</f>
        <v>40.734110339999994</v>
      </c>
      <c r="AA573" s="221">
        <f t="shared" si="1932"/>
        <v>42.770815856999995</v>
      </c>
      <c r="AB573" s="145">
        <f t="shared" si="1932"/>
        <v>44.909356649849997</v>
      </c>
      <c r="AC573" s="223">
        <f t="shared" si="1916"/>
        <v>46.256637349345496</v>
      </c>
      <c r="AD573" s="145">
        <f t="shared" si="1917"/>
        <v>47.154824482342498</v>
      </c>
      <c r="AE573" s="360">
        <f t="shared" si="1918"/>
        <v>49.654030179906648</v>
      </c>
      <c r="AF573" s="145">
        <f t="shared" ref="AF573:AG573" si="1933">(AE573*5%)+AE573</f>
        <v>52.136731688901982</v>
      </c>
      <c r="AG573" s="145">
        <f t="shared" si="1933"/>
        <v>54.74356827334708</v>
      </c>
      <c r="AH573" s="343">
        <f t="shared" si="1920"/>
        <v>58.520874484208029</v>
      </c>
      <c r="AI573" s="145">
        <f t="shared" ref="AI573:AL573" si="1934">(AH573*5%)+AH573</f>
        <v>61.446918208418431</v>
      </c>
      <c r="AJ573" s="145">
        <f t="shared" si="1934"/>
        <v>64.519264118839359</v>
      </c>
      <c r="AK573" s="145">
        <f t="shared" si="1934"/>
        <v>67.745227324781325</v>
      </c>
      <c r="AL573" s="145">
        <f t="shared" si="1934"/>
        <v>71.132488691020399</v>
      </c>
      <c r="AM573" s="145">
        <f t="shared" si="1922"/>
        <v>76.353613360941296</v>
      </c>
    </row>
    <row r="574" spans="1:39" x14ac:dyDescent="0.25">
      <c r="A574" s="9"/>
      <c r="B574" s="164" t="s">
        <v>1487</v>
      </c>
      <c r="C574" s="164"/>
      <c r="D574" s="153"/>
      <c r="E574" s="153" t="s">
        <v>1669</v>
      </c>
      <c r="F574" s="153"/>
      <c r="G574" s="153"/>
      <c r="H574" s="153"/>
      <c r="I574" s="156"/>
      <c r="J574" s="160" t="s">
        <v>1488</v>
      </c>
      <c r="K574" s="160">
        <v>24</v>
      </c>
      <c r="L574" s="160">
        <v>24</v>
      </c>
      <c r="M574" s="160">
        <v>24</v>
      </c>
      <c r="N574" s="160">
        <v>24</v>
      </c>
      <c r="O574" s="160">
        <v>24</v>
      </c>
      <c r="P574" s="155">
        <v>24</v>
      </c>
      <c r="Q574" s="155">
        <v>11</v>
      </c>
      <c r="R574" s="155">
        <v>14</v>
      </c>
      <c r="S574" s="160"/>
      <c r="T574" s="270"/>
      <c r="U574" s="301">
        <v>7.38</v>
      </c>
      <c r="V574" s="120">
        <f t="shared" si="1912"/>
        <v>8.1180000000000003</v>
      </c>
      <c r="W574" s="266">
        <f t="shared" si="1913"/>
        <v>8.6862600000000008</v>
      </c>
      <c r="X574" s="145">
        <f t="shared" ref="X574:Y574" si="1935">(W574*10%)+W574</f>
        <v>9.5548860000000015</v>
      </c>
      <c r="Y574" s="145">
        <f t="shared" si="1935"/>
        <v>10.510374600000002</v>
      </c>
      <c r="Z574" s="145">
        <f t="shared" ref="Z574:AB574" si="1936">(Y574*5%)+Y574</f>
        <v>11.035893330000002</v>
      </c>
      <c r="AA574" s="221">
        <f t="shared" si="1936"/>
        <v>11.587687996500001</v>
      </c>
      <c r="AB574" s="145">
        <f t="shared" si="1936"/>
        <v>12.167072396325002</v>
      </c>
      <c r="AC574" s="223">
        <f t="shared" si="1916"/>
        <v>12.532084568214753</v>
      </c>
      <c r="AD574" s="145">
        <f t="shared" si="1917"/>
        <v>12.775426016141253</v>
      </c>
      <c r="AE574" s="360">
        <f t="shared" si="1918"/>
        <v>13.452523594996739</v>
      </c>
      <c r="AF574" s="145">
        <f t="shared" ref="AF574:AG574" si="1937">(AE574*5%)+AE574</f>
        <v>14.125149774746577</v>
      </c>
      <c r="AG574" s="145">
        <f t="shared" si="1937"/>
        <v>14.831407263483905</v>
      </c>
      <c r="AH574" s="343">
        <f t="shared" si="1920"/>
        <v>15.854774364664294</v>
      </c>
      <c r="AI574" s="145">
        <f t="shared" ref="AI574:AL574" si="1938">(AH574*5%)+AH574</f>
        <v>16.647513082897508</v>
      </c>
      <c r="AJ574" s="145">
        <f t="shared" si="1938"/>
        <v>17.479888737042383</v>
      </c>
      <c r="AK574" s="145">
        <f t="shared" si="1938"/>
        <v>18.353883173894502</v>
      </c>
      <c r="AL574" s="145">
        <f t="shared" si="1938"/>
        <v>19.271577332589228</v>
      </c>
      <c r="AM574" s="145">
        <f t="shared" si="1922"/>
        <v>20.686111108801278</v>
      </c>
    </row>
    <row r="575" spans="1:39" x14ac:dyDescent="0.25">
      <c r="A575" s="9"/>
      <c r="B575" s="164" t="s">
        <v>1489</v>
      </c>
      <c r="C575" s="164"/>
      <c r="D575" s="153"/>
      <c r="E575" s="153" t="s">
        <v>1669</v>
      </c>
      <c r="F575" s="153"/>
      <c r="G575" s="153"/>
      <c r="H575" s="153"/>
      <c r="I575" s="156"/>
      <c r="J575" s="160" t="s">
        <v>1490</v>
      </c>
      <c r="K575" s="160">
        <v>11</v>
      </c>
      <c r="L575" s="160">
        <v>11</v>
      </c>
      <c r="M575" s="160">
        <v>11</v>
      </c>
      <c r="N575" s="160">
        <v>11</v>
      </c>
      <c r="O575" s="160">
        <v>11</v>
      </c>
      <c r="P575" s="155">
        <v>11</v>
      </c>
      <c r="Q575" s="155">
        <v>11</v>
      </c>
      <c r="R575" s="155">
        <v>6</v>
      </c>
      <c r="S575" s="160"/>
      <c r="T575" s="270"/>
      <c r="U575" s="301">
        <v>4.97</v>
      </c>
      <c r="V575" s="120">
        <f t="shared" si="1912"/>
        <v>5.4669999999999996</v>
      </c>
      <c r="W575" s="266">
        <f t="shared" si="1913"/>
        <v>5.8496899999999998</v>
      </c>
      <c r="X575" s="145">
        <f t="shared" ref="X575:Y575" si="1939">(W575*10%)+W575</f>
        <v>6.4346589999999999</v>
      </c>
      <c r="Y575" s="145">
        <f t="shared" si="1939"/>
        <v>7.0781248999999997</v>
      </c>
      <c r="Z575" s="145">
        <f t="shared" ref="Z575:AB575" si="1940">(Y575*5%)+Y575</f>
        <v>7.4320311449999998</v>
      </c>
      <c r="AA575" s="221">
        <f t="shared" si="1940"/>
        <v>7.8036327022499998</v>
      </c>
      <c r="AB575" s="145">
        <f t="shared" si="1940"/>
        <v>8.1938143373625003</v>
      </c>
      <c r="AC575" s="223">
        <f t="shared" si="1916"/>
        <v>8.4396287674833754</v>
      </c>
      <c r="AD575" s="145">
        <f t="shared" si="1917"/>
        <v>8.6035050542306255</v>
      </c>
      <c r="AE575" s="360">
        <f t="shared" si="1918"/>
        <v>9.0594908221048485</v>
      </c>
      <c r="AF575" s="145">
        <f t="shared" ref="AF575:AG575" si="1941">(AE575*5%)+AE575</f>
        <v>9.5124653632100902</v>
      </c>
      <c r="AG575" s="145">
        <f t="shared" si="1941"/>
        <v>9.9880886313705943</v>
      </c>
      <c r="AH575" s="343">
        <f t="shared" si="1920"/>
        <v>10.677266746935166</v>
      </c>
      <c r="AI575" s="145">
        <f t="shared" ref="AI575:AL575" si="1942">(AH575*5%)+AH575</f>
        <v>11.211130084281924</v>
      </c>
      <c r="AJ575" s="145">
        <f t="shared" si="1942"/>
        <v>11.771686588496021</v>
      </c>
      <c r="AK575" s="145">
        <f t="shared" si="1942"/>
        <v>12.360270917920822</v>
      </c>
      <c r="AL575" s="145">
        <f t="shared" si="1942"/>
        <v>12.978284463816863</v>
      </c>
      <c r="AM575" s="145">
        <f t="shared" si="1922"/>
        <v>13.93089054346102</v>
      </c>
    </row>
    <row r="576" spans="1:39" x14ac:dyDescent="0.25">
      <c r="A576" s="9"/>
      <c r="B576" s="164" t="s">
        <v>1491</v>
      </c>
      <c r="C576" s="164"/>
      <c r="D576" s="153"/>
      <c r="E576" s="153" t="s">
        <v>1669</v>
      </c>
      <c r="F576" s="153"/>
      <c r="G576" s="153"/>
      <c r="H576" s="153"/>
      <c r="I576" s="156"/>
      <c r="J576" s="160" t="s">
        <v>1492</v>
      </c>
      <c r="K576" s="160">
        <v>14.5</v>
      </c>
      <c r="L576" s="160">
        <v>14.5</v>
      </c>
      <c r="M576" s="160">
        <v>14.5</v>
      </c>
      <c r="N576" s="160">
        <v>14.5</v>
      </c>
      <c r="O576" s="160">
        <v>14.5</v>
      </c>
      <c r="P576" s="155">
        <v>14.5</v>
      </c>
      <c r="Q576" s="155">
        <v>14.5</v>
      </c>
      <c r="R576" s="155">
        <v>8</v>
      </c>
      <c r="S576" s="160"/>
      <c r="T576" s="270"/>
      <c r="U576" s="301">
        <v>7.47</v>
      </c>
      <c r="V576" s="120">
        <f t="shared" si="1912"/>
        <v>8.2170000000000005</v>
      </c>
      <c r="W576" s="266">
        <f t="shared" si="1913"/>
        <v>8.7921900000000015</v>
      </c>
      <c r="X576" s="145">
        <f t="shared" ref="X576:Y576" si="1943">(W576*10%)+W576</f>
        <v>9.6714090000000024</v>
      </c>
      <c r="Y576" s="145">
        <f t="shared" si="1943"/>
        <v>10.638549900000003</v>
      </c>
      <c r="Z576" s="145">
        <f t="shared" ref="Z576:AB576" si="1944">(Y576*5%)+Y576</f>
        <v>11.170477395000002</v>
      </c>
      <c r="AA576" s="221">
        <f t="shared" si="1944"/>
        <v>11.729001264750003</v>
      </c>
      <c r="AB576" s="145">
        <f t="shared" si="1944"/>
        <v>12.315451327987503</v>
      </c>
      <c r="AC576" s="223">
        <f t="shared" si="1916"/>
        <v>12.684914867827128</v>
      </c>
      <c r="AD576" s="145">
        <f t="shared" si="1917"/>
        <v>12.931223894386878</v>
      </c>
      <c r="AE576" s="360">
        <f t="shared" si="1918"/>
        <v>13.616578760789382</v>
      </c>
      <c r="AF576" s="145">
        <f t="shared" ref="AF576:AG576" si="1945">(AE576*5%)+AE576</f>
        <v>14.297407698828852</v>
      </c>
      <c r="AG576" s="145">
        <f t="shared" si="1945"/>
        <v>15.012278083770294</v>
      </c>
      <c r="AH576" s="343">
        <f t="shared" si="1920"/>
        <v>16.048125271550443</v>
      </c>
      <c r="AI576" s="145">
        <f t="shared" ref="AI576:AL576" si="1946">(AH576*5%)+AH576</f>
        <v>16.850531535127967</v>
      </c>
      <c r="AJ576" s="145">
        <f t="shared" si="1946"/>
        <v>17.693058111884366</v>
      </c>
      <c r="AK576" s="145">
        <f t="shared" si="1946"/>
        <v>18.577711017478585</v>
      </c>
      <c r="AL576" s="145">
        <f t="shared" si="1946"/>
        <v>19.506596568352514</v>
      </c>
      <c r="AM576" s="145">
        <f t="shared" si="1922"/>
        <v>20.938380756469588</v>
      </c>
    </row>
    <row r="577" spans="1:40" x14ac:dyDescent="0.25">
      <c r="A577" s="9"/>
      <c r="B577" s="164" t="s">
        <v>1493</v>
      </c>
      <c r="C577" s="164"/>
      <c r="D577" s="153"/>
      <c r="E577" s="153" t="s">
        <v>1669</v>
      </c>
      <c r="F577" s="153"/>
      <c r="G577" s="153"/>
      <c r="H577" s="153"/>
      <c r="I577" s="156"/>
      <c r="J577" s="160" t="s">
        <v>1494</v>
      </c>
      <c r="K577" s="160">
        <v>18</v>
      </c>
      <c r="L577" s="160">
        <v>18</v>
      </c>
      <c r="M577" s="160">
        <v>18</v>
      </c>
      <c r="N577" s="160">
        <v>18</v>
      </c>
      <c r="O577" s="160">
        <v>18</v>
      </c>
      <c r="P577" s="155">
        <v>18</v>
      </c>
      <c r="Q577" s="155">
        <v>18</v>
      </c>
      <c r="R577" s="155">
        <v>10.5</v>
      </c>
      <c r="S577" s="160"/>
      <c r="T577" s="270"/>
      <c r="U577" s="301">
        <v>13.51</v>
      </c>
      <c r="V577" s="120">
        <f t="shared" si="1912"/>
        <v>14.861000000000001</v>
      </c>
      <c r="W577" s="266">
        <f t="shared" si="1913"/>
        <v>15.90127</v>
      </c>
      <c r="X577" s="145">
        <f t="shared" ref="X577:Y577" si="1947">(W577*10%)+W577</f>
        <v>17.491396999999999</v>
      </c>
      <c r="Y577" s="145">
        <f t="shared" si="1947"/>
        <v>19.2405367</v>
      </c>
      <c r="Z577" s="145">
        <f t="shared" ref="Z577:AB577" si="1948">(Y577*5%)+Y577</f>
        <v>20.202563534999999</v>
      </c>
      <c r="AA577" s="221">
        <f t="shared" si="1948"/>
        <v>21.212691711750001</v>
      </c>
      <c r="AB577" s="145">
        <f t="shared" si="1948"/>
        <v>22.273326297337501</v>
      </c>
      <c r="AC577" s="223">
        <f t="shared" si="1916"/>
        <v>22.941526086257625</v>
      </c>
      <c r="AD577" s="145">
        <f t="shared" si="1917"/>
        <v>23.386992612204377</v>
      </c>
      <c r="AE577" s="360">
        <f t="shared" si="1918"/>
        <v>24.626503220651209</v>
      </c>
      <c r="AF577" s="145">
        <f t="shared" ref="AF577:AG577" si="1949">(AE577*5%)+AE577</f>
        <v>25.85782838168377</v>
      </c>
      <c r="AG577" s="145">
        <f t="shared" si="1949"/>
        <v>27.150719800767959</v>
      </c>
      <c r="AH577" s="343">
        <f t="shared" si="1920"/>
        <v>29.024119467020949</v>
      </c>
      <c r="AI577" s="145">
        <f t="shared" ref="AI577:AL577" si="1950">(AH577*5%)+AH577</f>
        <v>30.475325440371996</v>
      </c>
      <c r="AJ577" s="145">
        <f t="shared" si="1950"/>
        <v>31.999091712390594</v>
      </c>
      <c r="AK577" s="145">
        <f t="shared" si="1950"/>
        <v>33.599046298010123</v>
      </c>
      <c r="AL577" s="145">
        <f t="shared" si="1950"/>
        <v>35.278998612910627</v>
      </c>
      <c r="AM577" s="145">
        <f t="shared" si="1922"/>
        <v>37.868477111098265</v>
      </c>
    </row>
    <row r="578" spans="1:40" x14ac:dyDescent="0.25">
      <c r="A578" s="9"/>
      <c r="B578" s="164" t="s">
        <v>1495</v>
      </c>
      <c r="C578" s="164"/>
      <c r="D578" s="153"/>
      <c r="E578" s="153" t="s">
        <v>1669</v>
      </c>
      <c r="F578" s="153"/>
      <c r="G578" s="153"/>
      <c r="H578" s="153"/>
      <c r="I578" s="156"/>
      <c r="J578" s="160" t="s">
        <v>1496</v>
      </c>
      <c r="K578" s="160">
        <v>23.5</v>
      </c>
      <c r="L578" s="160">
        <v>23.5</v>
      </c>
      <c r="M578" s="160">
        <v>23.5</v>
      </c>
      <c r="N578" s="160">
        <v>23.5</v>
      </c>
      <c r="O578" s="160">
        <v>23.5</v>
      </c>
      <c r="P578" s="155">
        <v>23.5</v>
      </c>
      <c r="Q578" s="155">
        <v>23.5</v>
      </c>
      <c r="R578" s="155">
        <v>13.5</v>
      </c>
      <c r="S578" s="160"/>
      <c r="T578" s="270"/>
      <c r="U578" s="301">
        <v>17.18</v>
      </c>
      <c r="V578" s="120">
        <f t="shared" si="1912"/>
        <v>18.898</v>
      </c>
      <c r="W578" s="266">
        <f t="shared" si="1913"/>
        <v>20.220859999999998</v>
      </c>
      <c r="X578" s="145">
        <f t="shared" ref="X578:Y578" si="1951">(W578*10%)+W578</f>
        <v>22.242945999999996</v>
      </c>
      <c r="Y578" s="145">
        <f t="shared" si="1951"/>
        <v>24.467240599999997</v>
      </c>
      <c r="Z578" s="145">
        <f t="shared" ref="Z578:AB578" si="1952">(Y578*5%)+Y578</f>
        <v>25.690602629999997</v>
      </c>
      <c r="AA578" s="221">
        <f t="shared" si="1952"/>
        <v>26.975132761499996</v>
      </c>
      <c r="AB578" s="145">
        <f t="shared" si="1952"/>
        <v>28.323889399574995</v>
      </c>
      <c r="AC578" s="223">
        <f t="shared" si="1916"/>
        <v>29.173606081562244</v>
      </c>
      <c r="AD578" s="145">
        <f t="shared" si="1917"/>
        <v>29.740083869553743</v>
      </c>
      <c r="AE578" s="360">
        <f t="shared" si="1918"/>
        <v>31.316308314640093</v>
      </c>
      <c r="AF578" s="145">
        <f t="shared" ref="AF578:AG578" si="1953">(AE578*5%)+AE578</f>
        <v>32.882123730372101</v>
      </c>
      <c r="AG578" s="145">
        <f t="shared" si="1953"/>
        <v>34.526229916890706</v>
      </c>
      <c r="AH578" s="343">
        <f t="shared" si="1920"/>
        <v>36.908539781156165</v>
      </c>
      <c r="AI578" s="145">
        <f t="shared" ref="AI578:AL578" si="1954">(AH578*5%)+AH578</f>
        <v>38.753966770213971</v>
      </c>
      <c r="AJ578" s="145">
        <f t="shared" si="1954"/>
        <v>40.691665108724671</v>
      </c>
      <c r="AK578" s="145">
        <f t="shared" si="1954"/>
        <v>42.726248364160902</v>
      </c>
      <c r="AL578" s="145">
        <f t="shared" si="1954"/>
        <v>44.862560782368945</v>
      </c>
      <c r="AM578" s="145">
        <f t="shared" si="1922"/>
        <v>48.155472743794824</v>
      </c>
    </row>
    <row r="579" spans="1:40" x14ac:dyDescent="0.25">
      <c r="A579" s="9"/>
      <c r="B579" s="164" t="s">
        <v>1497</v>
      </c>
      <c r="C579" s="164"/>
      <c r="D579" s="153"/>
      <c r="E579" s="153" t="s">
        <v>1669</v>
      </c>
      <c r="F579" s="153"/>
      <c r="G579" s="153"/>
      <c r="H579" s="153"/>
      <c r="I579" s="153"/>
      <c r="J579" s="154" t="s">
        <v>1498</v>
      </c>
      <c r="K579" s="154">
        <v>7.7</v>
      </c>
      <c r="L579" s="154">
        <v>7.7</v>
      </c>
      <c r="M579" s="154">
        <v>7.7</v>
      </c>
      <c r="N579" s="154">
        <v>7.7</v>
      </c>
      <c r="O579" s="154">
        <v>7.7</v>
      </c>
      <c r="P579" s="155">
        <v>7.7</v>
      </c>
      <c r="Q579" s="155">
        <v>7.7</v>
      </c>
      <c r="R579" s="155">
        <v>3.2</v>
      </c>
      <c r="S579" s="154"/>
      <c r="T579" s="270"/>
      <c r="U579" s="301">
        <v>2.5299999999999998</v>
      </c>
      <c r="V579" s="120">
        <f t="shared" si="1912"/>
        <v>2.7829999999999999</v>
      </c>
      <c r="W579" s="266">
        <f t="shared" si="1913"/>
        <v>2.9778099999999998</v>
      </c>
      <c r="X579" s="145">
        <f t="shared" ref="X579:Y579" si="1955">(W579*10%)+W579</f>
        <v>3.2755909999999999</v>
      </c>
      <c r="Y579" s="145">
        <f t="shared" si="1955"/>
        <v>3.6031500999999997</v>
      </c>
      <c r="Z579" s="145">
        <f t="shared" ref="Z579:AB579" si="1956">(Y579*5%)+Y579</f>
        <v>3.7833076049999996</v>
      </c>
      <c r="AA579" s="221">
        <f t="shared" si="1956"/>
        <v>3.9724729852499996</v>
      </c>
      <c r="AB579" s="145">
        <f t="shared" si="1956"/>
        <v>4.1710966345124998</v>
      </c>
      <c r="AC579" s="223">
        <f t="shared" si="1916"/>
        <v>4.2962295335478746</v>
      </c>
      <c r="AD579" s="145">
        <f t="shared" si="1917"/>
        <v>4.3796514662381245</v>
      </c>
      <c r="AE579" s="360">
        <f t="shared" si="1918"/>
        <v>4.6117729939487448</v>
      </c>
      <c r="AF579" s="145">
        <f t="shared" ref="AF579:AG579" si="1957">(AE579*5%)+AE579</f>
        <v>4.842361643646182</v>
      </c>
      <c r="AG579" s="145">
        <f t="shared" si="1957"/>
        <v>5.0844797258284915</v>
      </c>
      <c r="AH579" s="343">
        <f t="shared" si="1920"/>
        <v>5.4353088269106573</v>
      </c>
      <c r="AI579" s="145">
        <f t="shared" ref="AI579:AL579" si="1958">(AH579*5%)+AH579</f>
        <v>5.7070742682561901</v>
      </c>
      <c r="AJ579" s="145">
        <f t="shared" si="1958"/>
        <v>5.9924279816689996</v>
      </c>
      <c r="AK579" s="145">
        <f t="shared" si="1958"/>
        <v>6.2920493807524496</v>
      </c>
      <c r="AL579" s="145">
        <f t="shared" si="1958"/>
        <v>6.6066518497900724</v>
      </c>
      <c r="AM579" s="145">
        <f t="shared" si="1922"/>
        <v>7.0915800955646633</v>
      </c>
    </row>
    <row r="580" spans="1:40" x14ac:dyDescent="0.25">
      <c r="A580" s="9"/>
      <c r="B580" s="164" t="s">
        <v>1499</v>
      </c>
      <c r="C580" s="164"/>
      <c r="D580" s="153"/>
      <c r="E580" s="153" t="s">
        <v>1669</v>
      </c>
      <c r="F580" s="153"/>
      <c r="G580" s="153"/>
      <c r="H580" s="153"/>
      <c r="I580" s="156"/>
      <c r="J580" s="160" t="s">
        <v>1500</v>
      </c>
      <c r="K580" s="160">
        <v>7.1</v>
      </c>
      <c r="L580" s="160">
        <v>7.1</v>
      </c>
      <c r="M580" s="160">
        <v>7.1</v>
      </c>
      <c r="N580" s="160">
        <v>7.1</v>
      </c>
      <c r="O580" s="160">
        <v>7.1</v>
      </c>
      <c r="P580" s="155">
        <v>7.1</v>
      </c>
      <c r="Q580" s="155">
        <v>7.1</v>
      </c>
      <c r="R580" s="155">
        <v>2.7</v>
      </c>
      <c r="S580" s="160"/>
      <c r="T580" s="270"/>
      <c r="U580" s="301">
        <v>1.5</v>
      </c>
      <c r="V580" s="120">
        <f t="shared" si="1912"/>
        <v>1.65</v>
      </c>
      <c r="W580" s="266">
        <f t="shared" si="1913"/>
        <v>1.7654999999999998</v>
      </c>
      <c r="X580" s="145">
        <f t="shared" ref="X580:Y580" si="1959">(W580*10%)+W580</f>
        <v>1.9420499999999998</v>
      </c>
      <c r="Y580" s="145">
        <f t="shared" si="1959"/>
        <v>2.1362549999999998</v>
      </c>
      <c r="Z580" s="145">
        <f t="shared" ref="Z580:AB580" si="1960">(Y580*5%)+Y580</f>
        <v>2.2430677499999998</v>
      </c>
      <c r="AA580" s="221">
        <f t="shared" si="1960"/>
        <v>2.3552211374999996</v>
      </c>
      <c r="AB580" s="145">
        <f t="shared" si="1960"/>
        <v>2.4729821943749997</v>
      </c>
      <c r="AC580" s="223">
        <f t="shared" si="1916"/>
        <v>2.5471716602062497</v>
      </c>
      <c r="AD580" s="145">
        <f t="shared" si="1917"/>
        <v>2.5966313040937496</v>
      </c>
      <c r="AE580" s="360">
        <f t="shared" si="1918"/>
        <v>2.7342527632107183</v>
      </c>
      <c r="AF580" s="145">
        <f t="shared" ref="AF580:AG580" si="1961">(AE580*5%)+AE580</f>
        <v>2.8709654013712544</v>
      </c>
      <c r="AG580" s="145">
        <f t="shared" si="1961"/>
        <v>3.0145136714398171</v>
      </c>
      <c r="AH580" s="343">
        <f t="shared" si="1920"/>
        <v>3.2225151147691644</v>
      </c>
      <c r="AI580" s="145">
        <f t="shared" ref="AI580:AL580" si="1962">(AH580*5%)+AH580</f>
        <v>3.3836408705076226</v>
      </c>
      <c r="AJ580" s="145">
        <f t="shared" si="1962"/>
        <v>3.5528229140330039</v>
      </c>
      <c r="AK580" s="145">
        <f t="shared" si="1962"/>
        <v>3.7304640597346541</v>
      </c>
      <c r="AL580" s="145">
        <f t="shared" si="1962"/>
        <v>3.9169872627213866</v>
      </c>
      <c r="AM580" s="145">
        <f t="shared" si="1922"/>
        <v>4.2044941278051366</v>
      </c>
    </row>
    <row r="581" spans="1:40" x14ac:dyDescent="0.25">
      <c r="A581" s="9"/>
      <c r="B581" s="164" t="s">
        <v>1501</v>
      </c>
      <c r="C581" s="164"/>
      <c r="D581" s="153"/>
      <c r="E581" s="153" t="s">
        <v>1669</v>
      </c>
      <c r="F581" s="153"/>
      <c r="G581" s="153"/>
      <c r="H581" s="153"/>
      <c r="I581" s="153"/>
      <c r="J581" s="154" t="s">
        <v>1502</v>
      </c>
      <c r="K581" s="154"/>
      <c r="L581" s="154"/>
      <c r="M581" s="154"/>
      <c r="N581" s="154"/>
      <c r="O581" s="154"/>
      <c r="P581" s="155">
        <v>12</v>
      </c>
      <c r="Q581" s="155">
        <v>12</v>
      </c>
      <c r="R581" s="155">
        <v>5</v>
      </c>
      <c r="S581" s="154"/>
      <c r="T581" s="270"/>
      <c r="U581" s="301">
        <v>4.68</v>
      </c>
      <c r="V581" s="120">
        <f t="shared" si="1912"/>
        <v>5.1479999999999997</v>
      </c>
      <c r="W581" s="266">
        <f t="shared" si="1913"/>
        <v>5.5083599999999997</v>
      </c>
      <c r="X581" s="145">
        <f t="shared" ref="X581:Y581" si="1963">(W581*10%)+W581</f>
        <v>6.059196</v>
      </c>
      <c r="Y581" s="145">
        <f t="shared" si="1963"/>
        <v>6.6651156</v>
      </c>
      <c r="Z581" s="145">
        <f t="shared" ref="Z581:AB581" si="1964">(Y581*5%)+Y581</f>
        <v>6.99837138</v>
      </c>
      <c r="AA581" s="221">
        <f t="shared" si="1964"/>
        <v>7.3482899489999998</v>
      </c>
      <c r="AB581" s="145">
        <f t="shared" si="1964"/>
        <v>7.7157044464499993</v>
      </c>
      <c r="AC581" s="223">
        <f t="shared" si="1916"/>
        <v>7.9471755798434991</v>
      </c>
      <c r="AD581" s="145">
        <f t="shared" si="1917"/>
        <v>8.1014896687724995</v>
      </c>
      <c r="AE581" s="360">
        <f t="shared" si="1918"/>
        <v>8.5308686212174418</v>
      </c>
      <c r="AF581" s="145">
        <f t="shared" ref="AF581:AG581" si="1965">(AE581*5%)+AE581</f>
        <v>8.9574120522783147</v>
      </c>
      <c r="AG581" s="145">
        <f t="shared" si="1965"/>
        <v>9.4052826548922308</v>
      </c>
      <c r="AH581" s="343">
        <f t="shared" si="1920"/>
        <v>10.054247158079795</v>
      </c>
      <c r="AI581" s="145">
        <f t="shared" ref="AI581:AL581" si="1966">(AH581*5%)+AH581</f>
        <v>10.556959515983785</v>
      </c>
      <c r="AJ581" s="145">
        <f t="shared" si="1966"/>
        <v>11.084807491782973</v>
      </c>
      <c r="AK581" s="145">
        <f t="shared" si="1966"/>
        <v>11.639047866372122</v>
      </c>
      <c r="AL581" s="145">
        <f t="shared" si="1966"/>
        <v>12.221000259690728</v>
      </c>
      <c r="AM581" s="145">
        <f t="shared" si="1922"/>
        <v>13.118021678752028</v>
      </c>
    </row>
    <row r="582" spans="1:40" x14ac:dyDescent="0.25">
      <c r="A582" s="9"/>
      <c r="B582" s="164" t="s">
        <v>1503</v>
      </c>
      <c r="C582" s="164"/>
      <c r="D582" s="153"/>
      <c r="E582" s="153" t="s">
        <v>1669</v>
      </c>
      <c r="F582" s="153"/>
      <c r="G582" s="153"/>
      <c r="H582" s="153"/>
      <c r="I582" s="156"/>
      <c r="J582" s="160" t="s">
        <v>1504</v>
      </c>
      <c r="K582" s="160">
        <v>17</v>
      </c>
      <c r="L582" s="160">
        <v>17</v>
      </c>
      <c r="M582" s="160">
        <v>17</v>
      </c>
      <c r="N582" s="160">
        <v>17</v>
      </c>
      <c r="O582" s="160">
        <v>17</v>
      </c>
      <c r="P582" s="155">
        <v>17</v>
      </c>
      <c r="Q582" s="155">
        <v>17</v>
      </c>
      <c r="R582" s="155">
        <v>2</v>
      </c>
      <c r="S582" s="160"/>
      <c r="T582" s="270"/>
      <c r="U582" s="301">
        <v>5.73</v>
      </c>
      <c r="V582" s="120">
        <f t="shared" si="1912"/>
        <v>6.3030000000000008</v>
      </c>
      <c r="W582" s="266">
        <f t="shared" si="1913"/>
        <v>6.7442100000000007</v>
      </c>
      <c r="X582" s="145">
        <f t="shared" ref="X582:Y582" si="1967">(W582*10%)+W582</f>
        <v>7.4186310000000013</v>
      </c>
      <c r="Y582" s="145">
        <f t="shared" si="1967"/>
        <v>8.1604941000000011</v>
      </c>
      <c r="Z582" s="145">
        <f t="shared" ref="Z582:AB582" si="1968">(Y582*5%)+Y582</f>
        <v>8.5685188050000018</v>
      </c>
      <c r="AA582" s="221">
        <f t="shared" si="1968"/>
        <v>8.9969447452500013</v>
      </c>
      <c r="AB582" s="145">
        <f t="shared" si="1968"/>
        <v>9.4467919825125009</v>
      </c>
      <c r="AC582" s="223">
        <f t="shared" si="1916"/>
        <v>9.7301957419878757</v>
      </c>
      <c r="AD582" s="145">
        <f t="shared" si="1917"/>
        <v>9.9191315816381262</v>
      </c>
      <c r="AE582" s="360">
        <f t="shared" si="1918"/>
        <v>10.444845555464948</v>
      </c>
      <c r="AF582" s="145">
        <f t="shared" ref="AF582:AG582" si="1969">(AE582*5%)+AE582</f>
        <v>10.967087833238196</v>
      </c>
      <c r="AG582" s="145">
        <f t="shared" si="1969"/>
        <v>11.515442224900106</v>
      </c>
      <c r="AH582" s="343">
        <f t="shared" si="1920"/>
        <v>12.310007738418212</v>
      </c>
      <c r="AI582" s="145">
        <f t="shared" ref="AI582:AL582" si="1970">(AH582*5%)+AH582</f>
        <v>12.925508125339123</v>
      </c>
      <c r="AJ582" s="145">
        <f t="shared" si="1970"/>
        <v>13.57178353160608</v>
      </c>
      <c r="AK582" s="145">
        <f t="shared" si="1970"/>
        <v>14.250372708186385</v>
      </c>
      <c r="AL582" s="145">
        <f t="shared" si="1970"/>
        <v>14.962891343595704</v>
      </c>
      <c r="AM582" s="145">
        <f t="shared" si="1922"/>
        <v>16.061167568215627</v>
      </c>
    </row>
    <row r="583" spans="1:40" x14ac:dyDescent="0.25">
      <c r="A583" s="9"/>
      <c r="B583" s="167" t="s">
        <v>1505</v>
      </c>
      <c r="C583" s="167"/>
      <c r="D583" s="168"/>
      <c r="E583" s="153" t="s">
        <v>1669</v>
      </c>
      <c r="F583" s="168"/>
      <c r="G583" s="168"/>
      <c r="H583" s="168"/>
      <c r="I583" s="168"/>
      <c r="J583" s="169" t="s">
        <v>1506</v>
      </c>
      <c r="K583" s="169">
        <v>23</v>
      </c>
      <c r="L583" s="169">
        <v>23</v>
      </c>
      <c r="M583" s="169">
        <v>23</v>
      </c>
      <c r="N583" s="169">
        <v>23</v>
      </c>
      <c r="O583" s="169">
        <v>23</v>
      </c>
      <c r="P583" s="170">
        <v>23</v>
      </c>
      <c r="Q583" s="170">
        <v>23</v>
      </c>
      <c r="R583" s="170">
        <v>2.7</v>
      </c>
      <c r="S583" s="169"/>
      <c r="T583" s="271"/>
      <c r="U583" s="301">
        <v>10.119999999999999</v>
      </c>
      <c r="V583" s="120">
        <f t="shared" si="1912"/>
        <v>11.132</v>
      </c>
      <c r="W583" s="266">
        <f t="shared" si="1913"/>
        <v>11.911239999999999</v>
      </c>
      <c r="X583" s="145">
        <f t="shared" ref="X583:Y583" si="1971">(W583*10%)+W583</f>
        <v>13.102364</v>
      </c>
      <c r="Y583" s="145">
        <f t="shared" si="1971"/>
        <v>14.412600399999999</v>
      </c>
      <c r="Z583" s="145">
        <f t="shared" ref="Z583:AB583" si="1972">(Y583*5%)+Y583</f>
        <v>15.133230419999999</v>
      </c>
      <c r="AA583" s="221">
        <f t="shared" si="1972"/>
        <v>15.889891940999998</v>
      </c>
      <c r="AB583" s="145">
        <f t="shared" si="1972"/>
        <v>16.684386538049999</v>
      </c>
      <c r="AC583" s="223">
        <f t="shared" si="1916"/>
        <v>17.184918134191498</v>
      </c>
      <c r="AD583" s="145">
        <f t="shared" si="1917"/>
        <v>17.518605864952498</v>
      </c>
      <c r="AE583" s="372">
        <f t="shared" si="1918"/>
        <v>18.447091975794979</v>
      </c>
      <c r="AF583" s="145">
        <f t="shared" ref="AF583:AG583" si="1973">(AE583*5%)+AE583</f>
        <v>19.369446574584728</v>
      </c>
      <c r="AG583" s="145">
        <f t="shared" si="1973"/>
        <v>20.337918903313966</v>
      </c>
      <c r="AH583" s="343">
        <f t="shared" si="1920"/>
        <v>21.741235307642629</v>
      </c>
      <c r="AI583" s="145">
        <f t="shared" ref="AI583:AL583" si="1974">(AH583*5%)+AH583</f>
        <v>22.828297073024761</v>
      </c>
      <c r="AJ583" s="145">
        <f t="shared" si="1974"/>
        <v>23.969711926675998</v>
      </c>
      <c r="AK583" s="145">
        <f t="shared" si="1974"/>
        <v>25.168197523009798</v>
      </c>
      <c r="AL583" s="145">
        <f t="shared" si="1974"/>
        <v>26.426607399160289</v>
      </c>
      <c r="AM583" s="145">
        <f t="shared" si="1922"/>
        <v>28.366320382258653</v>
      </c>
      <c r="AN583" s="375">
        <v>15.86</v>
      </c>
    </row>
    <row r="584" spans="1:40" x14ac:dyDescent="0.25">
      <c r="A584" s="9"/>
      <c r="B584" s="164" t="s">
        <v>1507</v>
      </c>
      <c r="C584" s="164"/>
      <c r="D584" s="153"/>
      <c r="E584" s="153" t="s">
        <v>1669</v>
      </c>
      <c r="F584" s="153"/>
      <c r="G584" s="153"/>
      <c r="H584" s="153"/>
      <c r="I584" s="156"/>
      <c r="J584" s="160" t="s">
        <v>1508</v>
      </c>
      <c r="K584" s="160">
        <v>17</v>
      </c>
      <c r="L584" s="160">
        <v>17</v>
      </c>
      <c r="M584" s="160">
        <v>17</v>
      </c>
      <c r="N584" s="160">
        <v>17</v>
      </c>
      <c r="O584" s="160">
        <v>17</v>
      </c>
      <c r="P584" s="155">
        <v>17</v>
      </c>
      <c r="Q584" s="155">
        <v>17</v>
      </c>
      <c r="R584" s="155">
        <v>2</v>
      </c>
      <c r="S584" s="160"/>
      <c r="T584" s="270"/>
      <c r="U584" s="301">
        <v>5.73</v>
      </c>
      <c r="V584" s="120">
        <f t="shared" si="1912"/>
        <v>6.3030000000000008</v>
      </c>
      <c r="W584" s="266">
        <f t="shared" si="1913"/>
        <v>6.7442100000000007</v>
      </c>
      <c r="X584" s="145">
        <f t="shared" ref="X584:Y584" si="1975">(W584*10%)+W584</f>
        <v>7.4186310000000013</v>
      </c>
      <c r="Y584" s="145">
        <f t="shared" si="1975"/>
        <v>8.1604941000000011</v>
      </c>
      <c r="Z584" s="145">
        <f t="shared" ref="Z584:AB584" si="1976">(Y584*5%)+Y584</f>
        <v>8.5685188050000018</v>
      </c>
      <c r="AA584" s="221">
        <f t="shared" si="1976"/>
        <v>8.9969447452500013</v>
      </c>
      <c r="AB584" s="145">
        <f t="shared" si="1976"/>
        <v>9.4467919825125009</v>
      </c>
      <c r="AC584" s="223">
        <f t="shared" si="1916"/>
        <v>9.7301957419878757</v>
      </c>
      <c r="AD584" s="145">
        <f t="shared" si="1917"/>
        <v>9.9191315816381262</v>
      </c>
      <c r="AE584" s="360">
        <f t="shared" si="1918"/>
        <v>10.444845555464948</v>
      </c>
      <c r="AF584" s="145">
        <f t="shared" ref="AF584:AG584" si="1977">(AE584*5%)+AE584</f>
        <v>10.967087833238196</v>
      </c>
      <c r="AG584" s="145">
        <f t="shared" si="1977"/>
        <v>11.515442224900106</v>
      </c>
      <c r="AH584" s="343">
        <f t="shared" si="1920"/>
        <v>12.310007738418212</v>
      </c>
      <c r="AI584" s="145">
        <f t="shared" ref="AI584:AL584" si="1978">(AH584*5%)+AH584</f>
        <v>12.925508125339123</v>
      </c>
      <c r="AJ584" s="145">
        <f t="shared" si="1978"/>
        <v>13.57178353160608</v>
      </c>
      <c r="AK584" s="145">
        <f t="shared" si="1978"/>
        <v>14.250372708186385</v>
      </c>
      <c r="AL584" s="145">
        <f t="shared" si="1978"/>
        <v>14.962891343595704</v>
      </c>
      <c r="AM584" s="145">
        <f t="shared" si="1922"/>
        <v>16.061167568215627</v>
      </c>
    </row>
    <row r="585" spans="1:40" x14ac:dyDescent="0.25">
      <c r="A585" s="9"/>
      <c r="B585" s="164" t="s">
        <v>1509</v>
      </c>
      <c r="C585" s="164"/>
      <c r="D585" s="153"/>
      <c r="E585" s="153" t="s">
        <v>1669</v>
      </c>
      <c r="F585" s="153"/>
      <c r="G585" s="153"/>
      <c r="H585" s="153"/>
      <c r="I585" s="153"/>
      <c r="J585" s="154" t="s">
        <v>1510</v>
      </c>
      <c r="K585" s="154">
        <v>17</v>
      </c>
      <c r="L585" s="154">
        <v>17</v>
      </c>
      <c r="M585" s="154">
        <v>17</v>
      </c>
      <c r="N585" s="154">
        <v>17</v>
      </c>
      <c r="O585" s="154">
        <v>17</v>
      </c>
      <c r="P585" s="155">
        <v>17</v>
      </c>
      <c r="Q585" s="155">
        <v>13.5</v>
      </c>
      <c r="R585" s="155">
        <v>1.8</v>
      </c>
      <c r="S585" s="154"/>
      <c r="T585" s="270"/>
      <c r="U585" s="301">
        <v>4.6900000000000004</v>
      </c>
      <c r="V585" s="120">
        <f t="shared" si="1912"/>
        <v>5.1590000000000007</v>
      </c>
      <c r="W585" s="266">
        <f t="shared" si="1913"/>
        <v>5.5201300000000009</v>
      </c>
      <c r="X585" s="145">
        <f t="shared" ref="X585:Y585" si="1979">(W585*10%)+W585</f>
        <v>6.0721430000000005</v>
      </c>
      <c r="Y585" s="145">
        <f t="shared" si="1979"/>
        <v>6.6793573000000004</v>
      </c>
      <c r="Z585" s="145">
        <f t="shared" ref="Z585:AB585" si="1980">(Y585*5%)+Y585</f>
        <v>7.0133251650000004</v>
      </c>
      <c r="AA585" s="221">
        <f t="shared" si="1980"/>
        <v>7.3639914232500008</v>
      </c>
      <c r="AB585" s="145">
        <f t="shared" si="1980"/>
        <v>7.7321909944125009</v>
      </c>
      <c r="AC585" s="223">
        <f t="shared" si="1916"/>
        <v>7.9641567242448756</v>
      </c>
      <c r="AD585" s="145">
        <f t="shared" si="1917"/>
        <v>8.1188005441331264</v>
      </c>
      <c r="AE585" s="360">
        <f t="shared" si="1918"/>
        <v>8.5490969729721815</v>
      </c>
      <c r="AF585" s="145">
        <f t="shared" ref="AF585:AG585" si="1981">(AE585*5%)+AE585</f>
        <v>8.9765518216207898</v>
      </c>
      <c r="AG585" s="145">
        <f t="shared" si="1981"/>
        <v>9.4253794127018296</v>
      </c>
      <c r="AH585" s="343">
        <f t="shared" si="1920"/>
        <v>10.075730592178257</v>
      </c>
      <c r="AI585" s="145">
        <f t="shared" ref="AI585:AL585" si="1982">(AH585*5%)+AH585</f>
        <v>10.57951712178717</v>
      </c>
      <c r="AJ585" s="145">
        <f t="shared" si="1982"/>
        <v>11.108492977876528</v>
      </c>
      <c r="AK585" s="145">
        <f t="shared" si="1982"/>
        <v>11.663917626770354</v>
      </c>
      <c r="AL585" s="145">
        <f t="shared" si="1982"/>
        <v>12.247113508108873</v>
      </c>
      <c r="AM585" s="145">
        <f t="shared" si="1922"/>
        <v>13.146051639604064</v>
      </c>
    </row>
    <row r="586" spans="1:40" x14ac:dyDescent="0.25">
      <c r="A586" s="9"/>
      <c r="B586" s="164" t="s">
        <v>1511</v>
      </c>
      <c r="C586" s="164"/>
      <c r="D586" s="153"/>
      <c r="E586" s="153" t="s">
        <v>1669</v>
      </c>
      <c r="F586" s="153"/>
      <c r="G586" s="153"/>
      <c r="H586" s="153"/>
      <c r="I586" s="153"/>
      <c r="J586" s="154" t="s">
        <v>1512</v>
      </c>
      <c r="K586" s="154"/>
      <c r="L586" s="154"/>
      <c r="M586" s="154"/>
      <c r="N586" s="154"/>
      <c r="O586" s="154"/>
      <c r="P586" s="155">
        <v>7.7</v>
      </c>
      <c r="Q586" s="155">
        <v>7.7</v>
      </c>
      <c r="R586" s="155">
        <v>3.2</v>
      </c>
      <c r="S586" s="154"/>
      <c r="T586" s="270"/>
      <c r="U586" s="301">
        <v>2.65</v>
      </c>
      <c r="V586" s="120">
        <f t="shared" si="1912"/>
        <v>2.915</v>
      </c>
      <c r="W586" s="266">
        <f t="shared" si="1913"/>
        <v>3.1190500000000001</v>
      </c>
      <c r="X586" s="145">
        <f t="shared" ref="X586:Y586" si="1983">(W586*10%)+W586</f>
        <v>3.430955</v>
      </c>
      <c r="Y586" s="145">
        <f t="shared" si="1983"/>
        <v>3.7740505</v>
      </c>
      <c r="Z586" s="145">
        <f t="shared" ref="Z586:AB586" si="1984">(Y586*5%)+Y586</f>
        <v>3.962753025</v>
      </c>
      <c r="AA586" s="221">
        <f t="shared" si="1984"/>
        <v>4.1608906762500002</v>
      </c>
      <c r="AB586" s="145">
        <f t="shared" si="1984"/>
        <v>4.3689352100625003</v>
      </c>
      <c r="AC586" s="223">
        <f t="shared" si="1916"/>
        <v>4.5000032663643754</v>
      </c>
      <c r="AD586" s="145">
        <f t="shared" si="1917"/>
        <v>4.5873819705656249</v>
      </c>
      <c r="AE586" s="360">
        <f t="shared" si="1918"/>
        <v>4.8305132150056034</v>
      </c>
      <c r="AF586" s="145">
        <f t="shared" ref="AF586:AG586" si="1985">(AE586*5%)+AE586</f>
        <v>5.0720388757558839</v>
      </c>
      <c r="AG586" s="145">
        <f t="shared" si="1985"/>
        <v>5.3256408195436782</v>
      </c>
      <c r="AH586" s="343">
        <f t="shared" si="1920"/>
        <v>5.6931100360921922</v>
      </c>
      <c r="AI586" s="145">
        <f t="shared" ref="AI586:AL586" si="1986">(AH586*5%)+AH586</f>
        <v>5.9777655378968015</v>
      </c>
      <c r="AJ586" s="145">
        <f t="shared" si="1986"/>
        <v>6.2766538147916418</v>
      </c>
      <c r="AK586" s="145">
        <f t="shared" si="1986"/>
        <v>6.5904865055312243</v>
      </c>
      <c r="AL586" s="145">
        <f t="shared" si="1986"/>
        <v>6.9200108308077857</v>
      </c>
      <c r="AM586" s="145">
        <f t="shared" si="1922"/>
        <v>7.4279396257890768</v>
      </c>
    </row>
    <row r="587" spans="1:40" x14ac:dyDescent="0.25">
      <c r="A587" s="9"/>
      <c r="B587" s="164" t="s">
        <v>1513</v>
      </c>
      <c r="C587" s="164"/>
      <c r="D587" s="153"/>
      <c r="E587" s="153" t="s">
        <v>1669</v>
      </c>
      <c r="F587" s="153"/>
      <c r="G587" s="153"/>
      <c r="H587" s="153"/>
      <c r="I587" s="156"/>
      <c r="J587" s="160" t="s">
        <v>1514</v>
      </c>
      <c r="K587" s="160">
        <v>8</v>
      </c>
      <c r="L587" s="160">
        <v>8</v>
      </c>
      <c r="M587" s="160">
        <v>8</v>
      </c>
      <c r="N587" s="160">
        <v>8</v>
      </c>
      <c r="O587" s="160">
        <v>8</v>
      </c>
      <c r="P587" s="155">
        <v>8</v>
      </c>
      <c r="Q587" s="155">
        <v>8</v>
      </c>
      <c r="R587" s="155">
        <v>3</v>
      </c>
      <c r="S587" s="160"/>
      <c r="T587" s="270"/>
      <c r="U587" s="301">
        <v>2.2400000000000002</v>
      </c>
      <c r="V587" s="120">
        <f t="shared" si="1912"/>
        <v>2.4640000000000004</v>
      </c>
      <c r="W587" s="266">
        <f t="shared" si="1913"/>
        <v>2.6364800000000006</v>
      </c>
      <c r="X587" s="145">
        <f t="shared" ref="X587:Y587" si="1987">(W587*10%)+W587</f>
        <v>2.9001280000000005</v>
      </c>
      <c r="Y587" s="145">
        <f t="shared" si="1987"/>
        <v>3.1901408000000004</v>
      </c>
      <c r="Z587" s="145">
        <f t="shared" ref="Z587:AB587" si="1988">(Y587*5%)+Y587</f>
        <v>3.3496478400000003</v>
      </c>
      <c r="AA587" s="221">
        <f t="shared" si="1988"/>
        <v>3.5171302320000004</v>
      </c>
      <c r="AB587" s="145">
        <f t="shared" si="1988"/>
        <v>3.6929867436000006</v>
      </c>
      <c r="AC587" s="223">
        <f t="shared" si="1916"/>
        <v>3.8037763459080005</v>
      </c>
      <c r="AD587" s="145">
        <f t="shared" si="1917"/>
        <v>3.8776360807800008</v>
      </c>
      <c r="AE587" s="360">
        <f t="shared" si="1918"/>
        <v>4.0831507930613409</v>
      </c>
      <c r="AF587" s="145">
        <f t="shared" ref="AF587:AG587" si="1989">(AE587*5%)+AE587</f>
        <v>4.2873083327144084</v>
      </c>
      <c r="AG587" s="145">
        <f t="shared" si="1989"/>
        <v>4.5016737493501289</v>
      </c>
      <c r="AH587" s="343">
        <f t="shared" si="1920"/>
        <v>4.8122892380552882</v>
      </c>
      <c r="AI587" s="145">
        <f t="shared" ref="AI587:AL587" si="1990">(AH587*5%)+AH587</f>
        <v>5.052903699958053</v>
      </c>
      <c r="AJ587" s="145">
        <f t="shared" si="1990"/>
        <v>5.3055488849559556</v>
      </c>
      <c r="AK587" s="145">
        <f t="shared" si="1990"/>
        <v>5.5708263292037534</v>
      </c>
      <c r="AL587" s="145">
        <f t="shared" si="1990"/>
        <v>5.849367645663941</v>
      </c>
      <c r="AM587" s="145">
        <f t="shared" si="1922"/>
        <v>6.2787112308556745</v>
      </c>
    </row>
    <row r="588" spans="1:40" x14ac:dyDescent="0.25">
      <c r="A588" s="9"/>
      <c r="B588" s="164" t="s">
        <v>1515</v>
      </c>
      <c r="C588" s="164"/>
      <c r="D588" s="153"/>
      <c r="E588" s="153" t="s">
        <v>1669</v>
      </c>
      <c r="F588" s="153"/>
      <c r="G588" s="153"/>
      <c r="H588" s="153"/>
      <c r="I588" s="156"/>
      <c r="J588" s="160" t="s">
        <v>1516</v>
      </c>
      <c r="K588" s="160">
        <v>8.5</v>
      </c>
      <c r="L588" s="160">
        <v>8.5</v>
      </c>
      <c r="M588" s="160">
        <v>8.5</v>
      </c>
      <c r="N588" s="160">
        <v>8.5</v>
      </c>
      <c r="O588" s="160">
        <v>8.5</v>
      </c>
      <c r="P588" s="155">
        <v>8.5</v>
      </c>
      <c r="Q588" s="155">
        <v>5.5</v>
      </c>
      <c r="R588" s="155">
        <v>6</v>
      </c>
      <c r="S588" s="160"/>
      <c r="T588" s="270"/>
      <c r="U588" s="301">
        <v>3.51</v>
      </c>
      <c r="V588" s="120">
        <f t="shared" si="1912"/>
        <v>3.8609999999999998</v>
      </c>
      <c r="W588" s="266">
        <f t="shared" si="1913"/>
        <v>4.1312699999999998</v>
      </c>
      <c r="X588" s="145">
        <f t="shared" ref="X588:Y588" si="1991">(W588*10%)+W588</f>
        <v>4.544397</v>
      </c>
      <c r="Y588" s="145">
        <f t="shared" si="1991"/>
        <v>4.9988367</v>
      </c>
      <c r="Z588" s="145">
        <f t="shared" ref="Z588:AB588" si="1992">(Y588*5%)+Y588</f>
        <v>5.2487785349999996</v>
      </c>
      <c r="AA588" s="221">
        <f t="shared" si="1992"/>
        <v>5.5112174617499994</v>
      </c>
      <c r="AB588" s="145">
        <f t="shared" si="1992"/>
        <v>5.786778334837499</v>
      </c>
      <c r="AC588" s="223">
        <f t="shared" si="1916"/>
        <v>5.9603816848826243</v>
      </c>
      <c r="AD588" s="145">
        <f t="shared" si="1917"/>
        <v>6.0761172515793742</v>
      </c>
      <c r="AE588" s="360">
        <f t="shared" si="1918"/>
        <v>6.3981514659130809</v>
      </c>
      <c r="AF588" s="145">
        <f t="shared" ref="AF588:AG588" si="1993">(AE588*5%)+AE588</f>
        <v>6.7180590392087352</v>
      </c>
      <c r="AG588" s="145">
        <f t="shared" si="1993"/>
        <v>7.0539619911691718</v>
      </c>
      <c r="AH588" s="343">
        <f t="shared" si="1920"/>
        <v>7.5406853685598447</v>
      </c>
      <c r="AI588" s="145">
        <f t="shared" ref="AI588:AL588" si="1994">(AH588*5%)+AH588</f>
        <v>7.9177196369878367</v>
      </c>
      <c r="AJ588" s="145">
        <f t="shared" si="1994"/>
        <v>8.3136056188372294</v>
      </c>
      <c r="AK588" s="145">
        <f t="shared" si="1994"/>
        <v>8.7292858997790912</v>
      </c>
      <c r="AL588" s="145">
        <f t="shared" si="1994"/>
        <v>9.1657501947680462</v>
      </c>
      <c r="AM588" s="145">
        <f t="shared" si="1922"/>
        <v>9.8385162590640203</v>
      </c>
    </row>
    <row r="589" spans="1:40" x14ac:dyDescent="0.25">
      <c r="A589" s="9"/>
      <c r="B589" s="164" t="s">
        <v>1517</v>
      </c>
      <c r="C589" s="164"/>
      <c r="D589" s="153"/>
      <c r="E589" s="153" t="s">
        <v>1669</v>
      </c>
      <c r="F589" s="153"/>
      <c r="G589" s="153"/>
      <c r="H589" s="153"/>
      <c r="I589" s="156"/>
      <c r="J589" s="160" t="s">
        <v>1518</v>
      </c>
      <c r="K589" s="160">
        <v>13</v>
      </c>
      <c r="L589" s="160">
        <v>13</v>
      </c>
      <c r="M589" s="160">
        <v>13</v>
      </c>
      <c r="N589" s="160">
        <v>13</v>
      </c>
      <c r="O589" s="160">
        <v>13</v>
      </c>
      <c r="P589" s="155">
        <v>13</v>
      </c>
      <c r="Q589" s="155">
        <v>8</v>
      </c>
      <c r="R589" s="155">
        <v>3</v>
      </c>
      <c r="S589" s="160"/>
      <c r="T589" s="270"/>
      <c r="U589" s="301">
        <v>2.66</v>
      </c>
      <c r="V589" s="120">
        <f t="shared" si="1912"/>
        <v>2.9260000000000002</v>
      </c>
      <c r="W589" s="266">
        <f t="shared" si="1913"/>
        <v>3.1308200000000004</v>
      </c>
      <c r="X589" s="145">
        <f t="shared" ref="X589:Y589" si="1995">(W589*10%)+W589</f>
        <v>3.4439020000000005</v>
      </c>
      <c r="Y589" s="145">
        <f t="shared" si="1995"/>
        <v>3.7882922000000008</v>
      </c>
      <c r="Z589" s="145">
        <f t="shared" ref="Z589:AB589" si="1996">(Y589*5%)+Y589</f>
        <v>3.9777068100000008</v>
      </c>
      <c r="AA589" s="221">
        <f t="shared" si="1996"/>
        <v>4.1765921505000012</v>
      </c>
      <c r="AB589" s="145">
        <f t="shared" si="1996"/>
        <v>4.385421758025001</v>
      </c>
      <c r="AC589" s="223">
        <f t="shared" si="1916"/>
        <v>4.5169844107657511</v>
      </c>
      <c r="AD589" s="145">
        <f t="shared" si="1917"/>
        <v>4.6046928459262508</v>
      </c>
      <c r="AE589" s="360">
        <f t="shared" si="1918"/>
        <v>4.8487415667603422</v>
      </c>
      <c r="AF589" s="145">
        <f t="shared" ref="AF589:AG589" si="1997">(AE589*5%)+AE589</f>
        <v>5.0911786450983589</v>
      </c>
      <c r="AG589" s="145">
        <f t="shared" si="1997"/>
        <v>5.3457375773532769</v>
      </c>
      <c r="AH589" s="343">
        <f t="shared" si="1920"/>
        <v>5.7145934701906533</v>
      </c>
      <c r="AI589" s="145">
        <f t="shared" ref="AI589:AL589" si="1998">(AH589*5%)+AH589</f>
        <v>6.0003231437001858</v>
      </c>
      <c r="AJ589" s="145">
        <f t="shared" si="1998"/>
        <v>6.3003393008851951</v>
      </c>
      <c r="AK589" s="145">
        <f t="shared" si="1998"/>
        <v>6.6153562659294547</v>
      </c>
      <c r="AL589" s="145">
        <f t="shared" si="1998"/>
        <v>6.9461240792259273</v>
      </c>
      <c r="AM589" s="145">
        <f t="shared" si="1922"/>
        <v>7.4559695866411104</v>
      </c>
    </row>
    <row r="590" spans="1:40" x14ac:dyDescent="0.25">
      <c r="A590" s="9"/>
      <c r="B590" s="164" t="s">
        <v>1519</v>
      </c>
      <c r="C590" s="164"/>
      <c r="D590" s="153"/>
      <c r="E590" s="153" t="s">
        <v>1669</v>
      </c>
      <c r="F590" s="153"/>
      <c r="G590" s="153"/>
      <c r="H590" s="153"/>
      <c r="I590" s="156"/>
      <c r="J590" s="160" t="s">
        <v>1520</v>
      </c>
      <c r="K590" s="160">
        <v>23</v>
      </c>
      <c r="L590" s="160">
        <v>23</v>
      </c>
      <c r="M590" s="160">
        <v>23</v>
      </c>
      <c r="N590" s="160">
        <v>23</v>
      </c>
      <c r="O590" s="160">
        <v>23</v>
      </c>
      <c r="P590" s="155">
        <v>23</v>
      </c>
      <c r="Q590" s="155">
        <v>14</v>
      </c>
      <c r="R590" s="155">
        <v>1.5</v>
      </c>
      <c r="S590" s="160"/>
      <c r="T590" s="270"/>
      <c r="U590" s="301">
        <v>5.99</v>
      </c>
      <c r="V590" s="120">
        <f t="shared" si="1912"/>
        <v>6.5890000000000004</v>
      </c>
      <c r="W590" s="266">
        <f t="shared" si="1913"/>
        <v>7.0502300000000009</v>
      </c>
      <c r="X590" s="145">
        <f t="shared" ref="X590:Y590" si="1999">(W590*10%)+W590</f>
        <v>7.7552530000000015</v>
      </c>
      <c r="Y590" s="145">
        <f t="shared" si="1999"/>
        <v>8.5307783000000015</v>
      </c>
      <c r="Z590" s="145">
        <f t="shared" ref="Z590:AB590" si="2000">(Y590*5%)+Y590</f>
        <v>8.9573172150000016</v>
      </c>
      <c r="AA590" s="221">
        <f t="shared" si="2000"/>
        <v>9.405183075750001</v>
      </c>
      <c r="AB590" s="145">
        <f t="shared" si="2000"/>
        <v>9.8754422295375015</v>
      </c>
      <c r="AC590" s="223">
        <f t="shared" si="1916"/>
        <v>10.171705496423627</v>
      </c>
      <c r="AD590" s="145">
        <f t="shared" si="1917"/>
        <v>10.369214341014377</v>
      </c>
      <c r="AE590" s="360">
        <f t="shared" si="1918"/>
        <v>10.918782701088139</v>
      </c>
      <c r="AF590" s="145">
        <f t="shared" ref="AF590:AG590" si="2001">(AE590*5%)+AE590</f>
        <v>11.464721836142546</v>
      </c>
      <c r="AG590" s="145">
        <f t="shared" si="2001"/>
        <v>12.037957927949673</v>
      </c>
      <c r="AH590" s="343">
        <f t="shared" si="1920"/>
        <v>12.868577024978201</v>
      </c>
      <c r="AI590" s="145">
        <f t="shared" ref="AI590:AL590" si="2002">(AH590*5%)+AH590</f>
        <v>13.512005876227111</v>
      </c>
      <c r="AJ590" s="145">
        <f t="shared" si="2002"/>
        <v>14.187606170038466</v>
      </c>
      <c r="AK590" s="145">
        <f t="shared" si="2002"/>
        <v>14.89698647854039</v>
      </c>
      <c r="AL590" s="145">
        <f t="shared" si="2002"/>
        <v>15.641835802467408</v>
      </c>
      <c r="AM590" s="145">
        <f t="shared" si="1922"/>
        <v>16.789946550368516</v>
      </c>
    </row>
    <row r="591" spans="1:40" x14ac:dyDescent="0.25">
      <c r="A591" s="9"/>
      <c r="B591" s="164" t="s">
        <v>1521</v>
      </c>
      <c r="C591" s="164"/>
      <c r="D591" s="153"/>
      <c r="E591" s="153" t="s">
        <v>1669</v>
      </c>
      <c r="F591" s="153"/>
      <c r="G591" s="153"/>
      <c r="H591" s="153"/>
      <c r="I591" s="156"/>
      <c r="J591" s="160" t="s">
        <v>1522</v>
      </c>
      <c r="K591" s="160">
        <v>8</v>
      </c>
      <c r="L591" s="160">
        <v>8</v>
      </c>
      <c r="M591" s="160">
        <v>8</v>
      </c>
      <c r="N591" s="160">
        <v>8</v>
      </c>
      <c r="O591" s="160">
        <v>8</v>
      </c>
      <c r="P591" s="155">
        <v>8</v>
      </c>
      <c r="Q591" s="155">
        <v>8</v>
      </c>
      <c r="R591" s="155">
        <v>4</v>
      </c>
      <c r="S591" s="160"/>
      <c r="T591" s="270"/>
      <c r="U591" s="301">
        <v>2.33</v>
      </c>
      <c r="V591" s="120">
        <f t="shared" si="1912"/>
        <v>2.5630000000000002</v>
      </c>
      <c r="W591" s="266">
        <f t="shared" si="1913"/>
        <v>2.74241</v>
      </c>
      <c r="X591" s="145">
        <f t="shared" ref="X591:Y591" si="2003">(W591*10%)+W591</f>
        <v>3.016651</v>
      </c>
      <c r="Y591" s="145">
        <f t="shared" si="2003"/>
        <v>3.3183161000000001</v>
      </c>
      <c r="Z591" s="145">
        <f t="shared" ref="Z591:AB591" si="2004">(Y591*5%)+Y591</f>
        <v>3.4842319050000001</v>
      </c>
      <c r="AA591" s="221">
        <f t="shared" si="2004"/>
        <v>3.6584435002500002</v>
      </c>
      <c r="AB591" s="145">
        <f t="shared" si="2004"/>
        <v>3.8413656752625003</v>
      </c>
      <c r="AC591" s="223">
        <f t="shared" si="1916"/>
        <v>3.9566066455203752</v>
      </c>
      <c r="AD591" s="145">
        <f t="shared" si="1917"/>
        <v>4.0334339590256256</v>
      </c>
      <c r="AE591" s="360">
        <f t="shared" si="1918"/>
        <v>4.2472059588539839</v>
      </c>
      <c r="AF591" s="145">
        <f t="shared" ref="AF591:AG591" si="2005">(AE591*5%)+AE591</f>
        <v>4.4595662567966832</v>
      </c>
      <c r="AG591" s="145">
        <f t="shared" si="2005"/>
        <v>4.6825445696365176</v>
      </c>
      <c r="AH591" s="343">
        <f t="shared" si="1920"/>
        <v>5.0056401449414372</v>
      </c>
      <c r="AI591" s="145">
        <f t="shared" ref="AI591:AL591" si="2006">(AH591*5%)+AH591</f>
        <v>5.2559221521885089</v>
      </c>
      <c r="AJ591" s="145">
        <f t="shared" si="2006"/>
        <v>5.5187182597979341</v>
      </c>
      <c r="AK591" s="145">
        <f t="shared" si="2006"/>
        <v>5.7946541727878307</v>
      </c>
      <c r="AL591" s="145">
        <f t="shared" si="2006"/>
        <v>6.0843868814272222</v>
      </c>
      <c r="AM591" s="145">
        <f t="shared" si="1922"/>
        <v>6.5309808785239802</v>
      </c>
    </row>
    <row r="592" spans="1:40" x14ac:dyDescent="0.25">
      <c r="A592" s="9"/>
      <c r="B592" s="164" t="s">
        <v>1523</v>
      </c>
      <c r="C592" s="164"/>
      <c r="D592" s="153"/>
      <c r="E592" s="153" t="s">
        <v>1669</v>
      </c>
      <c r="F592" s="153"/>
      <c r="G592" s="153"/>
      <c r="H592" s="153"/>
      <c r="I592" s="156"/>
      <c r="J592" s="160" t="s">
        <v>1524</v>
      </c>
      <c r="K592" s="160">
        <v>7</v>
      </c>
      <c r="L592" s="160">
        <v>7</v>
      </c>
      <c r="M592" s="160">
        <v>7</v>
      </c>
      <c r="N592" s="160">
        <v>7</v>
      </c>
      <c r="O592" s="160">
        <v>7</v>
      </c>
      <c r="P592" s="155">
        <v>7</v>
      </c>
      <c r="Q592" s="155">
        <v>7</v>
      </c>
      <c r="R592" s="155">
        <v>5</v>
      </c>
      <c r="S592" s="160"/>
      <c r="T592" s="270"/>
      <c r="U592" s="301">
        <v>2.33</v>
      </c>
      <c r="V592" s="120">
        <f t="shared" si="1912"/>
        <v>2.5630000000000002</v>
      </c>
      <c r="W592" s="266">
        <f t="shared" si="1913"/>
        <v>2.74241</v>
      </c>
      <c r="X592" s="145">
        <f t="shared" ref="X592:Y592" si="2007">(W592*10%)+W592</f>
        <v>3.016651</v>
      </c>
      <c r="Y592" s="145">
        <f t="shared" si="2007"/>
        <v>3.3183161000000001</v>
      </c>
      <c r="Z592" s="145">
        <f t="shared" ref="Z592:AB592" si="2008">(Y592*5%)+Y592</f>
        <v>3.4842319050000001</v>
      </c>
      <c r="AA592" s="221">
        <f t="shared" si="2008"/>
        <v>3.6584435002500002</v>
      </c>
      <c r="AB592" s="145">
        <f t="shared" si="2008"/>
        <v>3.8413656752625003</v>
      </c>
      <c r="AC592" s="223">
        <f t="shared" si="1916"/>
        <v>3.9566066455203752</v>
      </c>
      <c r="AD592" s="145">
        <f t="shared" si="1917"/>
        <v>4.0334339590256256</v>
      </c>
      <c r="AE592" s="360">
        <f t="shared" si="1918"/>
        <v>4.2472059588539839</v>
      </c>
      <c r="AF592" s="145">
        <f t="shared" ref="AF592:AG592" si="2009">(AE592*5%)+AE592</f>
        <v>4.4595662567966832</v>
      </c>
      <c r="AG592" s="145">
        <f t="shared" si="2009"/>
        <v>4.6825445696365176</v>
      </c>
      <c r="AH592" s="343">
        <f t="shared" si="1920"/>
        <v>5.0056401449414372</v>
      </c>
      <c r="AI592" s="145">
        <f t="shared" ref="AI592:AL592" si="2010">(AH592*5%)+AH592</f>
        <v>5.2559221521885089</v>
      </c>
      <c r="AJ592" s="145">
        <f t="shared" si="2010"/>
        <v>5.5187182597979341</v>
      </c>
      <c r="AK592" s="145">
        <f t="shared" si="2010"/>
        <v>5.7946541727878307</v>
      </c>
      <c r="AL592" s="145">
        <f t="shared" si="2010"/>
        <v>6.0843868814272222</v>
      </c>
      <c r="AM592" s="145">
        <f t="shared" si="1922"/>
        <v>6.5309808785239802</v>
      </c>
    </row>
    <row r="593" spans="1:40" x14ac:dyDescent="0.25">
      <c r="A593" s="9"/>
      <c r="B593" s="164" t="s">
        <v>1525</v>
      </c>
      <c r="C593" s="164"/>
      <c r="D593" s="153"/>
      <c r="E593" s="153" t="s">
        <v>1669</v>
      </c>
      <c r="F593" s="153"/>
      <c r="G593" s="153"/>
      <c r="H593" s="153"/>
      <c r="I593" s="156"/>
      <c r="J593" s="160" t="s">
        <v>1526</v>
      </c>
      <c r="K593" s="160">
        <v>8.5</v>
      </c>
      <c r="L593" s="160">
        <v>8.5</v>
      </c>
      <c r="M593" s="160">
        <v>8.5</v>
      </c>
      <c r="N593" s="160">
        <v>8.5</v>
      </c>
      <c r="O593" s="160">
        <v>8.5</v>
      </c>
      <c r="P593" s="155">
        <v>8.5</v>
      </c>
      <c r="Q593" s="155">
        <v>8.5</v>
      </c>
      <c r="R593" s="155">
        <v>5</v>
      </c>
      <c r="S593" s="160"/>
      <c r="T593" s="270"/>
      <c r="U593" s="301">
        <v>2.78</v>
      </c>
      <c r="V593" s="120">
        <f t="shared" si="1912"/>
        <v>3.0579999999999998</v>
      </c>
      <c r="W593" s="266">
        <f t="shared" si="1913"/>
        <v>3.2720599999999997</v>
      </c>
      <c r="X593" s="145">
        <f t="shared" ref="X593:Y593" si="2011">(W593*10%)+W593</f>
        <v>3.5992659999999996</v>
      </c>
      <c r="Y593" s="145">
        <f t="shared" si="2011"/>
        <v>3.9591925999999997</v>
      </c>
      <c r="Z593" s="145">
        <f t="shared" ref="Z593:AB593" si="2012">(Y593*5%)+Y593</f>
        <v>4.1571522299999994</v>
      </c>
      <c r="AA593" s="221">
        <f t="shared" si="2012"/>
        <v>4.3650098414999992</v>
      </c>
      <c r="AB593" s="145">
        <f t="shared" si="2012"/>
        <v>4.5832603335749988</v>
      </c>
      <c r="AC593" s="223">
        <f t="shared" si="1916"/>
        <v>4.7207581435822492</v>
      </c>
      <c r="AD593" s="145">
        <f t="shared" si="1917"/>
        <v>4.8124233502537486</v>
      </c>
      <c r="AE593" s="360">
        <f t="shared" si="1918"/>
        <v>5.0674817878171972</v>
      </c>
      <c r="AF593" s="145">
        <f t="shared" ref="AF593:AG593" si="2013">(AE593*5%)+AE593</f>
        <v>5.3208558772080572</v>
      </c>
      <c r="AG593" s="145">
        <f t="shared" si="2013"/>
        <v>5.5868986710684601</v>
      </c>
      <c r="AH593" s="343">
        <f t="shared" si="1920"/>
        <v>5.9723946793721838</v>
      </c>
      <c r="AI593" s="145">
        <f t="shared" ref="AI593:AL593" si="2014">(AH593*5%)+AH593</f>
        <v>6.2710144133407928</v>
      </c>
      <c r="AJ593" s="145">
        <f t="shared" si="2014"/>
        <v>6.5845651340078328</v>
      </c>
      <c r="AK593" s="145">
        <f t="shared" si="2014"/>
        <v>6.913793390708225</v>
      </c>
      <c r="AL593" s="145">
        <f t="shared" si="2014"/>
        <v>7.2594830602436362</v>
      </c>
      <c r="AM593" s="145">
        <f t="shared" si="1922"/>
        <v>7.7923291168655187</v>
      </c>
    </row>
    <row r="594" spans="1:40" x14ac:dyDescent="0.25">
      <c r="A594" s="9"/>
      <c r="B594" s="177" t="s">
        <v>1527</v>
      </c>
      <c r="C594" s="177"/>
      <c r="D594" s="178"/>
      <c r="E594" s="153" t="s">
        <v>1669</v>
      </c>
      <c r="F594" s="178"/>
      <c r="G594" s="178"/>
      <c r="H594" s="178"/>
      <c r="I594" s="178"/>
      <c r="J594" s="179" t="s">
        <v>1528</v>
      </c>
      <c r="K594" s="179">
        <v>10</v>
      </c>
      <c r="L594" s="179">
        <v>10</v>
      </c>
      <c r="M594" s="179">
        <v>10</v>
      </c>
      <c r="N594" s="179">
        <v>10</v>
      </c>
      <c r="O594" s="179">
        <v>10</v>
      </c>
      <c r="P594" s="180">
        <v>10</v>
      </c>
      <c r="Q594" s="180">
        <v>6.2</v>
      </c>
      <c r="R594" s="180">
        <v>2</v>
      </c>
      <c r="S594" s="179"/>
      <c r="T594" s="272"/>
      <c r="U594" s="301">
        <v>1.6</v>
      </c>
      <c r="V594" s="120">
        <f t="shared" si="1912"/>
        <v>1.7600000000000002</v>
      </c>
      <c r="W594" s="266">
        <f t="shared" si="1913"/>
        <v>1.8832000000000002</v>
      </c>
      <c r="X594" s="145">
        <f t="shared" ref="X594:Y594" si="2015">(W594*10%)+W594</f>
        <v>2.0715200000000005</v>
      </c>
      <c r="Y594" s="145">
        <f t="shared" si="2015"/>
        <v>2.2786720000000007</v>
      </c>
      <c r="Z594" s="145">
        <f t="shared" ref="Z594:AB594" si="2016">(Y594*5%)+Y594</f>
        <v>2.3926056000000009</v>
      </c>
      <c r="AA594" s="221">
        <f t="shared" si="2016"/>
        <v>2.5122358800000009</v>
      </c>
      <c r="AB594" s="145">
        <f t="shared" si="2016"/>
        <v>2.637847674000001</v>
      </c>
      <c r="AC594" s="223">
        <f t="shared" si="1916"/>
        <v>2.716983104220001</v>
      </c>
      <c r="AD594" s="145">
        <f t="shared" si="1917"/>
        <v>2.7697400577000009</v>
      </c>
      <c r="AE594" s="360">
        <f t="shared" si="1918"/>
        <v>2.916536280758101</v>
      </c>
      <c r="AF594" s="145">
        <f t="shared" ref="AF594:AG594" si="2017">(AE594*5%)+AE594</f>
        <v>3.0623630947960061</v>
      </c>
      <c r="AG594" s="145">
        <f t="shared" si="2017"/>
        <v>3.2154812495358063</v>
      </c>
      <c r="AH594" s="343">
        <f t="shared" si="1920"/>
        <v>3.4373494557537771</v>
      </c>
      <c r="AI594" s="145">
        <f t="shared" ref="AI594:AL594" si="2018">(AH594*5%)+AH594</f>
        <v>3.6092169285414659</v>
      </c>
      <c r="AJ594" s="145">
        <f t="shared" si="2018"/>
        <v>3.7896777749685393</v>
      </c>
      <c r="AK594" s="145">
        <f t="shared" si="2018"/>
        <v>3.9791616637169662</v>
      </c>
      <c r="AL594" s="145">
        <f t="shared" si="2018"/>
        <v>4.1781197469028148</v>
      </c>
      <c r="AM594" s="145">
        <f t="shared" si="1922"/>
        <v>4.4847937363254813</v>
      </c>
    </row>
    <row r="595" spans="1:40" x14ac:dyDescent="0.25">
      <c r="A595" s="9"/>
      <c r="B595" s="164" t="s">
        <v>1529</v>
      </c>
      <c r="C595" s="164"/>
      <c r="D595" s="153"/>
      <c r="E595" s="153" t="s">
        <v>1669</v>
      </c>
      <c r="F595" s="153"/>
      <c r="G595" s="153"/>
      <c r="H595" s="153"/>
      <c r="I595" s="156"/>
      <c r="J595" s="160" t="s">
        <v>1530</v>
      </c>
      <c r="K595" s="160">
        <v>6</v>
      </c>
      <c r="L595" s="160">
        <v>6</v>
      </c>
      <c r="M595" s="160">
        <v>6</v>
      </c>
      <c r="N595" s="160">
        <v>6</v>
      </c>
      <c r="O595" s="160">
        <v>6</v>
      </c>
      <c r="P595" s="155">
        <v>6</v>
      </c>
      <c r="Q595" s="155">
        <v>6</v>
      </c>
      <c r="R595" s="155">
        <v>5</v>
      </c>
      <c r="S595" s="160"/>
      <c r="T595" s="270"/>
      <c r="U595" s="301">
        <v>3.06</v>
      </c>
      <c r="V595" s="120">
        <f t="shared" si="1912"/>
        <v>3.3660000000000001</v>
      </c>
      <c r="W595" s="266">
        <f t="shared" si="1913"/>
        <v>3.60162</v>
      </c>
      <c r="X595" s="145">
        <f t="shared" ref="X595:Y595" si="2019">(W595*10%)+W595</f>
        <v>3.9617819999999999</v>
      </c>
      <c r="Y595" s="145">
        <f t="shared" si="2019"/>
        <v>4.3579602</v>
      </c>
      <c r="Z595" s="145">
        <f t="shared" ref="Z595:AB595" si="2020">(Y595*5%)+Y595</f>
        <v>4.5758582099999998</v>
      </c>
      <c r="AA595" s="221">
        <f t="shared" si="2020"/>
        <v>4.8046511205</v>
      </c>
      <c r="AB595" s="145">
        <f t="shared" si="2020"/>
        <v>5.044883676525</v>
      </c>
      <c r="AC595" s="223">
        <f t="shared" si="1916"/>
        <v>5.1962301868207499</v>
      </c>
      <c r="AD595" s="145">
        <f t="shared" si="1917"/>
        <v>5.2971278603512504</v>
      </c>
      <c r="AE595" s="360">
        <f t="shared" si="1918"/>
        <v>5.5778756369498668</v>
      </c>
      <c r="AF595" s="145">
        <f t="shared" ref="AF595:AG595" si="2021">(AE595*5%)+AE595</f>
        <v>5.8567694187973602</v>
      </c>
      <c r="AG595" s="145">
        <f t="shared" si="2021"/>
        <v>6.1496078897372284</v>
      </c>
      <c r="AH595" s="343">
        <f t="shared" si="1920"/>
        <v>6.5739308341290972</v>
      </c>
      <c r="AI595" s="145">
        <f t="shared" ref="AI595:AL595" si="2022">(AH595*5%)+AH595</f>
        <v>6.9026273758355519</v>
      </c>
      <c r="AJ595" s="145">
        <f t="shared" si="2022"/>
        <v>7.2477587446273297</v>
      </c>
      <c r="AK595" s="145">
        <f t="shared" si="2022"/>
        <v>7.610146681858696</v>
      </c>
      <c r="AL595" s="145">
        <f t="shared" si="2022"/>
        <v>7.9906540159516304</v>
      </c>
      <c r="AM595" s="145">
        <f t="shared" si="1922"/>
        <v>8.5771680207224801</v>
      </c>
    </row>
    <row r="596" spans="1:40" x14ac:dyDescent="0.25">
      <c r="A596" s="9"/>
      <c r="B596" s="164" t="s">
        <v>1531</v>
      </c>
      <c r="C596" s="164"/>
      <c r="D596" s="153"/>
      <c r="E596" s="153" t="s">
        <v>1669</v>
      </c>
      <c r="F596" s="153"/>
      <c r="G596" s="153"/>
      <c r="H596" s="153"/>
      <c r="I596" s="156"/>
      <c r="J596" s="160" t="s">
        <v>1532</v>
      </c>
      <c r="K596" s="160">
        <v>28</v>
      </c>
      <c r="L596" s="160">
        <v>28</v>
      </c>
      <c r="M596" s="160">
        <v>28</v>
      </c>
      <c r="N596" s="160">
        <v>28</v>
      </c>
      <c r="O596" s="160">
        <v>28</v>
      </c>
      <c r="P596" s="155">
        <v>28</v>
      </c>
      <c r="Q596" s="155">
        <v>7</v>
      </c>
      <c r="R596" s="155">
        <v>3</v>
      </c>
      <c r="S596" s="160"/>
      <c r="T596" s="270"/>
      <c r="U596" s="301">
        <v>6.12</v>
      </c>
      <c r="V596" s="120">
        <f t="shared" si="1912"/>
        <v>6.7320000000000002</v>
      </c>
      <c r="W596" s="266">
        <f t="shared" si="1913"/>
        <v>7.2032400000000001</v>
      </c>
      <c r="X596" s="145">
        <f t="shared" ref="X596:Y596" si="2023">(W596*10%)+W596</f>
        <v>7.9235639999999998</v>
      </c>
      <c r="Y596" s="145">
        <f t="shared" si="2023"/>
        <v>8.7159203999999999</v>
      </c>
      <c r="Z596" s="145">
        <f t="shared" ref="Z596:AB596" si="2024">(Y596*5%)+Y596</f>
        <v>9.1517164199999996</v>
      </c>
      <c r="AA596" s="221">
        <f t="shared" si="2024"/>
        <v>9.609302241</v>
      </c>
      <c r="AB596" s="145">
        <f t="shared" si="2024"/>
        <v>10.08976735305</v>
      </c>
      <c r="AC596" s="223">
        <f t="shared" si="1916"/>
        <v>10.3924603736415</v>
      </c>
      <c r="AD596" s="145">
        <f t="shared" si="1917"/>
        <v>10.594255720702501</v>
      </c>
      <c r="AE596" s="360">
        <f t="shared" si="1918"/>
        <v>11.155751273899734</v>
      </c>
      <c r="AF596" s="145">
        <f t="shared" ref="AF596:AG596" si="2025">(AE596*5%)+AE596</f>
        <v>11.71353883759472</v>
      </c>
      <c r="AG596" s="145">
        <f t="shared" si="2025"/>
        <v>12.299215779474457</v>
      </c>
      <c r="AH596" s="343">
        <f t="shared" si="1920"/>
        <v>13.147861668258194</v>
      </c>
      <c r="AI596" s="145">
        <f t="shared" ref="AI596:AL596" si="2026">(AH596*5%)+AH596</f>
        <v>13.805254751671104</v>
      </c>
      <c r="AJ596" s="145">
        <f t="shared" si="2026"/>
        <v>14.495517489254659</v>
      </c>
      <c r="AK596" s="145">
        <f t="shared" si="2026"/>
        <v>15.220293363717392</v>
      </c>
      <c r="AL596" s="145">
        <f t="shared" si="2026"/>
        <v>15.981308031903261</v>
      </c>
      <c r="AM596" s="145">
        <f t="shared" si="1922"/>
        <v>17.15433604144496</v>
      </c>
    </row>
    <row r="597" spans="1:40" x14ac:dyDescent="0.25">
      <c r="A597" s="9"/>
      <c r="B597" s="164" t="s">
        <v>1533</v>
      </c>
      <c r="C597" s="164"/>
      <c r="D597" s="153"/>
      <c r="E597" s="153" t="s">
        <v>1669</v>
      </c>
      <c r="F597" s="153"/>
      <c r="G597" s="153"/>
      <c r="H597" s="153"/>
      <c r="I597" s="156"/>
      <c r="J597" s="160" t="s">
        <v>1534</v>
      </c>
      <c r="K597" s="160">
        <v>10</v>
      </c>
      <c r="L597" s="160">
        <v>10</v>
      </c>
      <c r="M597" s="160">
        <v>10</v>
      </c>
      <c r="N597" s="160">
        <v>10</v>
      </c>
      <c r="O597" s="160">
        <v>10</v>
      </c>
      <c r="P597" s="155">
        <v>10</v>
      </c>
      <c r="Q597" s="155">
        <v>7.5</v>
      </c>
      <c r="R597" s="155">
        <v>4.5</v>
      </c>
      <c r="S597" s="160"/>
      <c r="T597" s="270"/>
      <c r="U597" s="301">
        <v>3.06</v>
      </c>
      <c r="V597" s="120">
        <f t="shared" si="1912"/>
        <v>3.3660000000000001</v>
      </c>
      <c r="W597" s="266">
        <f t="shared" si="1913"/>
        <v>3.60162</v>
      </c>
      <c r="X597" s="145">
        <f t="shared" ref="X597:Y597" si="2027">(W597*10%)+W597</f>
        <v>3.9617819999999999</v>
      </c>
      <c r="Y597" s="145">
        <f t="shared" si="2027"/>
        <v>4.3579602</v>
      </c>
      <c r="Z597" s="145">
        <f t="shared" ref="Z597:AB597" si="2028">(Y597*5%)+Y597</f>
        <v>4.5758582099999998</v>
      </c>
      <c r="AA597" s="221">
        <f t="shared" si="2028"/>
        <v>4.8046511205</v>
      </c>
      <c r="AB597" s="145">
        <f t="shared" si="2028"/>
        <v>5.044883676525</v>
      </c>
      <c r="AC597" s="223">
        <f t="shared" si="1916"/>
        <v>5.1962301868207499</v>
      </c>
      <c r="AD597" s="145">
        <f t="shared" si="1917"/>
        <v>5.2971278603512504</v>
      </c>
      <c r="AE597" s="360">
        <f t="shared" si="1918"/>
        <v>5.5778756369498668</v>
      </c>
      <c r="AF597" s="145">
        <f t="shared" ref="AF597:AG597" si="2029">(AE597*5%)+AE597</f>
        <v>5.8567694187973602</v>
      </c>
      <c r="AG597" s="145">
        <f t="shared" si="2029"/>
        <v>6.1496078897372284</v>
      </c>
      <c r="AH597" s="343">
        <f t="shared" si="1920"/>
        <v>6.5739308341290972</v>
      </c>
      <c r="AI597" s="145">
        <f t="shared" ref="AI597:AL597" si="2030">(AH597*5%)+AH597</f>
        <v>6.9026273758355519</v>
      </c>
      <c r="AJ597" s="145">
        <f t="shared" si="2030"/>
        <v>7.2477587446273297</v>
      </c>
      <c r="AK597" s="145">
        <f t="shared" si="2030"/>
        <v>7.610146681858696</v>
      </c>
      <c r="AL597" s="145">
        <f t="shared" si="2030"/>
        <v>7.9906540159516304</v>
      </c>
      <c r="AM597" s="145">
        <f t="shared" si="1922"/>
        <v>8.5771680207224801</v>
      </c>
    </row>
    <row r="598" spans="1:40" x14ac:dyDescent="0.25">
      <c r="A598" s="9"/>
      <c r="B598" s="164" t="s">
        <v>1535</v>
      </c>
      <c r="C598" s="164"/>
      <c r="D598" s="153"/>
      <c r="E598" s="153" t="s">
        <v>1669</v>
      </c>
      <c r="F598" s="153"/>
      <c r="G598" s="153"/>
      <c r="H598" s="153"/>
      <c r="I598" s="156"/>
      <c r="J598" s="160" t="s">
        <v>1536</v>
      </c>
      <c r="K598" s="160">
        <v>0</v>
      </c>
      <c r="L598" s="160">
        <v>0</v>
      </c>
      <c r="M598" s="160">
        <v>0</v>
      </c>
      <c r="N598" s="160">
        <v>0</v>
      </c>
      <c r="O598" s="160">
        <v>0</v>
      </c>
      <c r="P598" s="155">
        <v>0</v>
      </c>
      <c r="Q598" s="155">
        <v>0</v>
      </c>
      <c r="R598" s="155">
        <v>0</v>
      </c>
      <c r="S598" s="160"/>
      <c r="T598" s="270"/>
      <c r="U598" s="301">
        <v>1.4</v>
      </c>
      <c r="V598" s="120">
        <f t="shared" si="1912"/>
        <v>1.5399999999999998</v>
      </c>
      <c r="W598" s="266">
        <f t="shared" si="1913"/>
        <v>1.6477999999999997</v>
      </c>
      <c r="X598" s="145">
        <f t="shared" ref="X598:Y598" si="2031">(W598*10%)+W598</f>
        <v>1.8125799999999996</v>
      </c>
      <c r="Y598" s="145">
        <f t="shared" si="2031"/>
        <v>1.9938379999999996</v>
      </c>
      <c r="Z598" s="145">
        <f t="shared" ref="Z598:AB598" si="2032">(Y598*5%)+Y598</f>
        <v>2.0935298999999996</v>
      </c>
      <c r="AA598" s="221">
        <f t="shared" si="2032"/>
        <v>2.1982063949999997</v>
      </c>
      <c r="AB598" s="145">
        <f t="shared" si="2032"/>
        <v>2.3081167147499997</v>
      </c>
      <c r="AC598" s="223">
        <f t="shared" si="1916"/>
        <v>2.3773602161924998</v>
      </c>
      <c r="AD598" s="145">
        <f t="shared" si="1917"/>
        <v>2.4235225504874998</v>
      </c>
      <c r="AE598" s="360">
        <f t="shared" si="1918"/>
        <v>2.5519692456633374</v>
      </c>
      <c r="AF598" s="145">
        <f t="shared" ref="AF598:AG598" si="2033">(AE598*5%)+AE598</f>
        <v>2.6795677079465041</v>
      </c>
      <c r="AG598" s="145">
        <f t="shared" si="2033"/>
        <v>2.8135460933438292</v>
      </c>
      <c r="AH598" s="343">
        <f t="shared" si="1920"/>
        <v>3.0076807737845535</v>
      </c>
      <c r="AI598" s="145">
        <f t="shared" ref="AI598:AL598" si="2034">(AH598*5%)+AH598</f>
        <v>3.1580648124737811</v>
      </c>
      <c r="AJ598" s="145">
        <f t="shared" si="2034"/>
        <v>3.3159680530974702</v>
      </c>
      <c r="AK598" s="145">
        <f t="shared" si="2034"/>
        <v>3.4817664557523438</v>
      </c>
      <c r="AL598" s="145">
        <f t="shared" si="2034"/>
        <v>3.6558547785399611</v>
      </c>
      <c r="AM598" s="145">
        <f t="shared" si="1922"/>
        <v>3.9241945192847942</v>
      </c>
    </row>
    <row r="599" spans="1:40" x14ac:dyDescent="0.25">
      <c r="A599" s="9"/>
      <c r="B599" s="164" t="s">
        <v>1537</v>
      </c>
      <c r="C599" s="164"/>
      <c r="D599" s="153"/>
      <c r="E599" s="153" t="s">
        <v>1669</v>
      </c>
      <c r="F599" s="153"/>
      <c r="G599" s="153"/>
      <c r="H599" s="153"/>
      <c r="I599" s="156"/>
      <c r="J599" s="160" t="s">
        <v>1538</v>
      </c>
      <c r="K599" s="160">
        <v>24</v>
      </c>
      <c r="L599" s="160">
        <v>24</v>
      </c>
      <c r="M599" s="160">
        <v>24</v>
      </c>
      <c r="N599" s="160">
        <v>24</v>
      </c>
      <c r="O599" s="160">
        <v>24</v>
      </c>
      <c r="P599" s="155">
        <v>24</v>
      </c>
      <c r="Q599" s="155">
        <v>24</v>
      </c>
      <c r="R599" s="155">
        <v>13</v>
      </c>
      <c r="S599" s="160"/>
      <c r="T599" s="270"/>
      <c r="U599" s="301">
        <v>16.03</v>
      </c>
      <c r="V599" s="120">
        <f t="shared" si="1912"/>
        <v>17.633000000000003</v>
      </c>
      <c r="W599" s="266">
        <f t="shared" si="1913"/>
        <v>18.867310000000003</v>
      </c>
      <c r="X599" s="145">
        <f t="shared" ref="X599:Y599" si="2035">(W599*10%)+W599</f>
        <v>20.754041000000004</v>
      </c>
      <c r="Y599" s="145">
        <f t="shared" si="2035"/>
        <v>22.829445100000004</v>
      </c>
      <c r="Z599" s="145">
        <f t="shared" ref="Z599:AB599" si="2036">(Y599*5%)+Y599</f>
        <v>23.970917355000005</v>
      </c>
      <c r="AA599" s="221">
        <f t="shared" si="2036"/>
        <v>25.169463222750004</v>
      </c>
      <c r="AB599" s="145">
        <f t="shared" si="2036"/>
        <v>26.427936383887506</v>
      </c>
      <c r="AC599" s="223">
        <f t="shared" si="1916"/>
        <v>27.220774475404131</v>
      </c>
      <c r="AD599" s="145">
        <f t="shared" si="1917"/>
        <v>27.749333203081882</v>
      </c>
      <c r="AE599" s="360">
        <f t="shared" si="1918"/>
        <v>29.22004786284522</v>
      </c>
      <c r="AF599" s="145">
        <f t="shared" ref="AF599:AG599" si="2037">(AE599*5%)+AE599</f>
        <v>30.681050255987483</v>
      </c>
      <c r="AG599" s="145">
        <f t="shared" si="2037"/>
        <v>32.215102768786856</v>
      </c>
      <c r="AH599" s="343">
        <f t="shared" si="1920"/>
        <v>34.437944859833152</v>
      </c>
      <c r="AI599" s="145">
        <f t="shared" ref="AI599:AL599" si="2038">(AH599*5%)+AH599</f>
        <v>36.159842102824811</v>
      </c>
      <c r="AJ599" s="145">
        <f t="shared" si="2038"/>
        <v>37.96783420796605</v>
      </c>
      <c r="AK599" s="145">
        <f t="shared" si="2038"/>
        <v>39.86622591836435</v>
      </c>
      <c r="AL599" s="145">
        <f t="shared" si="2038"/>
        <v>41.859537214282568</v>
      </c>
      <c r="AM599" s="145">
        <f t="shared" si="1922"/>
        <v>44.932027245810907</v>
      </c>
    </row>
    <row r="600" spans="1:40" x14ac:dyDescent="0.25">
      <c r="A600" s="9"/>
      <c r="B600" s="164" t="s">
        <v>1539</v>
      </c>
      <c r="C600" s="164"/>
      <c r="D600" s="153"/>
      <c r="E600" s="153" t="s">
        <v>1669</v>
      </c>
      <c r="F600" s="153"/>
      <c r="G600" s="153"/>
      <c r="H600" s="153"/>
      <c r="I600" s="156"/>
      <c r="J600" s="160" t="s">
        <v>1540</v>
      </c>
      <c r="K600" s="160">
        <v>0</v>
      </c>
      <c r="L600" s="160">
        <v>0</v>
      </c>
      <c r="M600" s="160">
        <v>0</v>
      </c>
      <c r="N600" s="160">
        <v>0</v>
      </c>
      <c r="O600" s="160">
        <v>0</v>
      </c>
      <c r="P600" s="155">
        <v>0</v>
      </c>
      <c r="Q600" s="155">
        <v>0</v>
      </c>
      <c r="R600" s="155">
        <v>0</v>
      </c>
      <c r="S600" s="160"/>
      <c r="T600" s="270"/>
      <c r="U600" s="301">
        <v>0.8</v>
      </c>
      <c r="V600" s="120">
        <f t="shared" si="1912"/>
        <v>0.88000000000000012</v>
      </c>
      <c r="W600" s="266">
        <f t="shared" si="1913"/>
        <v>0.9416000000000001</v>
      </c>
      <c r="X600" s="145">
        <f t="shared" ref="X600:Y600" si="2039">(W600*10%)+W600</f>
        <v>1.0357600000000002</v>
      </c>
      <c r="Y600" s="145">
        <f t="shared" si="2039"/>
        <v>1.1393360000000003</v>
      </c>
      <c r="Z600" s="145">
        <f t="shared" ref="Z600:AB600" si="2040">(Y600*5%)+Y600</f>
        <v>1.1963028000000004</v>
      </c>
      <c r="AA600" s="221">
        <f t="shared" si="2040"/>
        <v>1.2561179400000004</v>
      </c>
      <c r="AB600" s="145">
        <f t="shared" si="2040"/>
        <v>1.3189238370000005</v>
      </c>
      <c r="AC600" s="223">
        <f t="shared" si="1916"/>
        <v>1.3584915521100005</v>
      </c>
      <c r="AD600" s="145">
        <f t="shared" si="1917"/>
        <v>1.3848700288500004</v>
      </c>
      <c r="AE600" s="360">
        <f t="shared" si="1918"/>
        <v>1.4582681403790505</v>
      </c>
      <c r="AF600" s="145">
        <f t="shared" ref="AF600:AG600" si="2041">(AE600*5%)+AE600</f>
        <v>1.5311815473980031</v>
      </c>
      <c r="AG600" s="145">
        <f t="shared" si="2041"/>
        <v>1.6077406247679031</v>
      </c>
      <c r="AH600" s="343">
        <f t="shared" si="1920"/>
        <v>1.7186747278768886</v>
      </c>
      <c r="AI600" s="145">
        <f t="shared" ref="AI600:AL600" si="2042">(AH600*5%)+AH600</f>
        <v>1.804608464270733</v>
      </c>
      <c r="AJ600" s="145">
        <f t="shared" si="2042"/>
        <v>1.8948388874842697</v>
      </c>
      <c r="AK600" s="145">
        <f t="shared" si="2042"/>
        <v>1.9895808318584831</v>
      </c>
      <c r="AL600" s="145">
        <f t="shared" si="2042"/>
        <v>2.0890598734514074</v>
      </c>
      <c r="AM600" s="145">
        <f t="shared" si="1922"/>
        <v>2.2423968681627406</v>
      </c>
    </row>
    <row r="601" spans="1:40" x14ac:dyDescent="0.25">
      <c r="A601" s="9"/>
      <c r="B601" s="164" t="s">
        <v>1541</v>
      </c>
      <c r="C601" s="164"/>
      <c r="D601" s="153"/>
      <c r="E601" s="153" t="s">
        <v>1669</v>
      </c>
      <c r="F601" s="153"/>
      <c r="G601" s="153"/>
      <c r="H601" s="153"/>
      <c r="I601" s="156"/>
      <c r="J601" s="160" t="s">
        <v>1542</v>
      </c>
      <c r="K601" s="160">
        <v>23</v>
      </c>
      <c r="L601" s="160">
        <v>23</v>
      </c>
      <c r="M601" s="160">
        <v>23</v>
      </c>
      <c r="N601" s="160">
        <v>23</v>
      </c>
      <c r="O601" s="160">
        <v>23</v>
      </c>
      <c r="P601" s="155">
        <v>23</v>
      </c>
      <c r="Q601" s="155">
        <v>14</v>
      </c>
      <c r="R601" s="155">
        <v>7.6</v>
      </c>
      <c r="S601" s="160"/>
      <c r="T601" s="270"/>
      <c r="U601" s="301">
        <v>10.31</v>
      </c>
      <c r="V601" s="120">
        <f t="shared" si="1912"/>
        <v>11.341000000000001</v>
      </c>
      <c r="W601" s="266">
        <f t="shared" si="1913"/>
        <v>12.134870000000001</v>
      </c>
      <c r="X601" s="145">
        <f t="shared" ref="X601:Y601" si="2043">(W601*10%)+W601</f>
        <v>13.348357000000002</v>
      </c>
      <c r="Y601" s="145">
        <f t="shared" si="2043"/>
        <v>14.683192700000003</v>
      </c>
      <c r="Z601" s="145">
        <f t="shared" ref="Z601:AB601" si="2044">(Y601*5%)+Y601</f>
        <v>15.417352335000004</v>
      </c>
      <c r="AA601" s="221">
        <f t="shared" si="2044"/>
        <v>16.188219951750003</v>
      </c>
      <c r="AB601" s="145">
        <f t="shared" si="2044"/>
        <v>16.997630949337502</v>
      </c>
      <c r="AC601" s="223">
        <f t="shared" si="1916"/>
        <v>17.507559877817627</v>
      </c>
      <c r="AD601" s="145">
        <f t="shared" si="1917"/>
        <v>17.847512496804377</v>
      </c>
      <c r="AE601" s="360">
        <f t="shared" si="1918"/>
        <v>18.793430659135009</v>
      </c>
      <c r="AF601" s="145">
        <f t="shared" ref="AF601:AG601" si="2045">(AE601*5%)+AE601</f>
        <v>19.73310219209176</v>
      </c>
      <c r="AG601" s="145">
        <f t="shared" si="2045"/>
        <v>20.719757301696347</v>
      </c>
      <c r="AH601" s="343">
        <f t="shared" si="1920"/>
        <v>22.149420555513395</v>
      </c>
      <c r="AI601" s="145">
        <f t="shared" ref="AI601:AL601" si="2046">(AH601*5%)+AH601</f>
        <v>23.256891583289065</v>
      </c>
      <c r="AJ601" s="145">
        <f t="shared" si="2046"/>
        <v>24.419736162453518</v>
      </c>
      <c r="AK601" s="145">
        <f t="shared" si="2046"/>
        <v>25.640722970576192</v>
      </c>
      <c r="AL601" s="145">
        <f t="shared" si="2046"/>
        <v>26.922759119105002</v>
      </c>
      <c r="AM601" s="145">
        <f t="shared" si="1922"/>
        <v>28.898889638447308</v>
      </c>
    </row>
    <row r="602" spans="1:40" x14ac:dyDescent="0.25">
      <c r="A602" s="9"/>
      <c r="B602" s="164" t="s">
        <v>1543</v>
      </c>
      <c r="C602" s="164"/>
      <c r="D602" s="153"/>
      <c r="E602" s="153" t="s">
        <v>1669</v>
      </c>
      <c r="F602" s="153"/>
      <c r="G602" s="153"/>
      <c r="H602" s="153"/>
      <c r="I602" s="156"/>
      <c r="J602" s="160" t="s">
        <v>1544</v>
      </c>
      <c r="K602" s="160">
        <v>50</v>
      </c>
      <c r="L602" s="160">
        <v>50</v>
      </c>
      <c r="M602" s="160">
        <v>50</v>
      </c>
      <c r="N602" s="160">
        <v>50</v>
      </c>
      <c r="O602" s="160">
        <v>50</v>
      </c>
      <c r="P602" s="155">
        <v>50</v>
      </c>
      <c r="Q602" s="155">
        <v>15</v>
      </c>
      <c r="R602" s="155">
        <v>7.6</v>
      </c>
      <c r="S602" s="160"/>
      <c r="T602" s="270"/>
      <c r="U602" s="301">
        <v>18.02</v>
      </c>
      <c r="V602" s="120">
        <f t="shared" si="1912"/>
        <v>19.821999999999999</v>
      </c>
      <c r="W602" s="266">
        <f t="shared" si="1913"/>
        <v>21.209540000000001</v>
      </c>
      <c r="X602" s="145">
        <f t="shared" ref="X602:Y602" si="2047">(W602*10%)+W602</f>
        <v>23.330494000000002</v>
      </c>
      <c r="Y602" s="145">
        <f t="shared" si="2047"/>
        <v>25.663543400000002</v>
      </c>
      <c r="Z602" s="145">
        <f t="shared" ref="Z602:AB602" si="2048">(Y602*5%)+Y602</f>
        <v>26.946720570000004</v>
      </c>
      <c r="AA602" s="221">
        <f t="shared" si="2048"/>
        <v>28.294056598500003</v>
      </c>
      <c r="AB602" s="145">
        <f t="shared" si="2048"/>
        <v>29.708759428425005</v>
      </c>
      <c r="AC602" s="223">
        <f t="shared" si="1916"/>
        <v>30.600022211277754</v>
      </c>
      <c r="AD602" s="145">
        <f t="shared" si="1917"/>
        <v>31.194197399846253</v>
      </c>
      <c r="AE602" s="360">
        <f t="shared" si="1918"/>
        <v>32.847489862038103</v>
      </c>
      <c r="AF602" s="145">
        <f t="shared" ref="AF602:AG602" si="2049">(AE602*5%)+AE602</f>
        <v>34.489864355140007</v>
      </c>
      <c r="AG602" s="145">
        <f t="shared" si="2049"/>
        <v>36.214357572897008</v>
      </c>
      <c r="AH602" s="343">
        <f t="shared" si="1920"/>
        <v>38.7131482454269</v>
      </c>
      <c r="AI602" s="145">
        <f t="shared" ref="AI602:AL602" si="2050">(AH602*5%)+AH602</f>
        <v>40.648805657698247</v>
      </c>
      <c r="AJ602" s="145">
        <f t="shared" si="2050"/>
        <v>42.68124594058316</v>
      </c>
      <c r="AK602" s="145">
        <f t="shared" si="2050"/>
        <v>44.815308237612321</v>
      </c>
      <c r="AL602" s="145">
        <f t="shared" si="2050"/>
        <v>47.056073649492937</v>
      </c>
      <c r="AM602" s="145">
        <f t="shared" si="1922"/>
        <v>50.509989455365719</v>
      </c>
    </row>
    <row r="603" spans="1:40" x14ac:dyDescent="0.25">
      <c r="A603" s="9"/>
      <c r="B603" s="164" t="s">
        <v>1545</v>
      </c>
      <c r="C603" s="164"/>
      <c r="D603" s="153"/>
      <c r="E603" s="153" t="s">
        <v>1669</v>
      </c>
      <c r="F603" s="153"/>
      <c r="G603" s="153"/>
      <c r="H603" s="153"/>
      <c r="I603" s="156"/>
      <c r="J603" s="160" t="s">
        <v>1546</v>
      </c>
      <c r="K603" s="160">
        <v>50</v>
      </c>
      <c r="L603" s="160">
        <v>50</v>
      </c>
      <c r="M603" s="160">
        <v>50</v>
      </c>
      <c r="N603" s="160">
        <v>50</v>
      </c>
      <c r="O603" s="160">
        <v>50</v>
      </c>
      <c r="P603" s="155">
        <v>50</v>
      </c>
      <c r="Q603" s="155">
        <v>15</v>
      </c>
      <c r="R603" s="155">
        <v>7.6</v>
      </c>
      <c r="S603" s="160"/>
      <c r="T603" s="270"/>
      <c r="U603" s="301">
        <v>19.82</v>
      </c>
      <c r="V603" s="120">
        <f t="shared" si="1912"/>
        <v>21.802</v>
      </c>
      <c r="W603" s="266">
        <f t="shared" si="1913"/>
        <v>23.328140000000001</v>
      </c>
      <c r="X603" s="145">
        <f t="shared" ref="X603:Y603" si="2051">(W603*10%)+W603</f>
        <v>25.660954</v>
      </c>
      <c r="Y603" s="145">
        <f t="shared" si="2051"/>
        <v>28.227049399999999</v>
      </c>
      <c r="Z603" s="145">
        <f t="shared" ref="Z603:AB603" si="2052">(Y603*5%)+Y603</f>
        <v>29.638401869999999</v>
      </c>
      <c r="AA603" s="221">
        <f t="shared" si="2052"/>
        <v>31.1203219635</v>
      </c>
      <c r="AB603" s="145">
        <f t="shared" si="2052"/>
        <v>32.676338061674997</v>
      </c>
      <c r="AC603" s="223">
        <f t="shared" si="1916"/>
        <v>33.656628203525244</v>
      </c>
      <c r="AD603" s="145">
        <f t="shared" si="1917"/>
        <v>34.310154964758745</v>
      </c>
      <c r="AE603" s="360">
        <f t="shared" si="1918"/>
        <v>36.128593177890956</v>
      </c>
      <c r="AF603" s="145">
        <f t="shared" ref="AF603:AG603" si="2053">(AE603*5%)+AE603</f>
        <v>37.935022836785507</v>
      </c>
      <c r="AG603" s="145">
        <f t="shared" si="2053"/>
        <v>39.831773978624781</v>
      </c>
      <c r="AH603" s="343">
        <f t="shared" si="1920"/>
        <v>42.580166383149894</v>
      </c>
      <c r="AI603" s="145">
        <f t="shared" ref="AI603:AL603" si="2054">(AH603*5%)+AH603</f>
        <v>44.709174702307386</v>
      </c>
      <c r="AJ603" s="145">
        <f t="shared" si="2054"/>
        <v>46.944633437422759</v>
      </c>
      <c r="AK603" s="145">
        <f t="shared" si="2054"/>
        <v>49.291865109293894</v>
      </c>
      <c r="AL603" s="145">
        <f t="shared" si="2054"/>
        <v>51.756458364758586</v>
      </c>
      <c r="AM603" s="145">
        <f t="shared" si="1922"/>
        <v>55.555382408731866</v>
      </c>
    </row>
    <row r="604" spans="1:40" x14ac:dyDescent="0.25">
      <c r="A604" s="9"/>
      <c r="B604" s="164" t="s">
        <v>1547</v>
      </c>
      <c r="C604" s="164"/>
      <c r="D604" s="153"/>
      <c r="E604" s="153" t="s">
        <v>1669</v>
      </c>
      <c r="F604" s="153"/>
      <c r="G604" s="153"/>
      <c r="H604" s="153"/>
      <c r="I604" s="156"/>
      <c r="J604" s="160" t="s">
        <v>1548</v>
      </c>
      <c r="K604" s="160">
        <v>20.5</v>
      </c>
      <c r="L604" s="160">
        <v>20.5</v>
      </c>
      <c r="M604" s="160">
        <v>20.5</v>
      </c>
      <c r="N604" s="160">
        <v>20.5</v>
      </c>
      <c r="O604" s="160">
        <v>20.5</v>
      </c>
      <c r="P604" s="155">
        <v>20.5</v>
      </c>
      <c r="Q604" s="155">
        <v>20.5</v>
      </c>
      <c r="R604" s="155">
        <v>5.5</v>
      </c>
      <c r="S604" s="160"/>
      <c r="T604" s="270"/>
      <c r="U604" s="301">
        <v>18.739999999999998</v>
      </c>
      <c r="V604" s="120">
        <f t="shared" si="1912"/>
        <v>20.613999999999997</v>
      </c>
      <c r="W604" s="266">
        <f t="shared" si="1913"/>
        <v>22.056979999999996</v>
      </c>
      <c r="X604" s="145">
        <f t="shared" ref="X604:Y604" si="2055">(W604*10%)+W604</f>
        <v>24.262677999999994</v>
      </c>
      <c r="Y604" s="145">
        <f t="shared" si="2055"/>
        <v>26.688945799999992</v>
      </c>
      <c r="Z604" s="145">
        <f t="shared" ref="Z604:AB604" si="2056">(Y604*5%)+Y604</f>
        <v>28.023393089999992</v>
      </c>
      <c r="AA604" s="221">
        <f t="shared" si="2056"/>
        <v>29.42456274449999</v>
      </c>
      <c r="AB604" s="145">
        <f t="shared" si="2056"/>
        <v>30.895790881724992</v>
      </c>
      <c r="AC604" s="223">
        <f t="shared" si="1916"/>
        <v>31.822664608176741</v>
      </c>
      <c r="AD604" s="145">
        <f t="shared" si="1917"/>
        <v>32.440580425811241</v>
      </c>
      <c r="AE604" s="360">
        <f t="shared" si="1918"/>
        <v>34.15993118837924</v>
      </c>
      <c r="AF604" s="145">
        <f t="shared" ref="AF604:AG604" si="2057">(AE604*5%)+AE604</f>
        <v>35.867927747798198</v>
      </c>
      <c r="AG604" s="145">
        <f t="shared" si="2057"/>
        <v>37.66132413518811</v>
      </c>
      <c r="AH604" s="343">
        <f t="shared" si="1920"/>
        <v>40.259955500516092</v>
      </c>
      <c r="AI604" s="145">
        <f t="shared" ref="AI604:AL604" si="2058">(AH604*5%)+AH604</f>
        <v>42.272953275541894</v>
      </c>
      <c r="AJ604" s="145">
        <f t="shared" si="2058"/>
        <v>44.386600939318988</v>
      </c>
      <c r="AK604" s="145">
        <f t="shared" si="2058"/>
        <v>46.605930986284939</v>
      </c>
      <c r="AL604" s="145">
        <f t="shared" si="2058"/>
        <v>48.936227535599187</v>
      </c>
      <c r="AM604" s="145">
        <f t="shared" si="1922"/>
        <v>52.528146636712165</v>
      </c>
    </row>
    <row r="605" spans="1:40" x14ac:dyDescent="0.25">
      <c r="A605" s="9"/>
      <c r="B605" s="164" t="s">
        <v>1549</v>
      </c>
      <c r="C605" s="164"/>
      <c r="D605" s="153"/>
      <c r="E605" s="153" t="s">
        <v>1669</v>
      </c>
      <c r="F605" s="153"/>
      <c r="G605" s="153"/>
      <c r="H605" s="153"/>
      <c r="I605" s="156"/>
      <c r="J605" s="160" t="s">
        <v>1550</v>
      </c>
      <c r="K605" s="160">
        <v>20</v>
      </c>
      <c r="L605" s="160">
        <v>20</v>
      </c>
      <c r="M605" s="160">
        <v>20</v>
      </c>
      <c r="N605" s="160">
        <v>20</v>
      </c>
      <c r="O605" s="160">
        <v>20</v>
      </c>
      <c r="P605" s="155">
        <v>20</v>
      </c>
      <c r="Q605" s="155">
        <v>20</v>
      </c>
      <c r="R605" s="155">
        <v>7</v>
      </c>
      <c r="S605" s="160"/>
      <c r="T605" s="270"/>
      <c r="U605" s="301">
        <v>22.05</v>
      </c>
      <c r="V605" s="120">
        <f t="shared" si="1912"/>
        <v>24.255000000000003</v>
      </c>
      <c r="W605" s="266">
        <f t="shared" si="1913"/>
        <v>25.952850000000002</v>
      </c>
      <c r="X605" s="145">
        <f t="shared" ref="X605:Y605" si="2059">(W605*10%)+W605</f>
        <v>28.548135000000002</v>
      </c>
      <c r="Y605" s="145">
        <f t="shared" si="2059"/>
        <v>31.402948500000001</v>
      </c>
      <c r="Z605" s="145">
        <f t="shared" ref="Z605:AB605" si="2060">(Y605*5%)+Y605</f>
        <v>32.973095925000003</v>
      </c>
      <c r="AA605" s="221">
        <f t="shared" si="2060"/>
        <v>34.621750721250002</v>
      </c>
      <c r="AB605" s="145">
        <f t="shared" si="2060"/>
        <v>36.352838257312506</v>
      </c>
      <c r="AC605" s="223">
        <f t="shared" si="1916"/>
        <v>37.443423405031879</v>
      </c>
      <c r="AD605" s="145">
        <f t="shared" si="1917"/>
        <v>38.170480170178131</v>
      </c>
      <c r="AE605" s="360">
        <f t="shared" si="1918"/>
        <v>40.193515619197569</v>
      </c>
      <c r="AF605" s="145">
        <f t="shared" ref="AF605:AG605" si="2061">(AE605*5%)+AE605</f>
        <v>42.203191400157451</v>
      </c>
      <c r="AG605" s="145">
        <f t="shared" si="2061"/>
        <v>44.313350970165324</v>
      </c>
      <c r="AH605" s="343">
        <f t="shared" si="1920"/>
        <v>47.37097218710673</v>
      </c>
      <c r="AI605" s="145">
        <f t="shared" ref="AI605:AL605" si="2062">(AH605*5%)+AH605</f>
        <v>49.739520796462067</v>
      </c>
      <c r="AJ605" s="145">
        <f t="shared" si="2062"/>
        <v>52.226496836285172</v>
      </c>
      <c r="AK605" s="145">
        <f t="shared" si="2062"/>
        <v>54.837821678099431</v>
      </c>
      <c r="AL605" s="145">
        <f t="shared" si="2062"/>
        <v>57.579712762004405</v>
      </c>
      <c r="AM605" s="145">
        <f t="shared" si="1922"/>
        <v>61.806063678735526</v>
      </c>
    </row>
    <row r="606" spans="1:40" x14ac:dyDescent="0.25">
      <c r="A606" s="9"/>
      <c r="B606" s="167" t="s">
        <v>1551</v>
      </c>
      <c r="C606" s="167"/>
      <c r="D606" s="168"/>
      <c r="E606" s="153" t="s">
        <v>1669</v>
      </c>
      <c r="F606" s="168"/>
      <c r="G606" s="168"/>
      <c r="H606" s="168"/>
      <c r="I606" s="168"/>
      <c r="J606" s="169" t="s">
        <v>1552</v>
      </c>
      <c r="K606" s="169">
        <v>12.3</v>
      </c>
      <c r="L606" s="169">
        <v>12.3</v>
      </c>
      <c r="M606" s="169">
        <v>12.3</v>
      </c>
      <c r="N606" s="169">
        <v>12.3</v>
      </c>
      <c r="O606" s="169">
        <v>12.3</v>
      </c>
      <c r="P606" s="170">
        <v>12.3</v>
      </c>
      <c r="Q606" s="170">
        <v>12.5</v>
      </c>
      <c r="R606" s="170">
        <v>3.5</v>
      </c>
      <c r="S606" s="169"/>
      <c r="T606" s="271"/>
      <c r="U606" s="301">
        <v>3.14</v>
      </c>
      <c r="V606" s="120">
        <f t="shared" si="1912"/>
        <v>3.4540000000000002</v>
      </c>
      <c r="W606" s="266">
        <f t="shared" si="1913"/>
        <v>3.6957800000000001</v>
      </c>
      <c r="X606" s="145">
        <f t="shared" ref="X606:Y606" si="2063">(W606*10%)+W606</f>
        <v>4.0653579999999998</v>
      </c>
      <c r="Y606" s="145">
        <f t="shared" si="2063"/>
        <v>4.4718938000000001</v>
      </c>
      <c r="Z606" s="145">
        <f t="shared" ref="Z606:AB606" si="2064">(Y606*5%)+Y606</f>
        <v>4.6954884899999998</v>
      </c>
      <c r="AA606" s="221">
        <f t="shared" si="2064"/>
        <v>4.9302629145000001</v>
      </c>
      <c r="AB606" s="145">
        <f t="shared" si="2064"/>
        <v>5.1767760602250004</v>
      </c>
      <c r="AC606" s="223">
        <f t="shared" si="1916"/>
        <v>5.3320793420317507</v>
      </c>
      <c r="AD606" s="145">
        <f t="shared" si="1917"/>
        <v>5.4356148632362506</v>
      </c>
      <c r="AE606" s="372">
        <f t="shared" si="1918"/>
        <v>5.7237024509877719</v>
      </c>
      <c r="AF606" s="145">
        <f t="shared" ref="AF606:AG606" si="2065">(AE606*5%)+AE606</f>
        <v>6.0098875735371609</v>
      </c>
      <c r="AG606" s="145">
        <f t="shared" si="2065"/>
        <v>6.3103819522140192</v>
      </c>
      <c r="AH606" s="343">
        <f t="shared" si="1920"/>
        <v>6.7457983069167868</v>
      </c>
      <c r="AI606" s="145">
        <f t="shared" ref="AI606:AL606" si="2066">(AH606*5%)+AH606</f>
        <v>7.0830882222626261</v>
      </c>
      <c r="AJ606" s="145">
        <f t="shared" si="2066"/>
        <v>7.4372426333757575</v>
      </c>
      <c r="AK606" s="145">
        <f t="shared" si="2066"/>
        <v>7.8091047650445455</v>
      </c>
      <c r="AL606" s="145">
        <f t="shared" si="2066"/>
        <v>8.1995600032967726</v>
      </c>
      <c r="AM606" s="145">
        <f t="shared" si="1922"/>
        <v>8.8014077075387558</v>
      </c>
      <c r="AN606" s="375">
        <v>4.91</v>
      </c>
    </row>
    <row r="607" spans="1:40" x14ac:dyDescent="0.25">
      <c r="A607" s="9"/>
      <c r="B607" s="177" t="s">
        <v>1553</v>
      </c>
      <c r="C607" s="177"/>
      <c r="D607" s="178"/>
      <c r="E607" s="153" t="s">
        <v>1669</v>
      </c>
      <c r="F607" s="178"/>
      <c r="G607" s="178"/>
      <c r="H607" s="178"/>
      <c r="I607" s="178"/>
      <c r="J607" s="179" t="s">
        <v>1554</v>
      </c>
      <c r="K607" s="179">
        <v>7.6</v>
      </c>
      <c r="L607" s="179">
        <v>7.6</v>
      </c>
      <c r="M607" s="179">
        <v>7.6</v>
      </c>
      <c r="N607" s="179">
        <v>7.6</v>
      </c>
      <c r="O607" s="179">
        <v>7.6</v>
      </c>
      <c r="P607" s="180">
        <v>7.6</v>
      </c>
      <c r="Q607" s="180">
        <v>7.6</v>
      </c>
      <c r="R607" s="180">
        <v>3.7</v>
      </c>
      <c r="S607" s="179"/>
      <c r="T607" s="272"/>
      <c r="U607" s="301">
        <v>2.7</v>
      </c>
      <c r="V607" s="120">
        <f t="shared" si="1912"/>
        <v>2.97</v>
      </c>
      <c r="W607" s="266">
        <f t="shared" si="1913"/>
        <v>3.1779000000000002</v>
      </c>
      <c r="X607" s="145">
        <f t="shared" ref="X607:Y607" si="2067">(W607*10%)+W607</f>
        <v>3.4956900000000002</v>
      </c>
      <c r="Y607" s="145">
        <f t="shared" si="2067"/>
        <v>3.8452590000000004</v>
      </c>
      <c r="Z607" s="145">
        <f t="shared" ref="Z607:AB607" si="2068">(Y607*5%)+Y607</f>
        <v>4.0375219500000004</v>
      </c>
      <c r="AA607" s="221">
        <f t="shared" si="2068"/>
        <v>4.2393980474999999</v>
      </c>
      <c r="AB607" s="145">
        <f t="shared" si="2068"/>
        <v>4.4513679498750003</v>
      </c>
      <c r="AC607" s="223">
        <f t="shared" si="1916"/>
        <v>4.5849089883712502</v>
      </c>
      <c r="AD607" s="145">
        <f t="shared" si="1917"/>
        <v>4.6739363473687501</v>
      </c>
      <c r="AE607" s="360">
        <f t="shared" si="1918"/>
        <v>4.9216549737792938</v>
      </c>
      <c r="AF607" s="145">
        <f t="shared" ref="AF607:AG607" si="2069">(AE607*5%)+AE607</f>
        <v>5.1677377224682584</v>
      </c>
      <c r="AG607" s="145">
        <f t="shared" si="2069"/>
        <v>5.426124608591671</v>
      </c>
      <c r="AH607" s="343">
        <f t="shared" si="1920"/>
        <v>5.8005272065844959</v>
      </c>
      <c r="AI607" s="145">
        <f t="shared" ref="AI607:AL607" si="2070">(AH607*5%)+AH607</f>
        <v>6.0905535669137212</v>
      </c>
      <c r="AJ607" s="145">
        <f t="shared" si="2070"/>
        <v>6.3950812452594068</v>
      </c>
      <c r="AK607" s="145">
        <f t="shared" si="2070"/>
        <v>6.7148353075223772</v>
      </c>
      <c r="AL607" s="145">
        <f t="shared" si="2070"/>
        <v>7.0505770728984958</v>
      </c>
      <c r="AM607" s="145">
        <f t="shared" si="1922"/>
        <v>7.5680894300492456</v>
      </c>
    </row>
    <row r="608" spans="1:40" x14ac:dyDescent="0.25">
      <c r="A608" s="9"/>
      <c r="B608" s="164" t="s">
        <v>1555</v>
      </c>
      <c r="C608" s="164"/>
      <c r="D608" s="153"/>
      <c r="E608" s="153" t="s">
        <v>1669</v>
      </c>
      <c r="F608" s="153"/>
      <c r="G608" s="153"/>
      <c r="H608" s="153"/>
      <c r="I608" s="156"/>
      <c r="J608" s="160" t="s">
        <v>1556</v>
      </c>
      <c r="K608" s="160">
        <v>9.6999999999999993</v>
      </c>
      <c r="L608" s="160">
        <v>9.6999999999999993</v>
      </c>
      <c r="M608" s="160">
        <v>9.6999999999999993</v>
      </c>
      <c r="N608" s="160">
        <v>9.6999999999999993</v>
      </c>
      <c r="O608" s="160">
        <v>9.6999999999999993</v>
      </c>
      <c r="P608" s="155">
        <v>9.6999999999999993</v>
      </c>
      <c r="Q608" s="155">
        <v>9.6999999999999993</v>
      </c>
      <c r="R608" s="155">
        <v>2.2999999999999998</v>
      </c>
      <c r="S608" s="160"/>
      <c r="T608" s="270"/>
      <c r="U608" s="301">
        <v>2.7</v>
      </c>
      <c r="V608" s="120">
        <f t="shared" si="1912"/>
        <v>2.97</v>
      </c>
      <c r="W608" s="266">
        <f t="shared" si="1913"/>
        <v>3.1779000000000002</v>
      </c>
      <c r="X608" s="145">
        <f t="shared" ref="X608:Y608" si="2071">(W608*10%)+W608</f>
        <v>3.4956900000000002</v>
      </c>
      <c r="Y608" s="145">
        <f t="shared" si="2071"/>
        <v>3.8452590000000004</v>
      </c>
      <c r="Z608" s="145">
        <f t="shared" ref="Z608:AB608" si="2072">(Y608*5%)+Y608</f>
        <v>4.0375219500000004</v>
      </c>
      <c r="AA608" s="221">
        <f t="shared" si="2072"/>
        <v>4.2393980474999999</v>
      </c>
      <c r="AB608" s="145">
        <f t="shared" si="2072"/>
        <v>4.4513679498750003</v>
      </c>
      <c r="AC608" s="223">
        <f t="shared" si="1916"/>
        <v>4.5849089883712502</v>
      </c>
      <c r="AD608" s="145">
        <f t="shared" si="1917"/>
        <v>4.6739363473687501</v>
      </c>
      <c r="AE608" s="360">
        <f t="shared" si="1918"/>
        <v>4.9216549737792938</v>
      </c>
      <c r="AF608" s="145">
        <f t="shared" ref="AF608:AG608" si="2073">(AE608*5%)+AE608</f>
        <v>5.1677377224682584</v>
      </c>
      <c r="AG608" s="145">
        <f t="shared" si="2073"/>
        <v>5.426124608591671</v>
      </c>
      <c r="AH608" s="343">
        <f t="shared" si="1920"/>
        <v>5.8005272065844959</v>
      </c>
      <c r="AI608" s="145">
        <f t="shared" ref="AI608:AL608" si="2074">(AH608*5%)+AH608</f>
        <v>6.0905535669137212</v>
      </c>
      <c r="AJ608" s="145">
        <f t="shared" si="2074"/>
        <v>6.3950812452594068</v>
      </c>
      <c r="AK608" s="145">
        <f t="shared" si="2074"/>
        <v>6.7148353075223772</v>
      </c>
      <c r="AL608" s="145">
        <f t="shared" si="2074"/>
        <v>7.0505770728984958</v>
      </c>
      <c r="AM608" s="145">
        <f t="shared" si="1922"/>
        <v>7.5680894300492456</v>
      </c>
    </row>
    <row r="609" spans="1:39" x14ac:dyDescent="0.25">
      <c r="A609" s="9"/>
      <c r="B609" s="164" t="s">
        <v>1557</v>
      </c>
      <c r="C609" s="164"/>
      <c r="D609" s="153"/>
      <c r="E609" s="153" t="s">
        <v>1669</v>
      </c>
      <c r="F609" s="153"/>
      <c r="G609" s="153"/>
      <c r="H609" s="153"/>
      <c r="I609" s="156"/>
      <c r="J609" s="160" t="s">
        <v>1558</v>
      </c>
      <c r="K609" s="160">
        <v>8.6999999999999993</v>
      </c>
      <c r="L609" s="160">
        <v>8.6999999999999993</v>
      </c>
      <c r="M609" s="160">
        <v>8.6999999999999993</v>
      </c>
      <c r="N609" s="160">
        <v>8.6999999999999993</v>
      </c>
      <c r="O609" s="160">
        <v>8.6999999999999993</v>
      </c>
      <c r="P609" s="155">
        <v>8.6999999999999993</v>
      </c>
      <c r="Q609" s="155">
        <v>7.1</v>
      </c>
      <c r="R609" s="155">
        <v>3</v>
      </c>
      <c r="S609" s="160"/>
      <c r="T609" s="270"/>
      <c r="U609" s="301">
        <v>2.7</v>
      </c>
      <c r="V609" s="120">
        <f t="shared" si="1912"/>
        <v>2.97</v>
      </c>
      <c r="W609" s="266">
        <f t="shared" si="1913"/>
        <v>3.1779000000000002</v>
      </c>
      <c r="X609" s="145">
        <f t="shared" ref="X609:Y609" si="2075">(W609*10%)+W609</f>
        <v>3.4956900000000002</v>
      </c>
      <c r="Y609" s="145">
        <f t="shared" si="2075"/>
        <v>3.8452590000000004</v>
      </c>
      <c r="Z609" s="145">
        <f t="shared" ref="Z609:AB609" si="2076">(Y609*5%)+Y609</f>
        <v>4.0375219500000004</v>
      </c>
      <c r="AA609" s="221">
        <f t="shared" si="2076"/>
        <v>4.2393980474999999</v>
      </c>
      <c r="AB609" s="145">
        <f t="shared" si="2076"/>
        <v>4.4513679498750003</v>
      </c>
      <c r="AC609" s="223">
        <f t="shared" si="1916"/>
        <v>4.5849089883712502</v>
      </c>
      <c r="AD609" s="145">
        <f t="shared" si="1917"/>
        <v>4.6739363473687501</v>
      </c>
      <c r="AE609" s="360">
        <f t="shared" si="1918"/>
        <v>4.9216549737792938</v>
      </c>
      <c r="AF609" s="145">
        <f t="shared" ref="AF609:AG609" si="2077">(AE609*5%)+AE609</f>
        <v>5.1677377224682584</v>
      </c>
      <c r="AG609" s="145">
        <f t="shared" si="2077"/>
        <v>5.426124608591671</v>
      </c>
      <c r="AH609" s="343">
        <f t="shared" si="1920"/>
        <v>5.8005272065844959</v>
      </c>
      <c r="AI609" s="145">
        <f t="shared" ref="AI609:AL609" si="2078">(AH609*5%)+AH609</f>
        <v>6.0905535669137212</v>
      </c>
      <c r="AJ609" s="145">
        <f t="shared" si="2078"/>
        <v>6.3950812452594068</v>
      </c>
      <c r="AK609" s="145">
        <f t="shared" si="2078"/>
        <v>6.7148353075223772</v>
      </c>
      <c r="AL609" s="145">
        <f t="shared" si="2078"/>
        <v>7.0505770728984958</v>
      </c>
      <c r="AM609" s="145">
        <f t="shared" si="1922"/>
        <v>7.5680894300492456</v>
      </c>
    </row>
    <row r="610" spans="1:39" x14ac:dyDescent="0.25">
      <c r="A610" s="9"/>
      <c r="B610" s="164" t="s">
        <v>1559</v>
      </c>
      <c r="C610" s="164"/>
      <c r="D610" s="153"/>
      <c r="E610" s="153" t="s">
        <v>1669</v>
      </c>
      <c r="F610" s="153"/>
      <c r="G610" s="153"/>
      <c r="H610" s="153"/>
      <c r="I610" s="156"/>
      <c r="J610" s="160" t="s">
        <v>1560</v>
      </c>
      <c r="K610" s="160">
        <v>9.8000000000000007</v>
      </c>
      <c r="L610" s="160">
        <v>9.8000000000000007</v>
      </c>
      <c r="M610" s="160">
        <v>9.8000000000000007</v>
      </c>
      <c r="N610" s="160">
        <v>9.8000000000000007</v>
      </c>
      <c r="O610" s="160">
        <v>9.8000000000000007</v>
      </c>
      <c r="P610" s="155">
        <v>9.8000000000000007</v>
      </c>
      <c r="Q610" s="155">
        <v>7.5</v>
      </c>
      <c r="R610" s="155">
        <v>5.2</v>
      </c>
      <c r="S610" s="160"/>
      <c r="T610" s="270"/>
      <c r="U610" s="301">
        <v>2.7</v>
      </c>
      <c r="V610" s="120">
        <f t="shared" si="1912"/>
        <v>2.97</v>
      </c>
      <c r="W610" s="266">
        <f t="shared" si="1913"/>
        <v>3.1779000000000002</v>
      </c>
      <c r="X610" s="145">
        <f t="shared" ref="X610:Y610" si="2079">(W610*10%)+W610</f>
        <v>3.4956900000000002</v>
      </c>
      <c r="Y610" s="145">
        <f t="shared" si="2079"/>
        <v>3.8452590000000004</v>
      </c>
      <c r="Z610" s="145">
        <f t="shared" ref="Z610:AB610" si="2080">(Y610*5%)+Y610</f>
        <v>4.0375219500000004</v>
      </c>
      <c r="AA610" s="221">
        <f t="shared" si="2080"/>
        <v>4.2393980474999999</v>
      </c>
      <c r="AB610" s="145">
        <f t="shared" si="2080"/>
        <v>4.4513679498750003</v>
      </c>
      <c r="AC610" s="223">
        <f t="shared" si="1916"/>
        <v>4.5849089883712502</v>
      </c>
      <c r="AD610" s="145">
        <f t="shared" si="1917"/>
        <v>4.6739363473687501</v>
      </c>
      <c r="AE610" s="360">
        <f t="shared" si="1918"/>
        <v>4.9216549737792938</v>
      </c>
      <c r="AF610" s="145">
        <f t="shared" ref="AF610:AG610" si="2081">(AE610*5%)+AE610</f>
        <v>5.1677377224682584</v>
      </c>
      <c r="AG610" s="145">
        <f t="shared" si="2081"/>
        <v>5.426124608591671</v>
      </c>
      <c r="AH610" s="343">
        <f t="shared" si="1920"/>
        <v>5.8005272065844959</v>
      </c>
      <c r="AI610" s="145">
        <f t="shared" ref="AI610:AL610" si="2082">(AH610*5%)+AH610</f>
        <v>6.0905535669137212</v>
      </c>
      <c r="AJ610" s="145">
        <f t="shared" si="2082"/>
        <v>6.3950812452594068</v>
      </c>
      <c r="AK610" s="145">
        <f t="shared" si="2082"/>
        <v>6.7148353075223772</v>
      </c>
      <c r="AL610" s="145">
        <f t="shared" si="2082"/>
        <v>7.0505770728984958</v>
      </c>
      <c r="AM610" s="145">
        <f t="shared" si="1922"/>
        <v>7.5680894300492456</v>
      </c>
    </row>
    <row r="611" spans="1:39" x14ac:dyDescent="0.25">
      <c r="A611" s="9"/>
      <c r="B611" s="164" t="s">
        <v>1561</v>
      </c>
      <c r="C611" s="164"/>
      <c r="D611" s="153"/>
      <c r="E611" s="153" t="s">
        <v>1669</v>
      </c>
      <c r="F611" s="153"/>
      <c r="G611" s="153"/>
      <c r="H611" s="153"/>
      <c r="I611" s="156"/>
      <c r="J611" s="160" t="s">
        <v>1562</v>
      </c>
      <c r="K611" s="160">
        <v>12.5</v>
      </c>
      <c r="L611" s="160">
        <v>12.5</v>
      </c>
      <c r="M611" s="160">
        <v>12.5</v>
      </c>
      <c r="N611" s="160">
        <v>12.5</v>
      </c>
      <c r="O611" s="160">
        <v>12.5</v>
      </c>
      <c r="P611" s="155">
        <v>12.5</v>
      </c>
      <c r="Q611" s="155">
        <v>5.5</v>
      </c>
      <c r="R611" s="155">
        <v>2.7</v>
      </c>
      <c r="S611" s="160"/>
      <c r="T611" s="270"/>
      <c r="U611" s="301">
        <v>2.7</v>
      </c>
      <c r="V611" s="120">
        <f t="shared" si="1912"/>
        <v>2.97</v>
      </c>
      <c r="W611" s="266">
        <f t="shared" si="1913"/>
        <v>3.1779000000000002</v>
      </c>
      <c r="X611" s="145">
        <f t="shared" ref="X611:Y611" si="2083">(W611*10%)+W611</f>
        <v>3.4956900000000002</v>
      </c>
      <c r="Y611" s="145">
        <f t="shared" si="2083"/>
        <v>3.8452590000000004</v>
      </c>
      <c r="Z611" s="145">
        <f t="shared" ref="Z611:AB611" si="2084">(Y611*5%)+Y611</f>
        <v>4.0375219500000004</v>
      </c>
      <c r="AA611" s="221">
        <f t="shared" si="2084"/>
        <v>4.2393980474999999</v>
      </c>
      <c r="AB611" s="145">
        <f t="shared" si="2084"/>
        <v>4.4513679498750003</v>
      </c>
      <c r="AC611" s="223">
        <f t="shared" si="1916"/>
        <v>4.5849089883712502</v>
      </c>
      <c r="AD611" s="145">
        <f t="shared" si="1917"/>
        <v>4.6739363473687501</v>
      </c>
      <c r="AE611" s="360">
        <f t="shared" si="1918"/>
        <v>4.9216549737792938</v>
      </c>
      <c r="AF611" s="145">
        <f t="shared" ref="AF611:AG611" si="2085">(AE611*5%)+AE611</f>
        <v>5.1677377224682584</v>
      </c>
      <c r="AG611" s="145">
        <f t="shared" si="2085"/>
        <v>5.426124608591671</v>
      </c>
      <c r="AH611" s="343">
        <f t="shared" si="1920"/>
        <v>5.8005272065844959</v>
      </c>
      <c r="AI611" s="145">
        <f t="shared" ref="AI611:AL611" si="2086">(AH611*5%)+AH611</f>
        <v>6.0905535669137212</v>
      </c>
      <c r="AJ611" s="145">
        <f t="shared" si="2086"/>
        <v>6.3950812452594068</v>
      </c>
      <c r="AK611" s="145">
        <f t="shared" si="2086"/>
        <v>6.7148353075223772</v>
      </c>
      <c r="AL611" s="145">
        <f t="shared" si="2086"/>
        <v>7.0505770728984958</v>
      </c>
      <c r="AM611" s="145">
        <f t="shared" si="1922"/>
        <v>7.5680894300492456</v>
      </c>
    </row>
    <row r="612" spans="1:39" x14ac:dyDescent="0.25">
      <c r="A612" s="9"/>
      <c r="B612" s="164" t="s">
        <v>1563</v>
      </c>
      <c r="C612" s="164"/>
      <c r="D612" s="153"/>
      <c r="E612" s="153" t="s">
        <v>1669</v>
      </c>
      <c r="F612" s="153"/>
      <c r="G612" s="153"/>
      <c r="H612" s="153"/>
      <c r="I612" s="156"/>
      <c r="J612" s="160" t="s">
        <v>1564</v>
      </c>
      <c r="K612" s="160">
        <v>9.6</v>
      </c>
      <c r="L612" s="160">
        <v>9.6</v>
      </c>
      <c r="M612" s="160">
        <v>9.6</v>
      </c>
      <c r="N612" s="160">
        <v>9.6</v>
      </c>
      <c r="O612" s="160">
        <v>9.6</v>
      </c>
      <c r="P612" s="155">
        <v>9.6</v>
      </c>
      <c r="Q612" s="155">
        <v>9.6</v>
      </c>
      <c r="R612" s="155">
        <v>4.0999999999999996</v>
      </c>
      <c r="S612" s="160"/>
      <c r="T612" s="270"/>
      <c r="U612" s="301">
        <v>2.7</v>
      </c>
      <c r="V612" s="120">
        <f t="shared" si="1912"/>
        <v>2.97</v>
      </c>
      <c r="W612" s="266">
        <f t="shared" si="1913"/>
        <v>3.1779000000000002</v>
      </c>
      <c r="X612" s="145">
        <f t="shared" ref="X612:Y612" si="2087">(W612*10%)+W612</f>
        <v>3.4956900000000002</v>
      </c>
      <c r="Y612" s="145">
        <f t="shared" si="2087"/>
        <v>3.8452590000000004</v>
      </c>
      <c r="Z612" s="145">
        <f t="shared" ref="Z612:AB612" si="2088">(Y612*5%)+Y612</f>
        <v>4.0375219500000004</v>
      </c>
      <c r="AA612" s="221">
        <f t="shared" si="2088"/>
        <v>4.2393980474999999</v>
      </c>
      <c r="AB612" s="145">
        <f t="shared" si="2088"/>
        <v>4.4513679498750003</v>
      </c>
      <c r="AC612" s="223">
        <f t="shared" si="1916"/>
        <v>4.5849089883712502</v>
      </c>
      <c r="AD612" s="145">
        <f t="shared" si="1917"/>
        <v>4.6739363473687501</v>
      </c>
      <c r="AE612" s="360">
        <f t="shared" si="1918"/>
        <v>4.9216549737792938</v>
      </c>
      <c r="AF612" s="145">
        <f t="shared" ref="AF612:AG612" si="2089">(AE612*5%)+AE612</f>
        <v>5.1677377224682584</v>
      </c>
      <c r="AG612" s="145">
        <f t="shared" si="2089"/>
        <v>5.426124608591671</v>
      </c>
      <c r="AH612" s="343">
        <f t="shared" si="1920"/>
        <v>5.8005272065844959</v>
      </c>
      <c r="AI612" s="145">
        <f t="shared" ref="AI612:AL612" si="2090">(AH612*5%)+AH612</f>
        <v>6.0905535669137212</v>
      </c>
      <c r="AJ612" s="145">
        <f t="shared" si="2090"/>
        <v>6.3950812452594068</v>
      </c>
      <c r="AK612" s="145">
        <f t="shared" si="2090"/>
        <v>6.7148353075223772</v>
      </c>
      <c r="AL612" s="145">
        <f t="shared" si="2090"/>
        <v>7.0505770728984958</v>
      </c>
      <c r="AM612" s="145">
        <f t="shared" si="1922"/>
        <v>7.5680894300492456</v>
      </c>
    </row>
    <row r="613" spans="1:39" x14ac:dyDescent="0.25">
      <c r="A613" s="9"/>
      <c r="B613" s="164" t="s">
        <v>1565</v>
      </c>
      <c r="C613" s="164"/>
      <c r="D613" s="153"/>
      <c r="E613" s="153" t="s">
        <v>1669</v>
      </c>
      <c r="F613" s="153"/>
      <c r="G613" s="153"/>
      <c r="H613" s="153"/>
      <c r="I613" s="156"/>
      <c r="J613" s="160" t="s">
        <v>1566</v>
      </c>
      <c r="K613" s="160">
        <v>17</v>
      </c>
      <c r="L613" s="160">
        <v>17</v>
      </c>
      <c r="M613" s="160">
        <v>17</v>
      </c>
      <c r="N613" s="160">
        <v>17</v>
      </c>
      <c r="O613" s="160">
        <v>17</v>
      </c>
      <c r="P613" s="155">
        <v>17</v>
      </c>
      <c r="Q613" s="155">
        <v>13.5</v>
      </c>
      <c r="R613" s="155">
        <v>1.8</v>
      </c>
      <c r="S613" s="160"/>
      <c r="T613" s="270"/>
      <c r="U613" s="301">
        <v>4.2300000000000004</v>
      </c>
      <c r="V613" s="120">
        <f t="shared" si="1912"/>
        <v>4.6530000000000005</v>
      </c>
      <c r="W613" s="266">
        <f t="shared" si="1913"/>
        <v>4.9787100000000004</v>
      </c>
      <c r="X613" s="145">
        <f t="shared" ref="X613:Y613" si="2091">(W613*10%)+W613</f>
        <v>5.4765810000000004</v>
      </c>
      <c r="Y613" s="145">
        <f t="shared" si="2091"/>
        <v>6.0242391000000008</v>
      </c>
      <c r="Z613" s="145">
        <f t="shared" ref="Z613:AB613" si="2092">(Y613*5%)+Y613</f>
        <v>6.3254510550000012</v>
      </c>
      <c r="AA613" s="221">
        <f t="shared" si="2092"/>
        <v>6.6417236077500013</v>
      </c>
      <c r="AB613" s="145">
        <f t="shared" si="2092"/>
        <v>6.9738097881375012</v>
      </c>
      <c r="AC613" s="223">
        <f t="shared" si="1916"/>
        <v>7.1830240817816264</v>
      </c>
      <c r="AD613" s="145">
        <f t="shared" si="1917"/>
        <v>7.3225002775443766</v>
      </c>
      <c r="AE613" s="360">
        <f t="shared" si="1918"/>
        <v>7.7105927922542286</v>
      </c>
      <c r="AF613" s="145">
        <f t="shared" ref="AF613:AG613" si="2093">(AE613*5%)+AE613</f>
        <v>8.0961224318669398</v>
      </c>
      <c r="AG613" s="145">
        <f t="shared" si="2093"/>
        <v>8.5009285534602874</v>
      </c>
      <c r="AH613" s="343">
        <f t="shared" si="1920"/>
        <v>9.0874926236490481</v>
      </c>
      <c r="AI613" s="145">
        <f t="shared" ref="AI613:AL613" si="2094">(AH613*5%)+AH613</f>
        <v>9.5418672548314998</v>
      </c>
      <c r="AJ613" s="145">
        <f t="shared" si="2094"/>
        <v>10.018960617573075</v>
      </c>
      <c r="AK613" s="145">
        <f t="shared" si="2094"/>
        <v>10.519908648451729</v>
      </c>
      <c r="AL613" s="145">
        <f t="shared" si="2094"/>
        <v>11.045904080874315</v>
      </c>
      <c r="AM613" s="145">
        <f t="shared" si="1922"/>
        <v>11.856673440410489</v>
      </c>
    </row>
    <row r="614" spans="1:39" x14ac:dyDescent="0.25">
      <c r="A614" s="9"/>
      <c r="B614" s="164" t="s">
        <v>1567</v>
      </c>
      <c r="C614" s="164"/>
      <c r="D614" s="153"/>
      <c r="E614" s="153" t="s">
        <v>1669</v>
      </c>
      <c r="F614" s="153"/>
      <c r="G614" s="153"/>
      <c r="H614" s="153"/>
      <c r="I614" s="156"/>
      <c r="J614" s="160" t="s">
        <v>1568</v>
      </c>
      <c r="K614" s="160">
        <v>32</v>
      </c>
      <c r="L614" s="160">
        <v>32</v>
      </c>
      <c r="M614" s="160">
        <v>32</v>
      </c>
      <c r="N614" s="160">
        <v>32</v>
      </c>
      <c r="O614" s="160">
        <v>32</v>
      </c>
      <c r="P614" s="155">
        <v>32</v>
      </c>
      <c r="Q614" s="155">
        <v>17</v>
      </c>
      <c r="R614" s="155">
        <v>3.2</v>
      </c>
      <c r="S614" s="160"/>
      <c r="T614" s="270"/>
      <c r="U614" s="301">
        <v>9.98</v>
      </c>
      <c r="V614" s="120">
        <f t="shared" si="1912"/>
        <v>10.978</v>
      </c>
      <c r="W614" s="266">
        <f t="shared" si="1913"/>
        <v>11.746459999999999</v>
      </c>
      <c r="X614" s="145">
        <f t="shared" ref="X614:Y614" si="2095">(W614*10%)+W614</f>
        <v>12.921105999999998</v>
      </c>
      <c r="Y614" s="145">
        <f t="shared" si="2095"/>
        <v>14.213216599999999</v>
      </c>
      <c r="Z614" s="145">
        <f t="shared" ref="Z614:AB614" si="2096">(Y614*5%)+Y614</f>
        <v>14.923877429999999</v>
      </c>
      <c r="AA614" s="221">
        <f t="shared" si="2096"/>
        <v>15.670071301499998</v>
      </c>
      <c r="AB614" s="145">
        <f t="shared" si="2096"/>
        <v>16.453574866575</v>
      </c>
      <c r="AC614" s="223">
        <f t="shared" si="1916"/>
        <v>16.94718211257225</v>
      </c>
      <c r="AD614" s="145">
        <f t="shared" si="1917"/>
        <v>17.276253609903751</v>
      </c>
      <c r="AE614" s="360">
        <f t="shared" si="1918"/>
        <v>18.191895051228649</v>
      </c>
      <c r="AF614" s="145">
        <f t="shared" ref="AF614:AG614" si="2097">(AE614*5%)+AE614</f>
        <v>19.101489803790081</v>
      </c>
      <c r="AG614" s="145">
        <f t="shared" si="2097"/>
        <v>20.056564293979584</v>
      </c>
      <c r="AH614" s="343">
        <f t="shared" si="1920"/>
        <v>21.440467230264176</v>
      </c>
      <c r="AI614" s="145">
        <f t="shared" ref="AI614:AL614" si="2098">(AH614*5%)+AH614</f>
        <v>22.512490591777386</v>
      </c>
      <c r="AJ614" s="145">
        <f t="shared" si="2098"/>
        <v>23.638115121366255</v>
      </c>
      <c r="AK614" s="145">
        <f t="shared" si="2098"/>
        <v>24.820020877434569</v>
      </c>
      <c r="AL614" s="145">
        <f t="shared" si="2098"/>
        <v>26.061021921306299</v>
      </c>
      <c r="AM614" s="145">
        <f t="shared" si="1922"/>
        <v>27.973900930330181</v>
      </c>
    </row>
    <row r="615" spans="1:39" x14ac:dyDescent="0.25">
      <c r="A615" s="9"/>
      <c r="B615" s="164" t="s">
        <v>1569</v>
      </c>
      <c r="C615" s="164"/>
      <c r="D615" s="153"/>
      <c r="E615" s="153" t="s">
        <v>1669</v>
      </c>
      <c r="F615" s="153"/>
      <c r="G615" s="153"/>
      <c r="H615" s="153"/>
      <c r="I615" s="156"/>
      <c r="J615" s="160" t="s">
        <v>1570</v>
      </c>
      <c r="K615" s="160">
        <v>36.5</v>
      </c>
      <c r="L615" s="160">
        <v>36.5</v>
      </c>
      <c r="M615" s="160">
        <v>36.5</v>
      </c>
      <c r="N615" s="160">
        <v>36.5</v>
      </c>
      <c r="O615" s="160">
        <v>36.5</v>
      </c>
      <c r="P615" s="155">
        <v>36.5</v>
      </c>
      <c r="Q615" s="155">
        <v>17.5</v>
      </c>
      <c r="R615" s="155">
        <v>2.5</v>
      </c>
      <c r="S615" s="160"/>
      <c r="T615" s="270"/>
      <c r="U615" s="301">
        <v>6.92</v>
      </c>
      <c r="V615" s="120">
        <f t="shared" si="1912"/>
        <v>7.6120000000000001</v>
      </c>
      <c r="W615" s="266">
        <f t="shared" si="1913"/>
        <v>8.1448400000000003</v>
      </c>
      <c r="X615" s="145">
        <f t="shared" ref="X615:Y615" si="2099">(W615*10%)+W615</f>
        <v>8.9593240000000005</v>
      </c>
      <c r="Y615" s="145">
        <f t="shared" si="2099"/>
        <v>9.8552564</v>
      </c>
      <c r="Z615" s="145">
        <f t="shared" ref="Z615:AB615" si="2100">(Y615*5%)+Y615</f>
        <v>10.348019219999999</v>
      </c>
      <c r="AA615" s="221">
        <f t="shared" si="2100"/>
        <v>10.865420180999999</v>
      </c>
      <c r="AB615" s="145">
        <f t="shared" si="2100"/>
        <v>11.40869119005</v>
      </c>
      <c r="AC615" s="223">
        <f t="shared" si="1916"/>
        <v>11.750951925751499</v>
      </c>
      <c r="AD615" s="145">
        <f t="shared" si="1917"/>
        <v>11.9791257495525</v>
      </c>
      <c r="AE615" s="360">
        <f t="shared" si="1918"/>
        <v>12.614019414278783</v>
      </c>
      <c r="AF615" s="145">
        <f t="shared" ref="AF615:AG615" si="2101">(AE615*5%)+AE615</f>
        <v>13.244720384992721</v>
      </c>
      <c r="AG615" s="145">
        <f t="shared" si="2101"/>
        <v>13.906956404242358</v>
      </c>
      <c r="AH615" s="343">
        <f t="shared" si="1920"/>
        <v>14.86653639613508</v>
      </c>
      <c r="AI615" s="145">
        <f t="shared" ref="AI615:AL615" si="2102">(AH615*5%)+AH615</f>
        <v>15.609863215941834</v>
      </c>
      <c r="AJ615" s="145">
        <f t="shared" si="2102"/>
        <v>16.390356376738925</v>
      </c>
      <c r="AK615" s="145">
        <f t="shared" si="2102"/>
        <v>17.209874195575871</v>
      </c>
      <c r="AL615" s="145">
        <f t="shared" si="2102"/>
        <v>18.070367905354665</v>
      </c>
      <c r="AM615" s="145">
        <f t="shared" si="1922"/>
        <v>19.396732909607696</v>
      </c>
    </row>
    <row r="616" spans="1:39" x14ac:dyDescent="0.25">
      <c r="A616" s="9"/>
      <c r="B616" s="164" t="s">
        <v>1571</v>
      </c>
      <c r="C616" s="164"/>
      <c r="D616" s="153"/>
      <c r="E616" s="153" t="s">
        <v>1669</v>
      </c>
      <c r="F616" s="153"/>
      <c r="G616" s="153"/>
      <c r="H616" s="153"/>
      <c r="I616" s="156"/>
      <c r="J616" s="160" t="s">
        <v>1572</v>
      </c>
      <c r="K616" s="160">
        <v>33.5</v>
      </c>
      <c r="L616" s="160">
        <v>33.5</v>
      </c>
      <c r="M616" s="160">
        <v>33.5</v>
      </c>
      <c r="N616" s="160">
        <v>33.5</v>
      </c>
      <c r="O616" s="160">
        <v>33.5</v>
      </c>
      <c r="P616" s="155">
        <v>33.5</v>
      </c>
      <c r="Q616" s="155">
        <v>8</v>
      </c>
      <c r="R616" s="155">
        <v>2.2000000000000002</v>
      </c>
      <c r="S616" s="160"/>
      <c r="T616" s="270"/>
      <c r="U616" s="301">
        <v>5.59</v>
      </c>
      <c r="V616" s="120">
        <f t="shared" si="1912"/>
        <v>6.149</v>
      </c>
      <c r="W616" s="266">
        <f t="shared" si="1913"/>
        <v>6.5794300000000003</v>
      </c>
      <c r="X616" s="145">
        <f t="shared" ref="X616:Y616" si="2103">(W616*10%)+W616</f>
        <v>7.2373730000000007</v>
      </c>
      <c r="Y616" s="145">
        <f t="shared" si="2103"/>
        <v>7.9611103000000005</v>
      </c>
      <c r="Z616" s="145">
        <f t="shared" ref="Z616:AB616" si="2104">(Y616*5%)+Y616</f>
        <v>8.3591658150000008</v>
      </c>
      <c r="AA616" s="221">
        <f t="shared" si="2104"/>
        <v>8.7771241057500013</v>
      </c>
      <c r="AB616" s="145">
        <f t="shared" si="2104"/>
        <v>9.2159803110375016</v>
      </c>
      <c r="AC616" s="223">
        <f t="shared" si="1916"/>
        <v>9.4924597203686272</v>
      </c>
      <c r="AD616" s="145">
        <f t="shared" si="1917"/>
        <v>9.6767793265893758</v>
      </c>
      <c r="AE616" s="360">
        <f t="shared" si="1918"/>
        <v>10.189648630898613</v>
      </c>
      <c r="AF616" s="145">
        <f t="shared" ref="AF616:AG616" si="2105">(AE616*5%)+AE616</f>
        <v>10.699131062443545</v>
      </c>
      <c r="AG616" s="145">
        <f t="shared" si="2105"/>
        <v>11.234087615565722</v>
      </c>
      <c r="AH616" s="343">
        <f t="shared" si="1920"/>
        <v>12.009239661039757</v>
      </c>
      <c r="AI616" s="145">
        <f t="shared" ref="AI616:AL616" si="2106">(AH616*5%)+AH616</f>
        <v>12.609701644091745</v>
      </c>
      <c r="AJ616" s="145">
        <f t="shared" si="2106"/>
        <v>13.240186726296333</v>
      </c>
      <c r="AK616" s="145">
        <f t="shared" si="2106"/>
        <v>13.90219606261115</v>
      </c>
      <c r="AL616" s="145">
        <f t="shared" si="2106"/>
        <v>14.597305865741708</v>
      </c>
      <c r="AM616" s="145">
        <f t="shared" si="1922"/>
        <v>15.66874811628715</v>
      </c>
    </row>
    <row r="617" spans="1:39" x14ac:dyDescent="0.25">
      <c r="A617" s="9"/>
      <c r="B617" s="209" t="s">
        <v>1573</v>
      </c>
      <c r="C617" s="164"/>
      <c r="D617" s="153"/>
      <c r="E617" s="153" t="s">
        <v>1669</v>
      </c>
      <c r="F617" s="153"/>
      <c r="G617" s="153"/>
      <c r="H617" s="153"/>
      <c r="I617" s="153"/>
      <c r="J617" s="154" t="s">
        <v>712</v>
      </c>
      <c r="K617" s="160">
        <v>12</v>
      </c>
      <c r="L617" s="160">
        <v>12</v>
      </c>
      <c r="M617" s="160">
        <v>12</v>
      </c>
      <c r="N617" s="160">
        <v>12</v>
      </c>
      <c r="O617" s="160">
        <v>12</v>
      </c>
      <c r="P617" s="155">
        <v>12</v>
      </c>
      <c r="Q617" s="155">
        <v>12</v>
      </c>
      <c r="R617" s="155">
        <v>6</v>
      </c>
      <c r="S617" s="160"/>
      <c r="T617" s="270"/>
      <c r="U617" s="301">
        <v>3.73</v>
      </c>
      <c r="V617" s="120">
        <f t="shared" si="1912"/>
        <v>4.1029999999999998</v>
      </c>
      <c r="W617" s="266">
        <f t="shared" si="1913"/>
        <v>4.3902099999999997</v>
      </c>
      <c r="X617" s="145">
        <f t="shared" ref="X617:Y617" si="2107">(W617*10%)+W617</f>
        <v>4.8292310000000001</v>
      </c>
      <c r="Y617" s="145">
        <f t="shared" si="2107"/>
        <v>5.3121540999999999</v>
      </c>
      <c r="Z617" s="145">
        <f t="shared" ref="Z617:AB617" si="2108">(Y617*5%)+Y617</f>
        <v>5.5777618049999997</v>
      </c>
      <c r="AA617" s="221">
        <f t="shared" si="2108"/>
        <v>5.8566498952499995</v>
      </c>
      <c r="AB617" s="145">
        <f t="shared" si="2108"/>
        <v>6.1494823900124995</v>
      </c>
      <c r="AC617" s="223">
        <f t="shared" si="1916"/>
        <v>6.3339668617128746</v>
      </c>
      <c r="AD617" s="145">
        <f t="shared" si="1917"/>
        <v>6.4569565095131249</v>
      </c>
      <c r="AE617" s="360">
        <f t="shared" si="1918"/>
        <v>6.7991752045173204</v>
      </c>
      <c r="AF617" s="145">
        <f t="shared" ref="AF617:AG617" si="2109">(AE617*5%)+AE617</f>
        <v>7.139133964743186</v>
      </c>
      <c r="AG617" s="145">
        <f t="shared" si="2109"/>
        <v>7.496090662980345</v>
      </c>
      <c r="AH617" s="343">
        <f t="shared" si="1920"/>
        <v>8.013320918725988</v>
      </c>
      <c r="AI617" s="145">
        <f t="shared" ref="AI617:AL617" si="2110">(AH617*5%)+AH617</f>
        <v>8.4139869646622873</v>
      </c>
      <c r="AJ617" s="145">
        <f t="shared" si="2110"/>
        <v>8.8346863128954016</v>
      </c>
      <c r="AK617" s="145">
        <f t="shared" si="2110"/>
        <v>9.2764206285401709</v>
      </c>
      <c r="AL617" s="145">
        <f t="shared" si="2110"/>
        <v>9.7402416599671788</v>
      </c>
      <c r="AM617" s="145">
        <f t="shared" si="1922"/>
        <v>10.45517539780877</v>
      </c>
    </row>
    <row r="618" spans="1:39" x14ac:dyDescent="0.25">
      <c r="A618" s="9"/>
      <c r="B618" s="164" t="s">
        <v>1574</v>
      </c>
      <c r="C618" s="164"/>
      <c r="D618" s="153"/>
      <c r="E618" s="153" t="s">
        <v>1669</v>
      </c>
      <c r="F618" s="153"/>
      <c r="G618" s="153"/>
      <c r="H618" s="153"/>
      <c r="I618" s="156"/>
      <c r="J618" s="160" t="s">
        <v>1575</v>
      </c>
      <c r="K618" s="160">
        <v>0</v>
      </c>
      <c r="L618" s="160">
        <v>0</v>
      </c>
      <c r="M618" s="160">
        <v>0</v>
      </c>
      <c r="N618" s="160">
        <v>0</v>
      </c>
      <c r="O618" s="160">
        <v>0</v>
      </c>
      <c r="P618" s="155">
        <v>0</v>
      </c>
      <c r="Q618" s="155">
        <v>0</v>
      </c>
      <c r="R618" s="155">
        <v>0</v>
      </c>
      <c r="S618" s="160"/>
      <c r="T618" s="270"/>
      <c r="U618" s="301">
        <v>0</v>
      </c>
      <c r="V618" s="120">
        <f t="shared" si="1912"/>
        <v>0</v>
      </c>
      <c r="W618" s="266">
        <f t="shared" si="1913"/>
        <v>0</v>
      </c>
      <c r="X618" s="145">
        <f t="shared" ref="X618:Y618" si="2111">(W618*10%)+W618</f>
        <v>0</v>
      </c>
      <c r="Y618" s="145">
        <f t="shared" si="2111"/>
        <v>0</v>
      </c>
      <c r="Z618" s="145">
        <f t="shared" ref="Z618:AB618" si="2112">(Y618*5%)+Y618</f>
        <v>0</v>
      </c>
      <c r="AA618" s="221">
        <f t="shared" si="2112"/>
        <v>0</v>
      </c>
      <c r="AB618" s="145">
        <f t="shared" si="2112"/>
        <v>0</v>
      </c>
      <c r="AC618" s="223">
        <f t="shared" si="1916"/>
        <v>0</v>
      </c>
      <c r="AD618" s="145">
        <f t="shared" si="1917"/>
        <v>0</v>
      </c>
      <c r="AE618" s="360">
        <f t="shared" si="1918"/>
        <v>0</v>
      </c>
      <c r="AF618" s="145">
        <f t="shared" ref="AF618:AG618" si="2113">(AE618*5%)+AE618</f>
        <v>0</v>
      </c>
      <c r="AG618" s="145">
        <f t="shared" si="2113"/>
        <v>0</v>
      </c>
      <c r="AH618" s="343">
        <f t="shared" si="1920"/>
        <v>0</v>
      </c>
      <c r="AI618" s="145">
        <f t="shared" ref="AI618:AL618" si="2114">(AH618*5%)+AH618</f>
        <v>0</v>
      </c>
      <c r="AJ618" s="145">
        <f t="shared" si="2114"/>
        <v>0</v>
      </c>
      <c r="AK618" s="145">
        <f t="shared" si="2114"/>
        <v>0</v>
      </c>
      <c r="AL618" s="145">
        <f t="shared" si="2114"/>
        <v>0</v>
      </c>
      <c r="AM618" s="145">
        <f t="shared" si="1922"/>
        <v>0</v>
      </c>
    </row>
    <row r="619" spans="1:39" x14ac:dyDescent="0.25">
      <c r="A619" s="9"/>
      <c r="B619" s="164" t="s">
        <v>1576</v>
      </c>
      <c r="C619" s="164"/>
      <c r="D619" s="153"/>
      <c r="E619" s="153" t="s">
        <v>1669</v>
      </c>
      <c r="F619" s="153"/>
      <c r="G619" s="153"/>
      <c r="H619" s="153"/>
      <c r="I619" s="156"/>
      <c r="J619" s="160" t="s">
        <v>1577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55">
        <v>0</v>
      </c>
      <c r="Q619" s="155">
        <v>0</v>
      </c>
      <c r="R619" s="155">
        <v>0</v>
      </c>
      <c r="S619" s="160"/>
      <c r="T619" s="270"/>
      <c r="U619" s="301">
        <v>0</v>
      </c>
      <c r="V619" s="120">
        <f t="shared" si="1912"/>
        <v>0</v>
      </c>
      <c r="W619" s="266">
        <f t="shared" si="1913"/>
        <v>0</v>
      </c>
      <c r="X619" s="145">
        <f t="shared" ref="X619:Y619" si="2115">(W619*10%)+W619</f>
        <v>0</v>
      </c>
      <c r="Y619" s="145">
        <f t="shared" si="2115"/>
        <v>0</v>
      </c>
      <c r="Z619" s="145">
        <f t="shared" ref="Z619:AB619" si="2116">(Y619*5%)+Y619</f>
        <v>0</v>
      </c>
      <c r="AA619" s="221">
        <f t="shared" si="2116"/>
        <v>0</v>
      </c>
      <c r="AB619" s="145">
        <f t="shared" si="2116"/>
        <v>0</v>
      </c>
      <c r="AC619" s="223">
        <f t="shared" si="1916"/>
        <v>0</v>
      </c>
      <c r="AD619" s="145">
        <f t="shared" si="1917"/>
        <v>0</v>
      </c>
      <c r="AE619" s="360">
        <f t="shared" si="1918"/>
        <v>0</v>
      </c>
      <c r="AF619" s="145">
        <f t="shared" ref="AF619:AG619" si="2117">(AE619*5%)+AE619</f>
        <v>0</v>
      </c>
      <c r="AG619" s="145">
        <f t="shared" si="2117"/>
        <v>0</v>
      </c>
      <c r="AH619" s="343">
        <f t="shared" si="1920"/>
        <v>0</v>
      </c>
      <c r="AI619" s="145">
        <f t="shared" ref="AI619:AL619" si="2118">(AH619*5%)+AH619</f>
        <v>0</v>
      </c>
      <c r="AJ619" s="145">
        <f t="shared" si="2118"/>
        <v>0</v>
      </c>
      <c r="AK619" s="145">
        <f t="shared" si="2118"/>
        <v>0</v>
      </c>
      <c r="AL619" s="145">
        <f t="shared" si="2118"/>
        <v>0</v>
      </c>
      <c r="AM619" s="145">
        <f t="shared" si="1922"/>
        <v>0</v>
      </c>
    </row>
    <row r="620" spans="1:39" x14ac:dyDescent="0.25">
      <c r="A620" s="9"/>
      <c r="B620" s="164" t="s">
        <v>1578</v>
      </c>
      <c r="C620" s="164"/>
      <c r="D620" s="153"/>
      <c r="E620" s="153" t="s">
        <v>1669</v>
      </c>
      <c r="F620" s="153"/>
      <c r="G620" s="153"/>
      <c r="H620" s="153"/>
      <c r="I620" s="156"/>
      <c r="J620" s="160" t="s">
        <v>1579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55">
        <v>0</v>
      </c>
      <c r="Q620" s="155">
        <v>0</v>
      </c>
      <c r="R620" s="155">
        <v>0</v>
      </c>
      <c r="S620" s="160"/>
      <c r="T620" s="270"/>
      <c r="U620" s="301">
        <v>0</v>
      </c>
      <c r="V620" s="120">
        <f t="shared" si="1912"/>
        <v>0</v>
      </c>
      <c r="W620" s="266">
        <f t="shared" si="1913"/>
        <v>0</v>
      </c>
      <c r="X620" s="145">
        <f t="shared" ref="X620:Y620" si="2119">(W620*10%)+W620</f>
        <v>0</v>
      </c>
      <c r="Y620" s="145">
        <f t="shared" si="2119"/>
        <v>0</v>
      </c>
      <c r="Z620" s="145">
        <f t="shared" ref="Z620:AB620" si="2120">(Y620*5%)+Y620</f>
        <v>0</v>
      </c>
      <c r="AA620" s="221">
        <f t="shared" si="2120"/>
        <v>0</v>
      </c>
      <c r="AB620" s="145">
        <f t="shared" si="2120"/>
        <v>0</v>
      </c>
      <c r="AC620" s="223">
        <f t="shared" si="1916"/>
        <v>0</v>
      </c>
      <c r="AD620" s="145">
        <f t="shared" si="1917"/>
        <v>0</v>
      </c>
      <c r="AE620" s="360">
        <f t="shared" si="1918"/>
        <v>0</v>
      </c>
      <c r="AF620" s="145">
        <f t="shared" ref="AF620:AG620" si="2121">(AE620*5%)+AE620</f>
        <v>0</v>
      </c>
      <c r="AG620" s="145">
        <f t="shared" si="2121"/>
        <v>0</v>
      </c>
      <c r="AH620" s="343">
        <f t="shared" si="1920"/>
        <v>0</v>
      </c>
      <c r="AI620" s="145">
        <f t="shared" ref="AI620:AL620" si="2122">(AH620*5%)+AH620</f>
        <v>0</v>
      </c>
      <c r="AJ620" s="145">
        <f t="shared" si="2122"/>
        <v>0</v>
      </c>
      <c r="AK620" s="145">
        <f t="shared" si="2122"/>
        <v>0</v>
      </c>
      <c r="AL620" s="145">
        <f t="shared" si="2122"/>
        <v>0</v>
      </c>
      <c r="AM620" s="145">
        <f t="shared" si="1922"/>
        <v>0</v>
      </c>
    </row>
    <row r="621" spans="1:39" x14ac:dyDescent="0.25">
      <c r="A621" s="9"/>
      <c r="B621" s="164" t="s">
        <v>1580</v>
      </c>
      <c r="C621" s="164"/>
      <c r="D621" s="153"/>
      <c r="E621" s="153" t="s">
        <v>1669</v>
      </c>
      <c r="F621" s="153"/>
      <c r="G621" s="153"/>
      <c r="H621" s="153"/>
      <c r="I621" s="156"/>
      <c r="J621" s="157" t="s">
        <v>1581</v>
      </c>
      <c r="K621" s="158"/>
      <c r="L621" s="158"/>
      <c r="M621" s="158"/>
      <c r="N621" s="158"/>
      <c r="O621" s="158"/>
      <c r="P621" s="159">
        <v>14</v>
      </c>
      <c r="Q621" s="159">
        <v>10.8</v>
      </c>
      <c r="R621" s="159">
        <v>3.2</v>
      </c>
      <c r="S621" s="159"/>
      <c r="T621" s="115"/>
      <c r="U621" s="301">
        <v>4.5</v>
      </c>
      <c r="V621" s="120">
        <f t="shared" si="1912"/>
        <v>4.95</v>
      </c>
      <c r="W621" s="266">
        <f t="shared" si="1913"/>
        <v>5.2965</v>
      </c>
      <c r="X621" s="145">
        <f t="shared" ref="X621:Y621" si="2123">(W621*10%)+W621</f>
        <v>5.8261500000000002</v>
      </c>
      <c r="Y621" s="145">
        <f t="shared" si="2123"/>
        <v>6.4087649999999998</v>
      </c>
      <c r="Z621" s="145">
        <f t="shared" ref="Z621:AB621" si="2124">(Y621*5%)+Y621</f>
        <v>6.7292032499999994</v>
      </c>
      <c r="AA621" s="221">
        <f t="shared" si="2124"/>
        <v>7.0656634124999993</v>
      </c>
      <c r="AB621" s="145">
        <f t="shared" si="2124"/>
        <v>7.418946583124999</v>
      </c>
      <c r="AC621" s="223">
        <f t="shared" si="1916"/>
        <v>7.6415149806187488</v>
      </c>
      <c r="AD621" s="145">
        <f t="shared" si="1917"/>
        <v>7.7898939122812489</v>
      </c>
      <c r="AE621" s="360">
        <f t="shared" si="1918"/>
        <v>8.2027582896321558</v>
      </c>
      <c r="AF621" s="145">
        <f t="shared" ref="AF621:AG621" si="2125">(AE621*5%)+AE621</f>
        <v>8.6128962041137633</v>
      </c>
      <c r="AG621" s="145">
        <f t="shared" si="2125"/>
        <v>9.0435410143194517</v>
      </c>
      <c r="AH621" s="343">
        <f t="shared" si="1920"/>
        <v>9.6675453443074932</v>
      </c>
      <c r="AI621" s="145">
        <f t="shared" ref="AI621:AL621" si="2126">(AH621*5%)+AH621</f>
        <v>10.150922611522867</v>
      </c>
      <c r="AJ621" s="145">
        <f t="shared" si="2126"/>
        <v>10.658468742099011</v>
      </c>
      <c r="AK621" s="145">
        <f t="shared" si="2126"/>
        <v>11.191392179203961</v>
      </c>
      <c r="AL621" s="145">
        <f t="shared" si="2126"/>
        <v>11.750961788164158</v>
      </c>
      <c r="AM621" s="145">
        <f t="shared" si="1922"/>
        <v>12.613482383415407</v>
      </c>
    </row>
    <row r="622" spans="1:39" x14ac:dyDescent="0.25">
      <c r="A622" s="9"/>
      <c r="B622" s="164" t="s">
        <v>1582</v>
      </c>
      <c r="C622" s="164"/>
      <c r="D622" s="153"/>
      <c r="E622" s="153" t="s">
        <v>1669</v>
      </c>
      <c r="F622" s="153"/>
      <c r="G622" s="153"/>
      <c r="H622" s="153"/>
      <c r="I622" s="156"/>
      <c r="J622" s="160" t="s">
        <v>1583</v>
      </c>
      <c r="K622" s="160"/>
      <c r="L622" s="160"/>
      <c r="M622" s="160"/>
      <c r="N622" s="160"/>
      <c r="O622" s="160"/>
      <c r="P622" s="155">
        <v>17</v>
      </c>
      <c r="Q622" s="155">
        <v>17</v>
      </c>
      <c r="R622" s="155">
        <v>7</v>
      </c>
      <c r="S622" s="160"/>
      <c r="T622" s="273"/>
      <c r="U622" s="301">
        <v>10.29</v>
      </c>
      <c r="V622" s="120">
        <f t="shared" si="1912"/>
        <v>11.318999999999999</v>
      </c>
      <c r="W622" s="266">
        <f t="shared" si="1913"/>
        <v>12.111329999999999</v>
      </c>
      <c r="X622" s="145">
        <f t="shared" ref="X622:Y622" si="2127">(W622*10%)+W622</f>
        <v>13.322462999999999</v>
      </c>
      <c r="Y622" s="145">
        <f t="shared" si="2127"/>
        <v>14.654709299999999</v>
      </c>
      <c r="Z622" s="145">
        <f t="shared" ref="Z622:AB622" si="2128">(Y622*5%)+Y622</f>
        <v>15.387444764999998</v>
      </c>
      <c r="AA622" s="221">
        <f t="shared" si="2128"/>
        <v>16.156817003249998</v>
      </c>
      <c r="AB622" s="145">
        <f t="shared" si="2128"/>
        <v>16.964657853412497</v>
      </c>
      <c r="AC622" s="223">
        <f t="shared" si="1916"/>
        <v>17.473597589014872</v>
      </c>
      <c r="AD622" s="145">
        <f t="shared" si="1917"/>
        <v>17.81289074608312</v>
      </c>
      <c r="AE622" s="360">
        <f t="shared" si="1918"/>
        <v>18.756973955625526</v>
      </c>
      <c r="AF622" s="145">
        <f t="shared" ref="AF622:AG622" si="2129">(AE622*5%)+AE622</f>
        <v>19.694822653406803</v>
      </c>
      <c r="AG622" s="145">
        <f t="shared" si="2129"/>
        <v>20.679563786077143</v>
      </c>
      <c r="AH622" s="343">
        <f t="shared" si="1920"/>
        <v>22.106453687316467</v>
      </c>
      <c r="AI622" s="145">
        <f t="shared" ref="AI622:AL622" si="2130">(AH622*5%)+AH622</f>
        <v>23.211776371682291</v>
      </c>
      <c r="AJ622" s="145">
        <f t="shared" si="2130"/>
        <v>24.372365190266404</v>
      </c>
      <c r="AK622" s="145">
        <f t="shared" si="2130"/>
        <v>25.590983449779724</v>
      </c>
      <c r="AL622" s="145">
        <f t="shared" si="2130"/>
        <v>26.870532622268712</v>
      </c>
      <c r="AM622" s="145">
        <f t="shared" si="1922"/>
        <v>28.842829716743235</v>
      </c>
    </row>
    <row r="623" spans="1:39" x14ac:dyDescent="0.25">
      <c r="A623" s="9"/>
      <c r="B623" s="164" t="s">
        <v>1584</v>
      </c>
      <c r="C623" s="164"/>
      <c r="D623" s="153"/>
      <c r="E623" s="153" t="s">
        <v>1669</v>
      </c>
      <c r="F623" s="153"/>
      <c r="G623" s="153"/>
      <c r="H623" s="153"/>
      <c r="I623" s="156"/>
      <c r="J623" s="160" t="s">
        <v>1585</v>
      </c>
      <c r="K623" s="160"/>
      <c r="L623" s="160"/>
      <c r="M623" s="160"/>
      <c r="N623" s="160"/>
      <c r="O623" s="160"/>
      <c r="P623" s="155">
        <v>10</v>
      </c>
      <c r="Q623" s="155">
        <v>10</v>
      </c>
      <c r="R623" s="155">
        <v>0.3</v>
      </c>
      <c r="S623" s="160"/>
      <c r="T623" s="273"/>
      <c r="U623" s="301">
        <v>2.11</v>
      </c>
      <c r="V623" s="120">
        <f t="shared" si="1912"/>
        <v>2.3209999999999997</v>
      </c>
      <c r="W623" s="266">
        <f t="shared" si="1913"/>
        <v>2.4834699999999996</v>
      </c>
      <c r="X623" s="145">
        <f t="shared" ref="X623:Y623" si="2131">(W623*10%)+W623</f>
        <v>2.7318169999999995</v>
      </c>
      <c r="Y623" s="145">
        <f t="shared" si="2131"/>
        <v>3.0049986999999994</v>
      </c>
      <c r="Z623" s="145">
        <f t="shared" ref="Z623:AB623" si="2132">(Y623*5%)+Y623</f>
        <v>3.1552486349999995</v>
      </c>
      <c r="AA623" s="221">
        <f t="shared" si="2132"/>
        <v>3.3130110667499997</v>
      </c>
      <c r="AB623" s="145">
        <f t="shared" si="2132"/>
        <v>3.4786616200874998</v>
      </c>
      <c r="AC623" s="223">
        <f t="shared" si="1916"/>
        <v>3.5830214686901249</v>
      </c>
      <c r="AD623" s="145">
        <f t="shared" si="1917"/>
        <v>3.6525947010918749</v>
      </c>
      <c r="AE623" s="360">
        <f t="shared" si="1918"/>
        <v>3.8461822202497444</v>
      </c>
      <c r="AF623" s="145">
        <f t="shared" ref="AF623:AG623" si="2133">(AE623*5%)+AE623</f>
        <v>4.0384913312622315</v>
      </c>
      <c r="AG623" s="145">
        <f t="shared" si="2133"/>
        <v>4.2404158978253434</v>
      </c>
      <c r="AH623" s="343">
        <f t="shared" si="1920"/>
        <v>4.5330045947752922</v>
      </c>
      <c r="AI623" s="145">
        <f t="shared" ref="AI623:AL623" si="2134">(AH623*5%)+AH623</f>
        <v>4.7596548245140564</v>
      </c>
      <c r="AJ623" s="145">
        <f t="shared" si="2134"/>
        <v>4.9976375657397591</v>
      </c>
      <c r="AK623" s="145">
        <f t="shared" si="2134"/>
        <v>5.2475194440267474</v>
      </c>
      <c r="AL623" s="145">
        <f t="shared" si="2134"/>
        <v>5.5098954162280851</v>
      </c>
      <c r="AM623" s="145">
        <f t="shared" si="1922"/>
        <v>5.9143217397792265</v>
      </c>
    </row>
    <row r="624" spans="1:39" x14ac:dyDescent="0.25">
      <c r="A624" s="9"/>
      <c r="B624" s="209" t="s">
        <v>1586</v>
      </c>
      <c r="C624" s="164"/>
      <c r="D624" s="153"/>
      <c r="E624" s="153" t="s">
        <v>1669</v>
      </c>
      <c r="F624" s="153"/>
      <c r="G624" s="153"/>
      <c r="H624" s="153"/>
      <c r="I624" s="156"/>
      <c r="J624" s="160" t="s">
        <v>1587</v>
      </c>
      <c r="K624" s="160">
        <v>30</v>
      </c>
      <c r="L624" s="160">
        <v>30</v>
      </c>
      <c r="M624" s="160">
        <v>30</v>
      </c>
      <c r="N624" s="160">
        <v>30</v>
      </c>
      <c r="O624" s="160">
        <v>30</v>
      </c>
      <c r="P624" s="155">
        <v>30</v>
      </c>
      <c r="Q624" s="155">
        <v>30</v>
      </c>
      <c r="R624" s="155">
        <v>20</v>
      </c>
      <c r="S624" s="160"/>
      <c r="T624" s="270"/>
      <c r="U624" s="301">
        <v>25.91</v>
      </c>
      <c r="V624" s="120">
        <f t="shared" si="1912"/>
        <v>28.501000000000001</v>
      </c>
      <c r="W624" s="266">
        <f t="shared" si="1913"/>
        <v>30.496070000000003</v>
      </c>
      <c r="X624" s="145">
        <f t="shared" ref="X624:Y624" si="2135">(W624*10%)+W624</f>
        <v>33.545677000000005</v>
      </c>
      <c r="Y624" s="145">
        <f t="shared" si="2135"/>
        <v>36.900244700000002</v>
      </c>
      <c r="Z624" s="145">
        <f t="shared" ref="Z624:AB624" si="2136">(Y624*5%)+Y624</f>
        <v>38.745256935</v>
      </c>
      <c r="AA624" s="221">
        <f t="shared" si="2136"/>
        <v>40.682519781750003</v>
      </c>
      <c r="AB624" s="145">
        <f t="shared" si="2136"/>
        <v>42.716645770837502</v>
      </c>
      <c r="AC624" s="223">
        <f t="shared" si="1916"/>
        <v>43.998145143962624</v>
      </c>
      <c r="AD624" s="145">
        <f t="shared" si="1917"/>
        <v>44.852478059379379</v>
      </c>
      <c r="AE624" s="360">
        <f t="shared" si="1918"/>
        <v>47.229659396526486</v>
      </c>
      <c r="AF624" s="145">
        <f t="shared" ref="AF624:AG624" si="2137">(AE624*5%)+AE624</f>
        <v>49.591142366352813</v>
      </c>
      <c r="AG624" s="145">
        <f t="shared" si="2137"/>
        <v>52.070699484670456</v>
      </c>
      <c r="AH624" s="343">
        <f t="shared" si="1920"/>
        <v>55.663577749112719</v>
      </c>
      <c r="AI624" s="145">
        <f t="shared" ref="AI624:AL624" si="2138">(AH624*5%)+AH624</f>
        <v>58.446756636568352</v>
      </c>
      <c r="AJ624" s="145">
        <f t="shared" si="2138"/>
        <v>61.369094468396767</v>
      </c>
      <c r="AK624" s="145">
        <f t="shared" si="2138"/>
        <v>64.437549191816601</v>
      </c>
      <c r="AL624" s="145">
        <f t="shared" si="2138"/>
        <v>67.659426651407429</v>
      </c>
      <c r="AM624" s="145">
        <f t="shared" si="1922"/>
        <v>72.625628567620737</v>
      </c>
    </row>
    <row r="625" spans="1:108" x14ac:dyDescent="0.25">
      <c r="A625" s="9"/>
      <c r="B625" s="209" t="s">
        <v>1588</v>
      </c>
      <c r="C625" s="164"/>
      <c r="D625" s="153"/>
      <c r="E625" s="153" t="s">
        <v>1669</v>
      </c>
      <c r="F625" s="153"/>
      <c r="G625" s="153"/>
      <c r="H625" s="153"/>
      <c r="I625" s="156"/>
      <c r="J625" s="160" t="s">
        <v>1589</v>
      </c>
      <c r="K625" s="160">
        <v>20</v>
      </c>
      <c r="L625" s="160">
        <v>20</v>
      </c>
      <c r="M625" s="160">
        <v>20</v>
      </c>
      <c r="N625" s="160">
        <v>20</v>
      </c>
      <c r="O625" s="160">
        <v>20</v>
      </c>
      <c r="P625" s="155">
        <v>20</v>
      </c>
      <c r="Q625" s="155">
        <v>16</v>
      </c>
      <c r="R625" s="155">
        <v>23</v>
      </c>
      <c r="S625" s="160"/>
      <c r="T625" s="270"/>
      <c r="U625" s="301">
        <v>23.41</v>
      </c>
      <c r="V625" s="120">
        <f t="shared" si="1912"/>
        <v>25.751000000000001</v>
      </c>
      <c r="W625" s="266">
        <f t="shared" si="1913"/>
        <v>27.553570000000001</v>
      </c>
      <c r="X625" s="145">
        <f t="shared" ref="X625:Y625" si="2139">(W625*10%)+W625</f>
        <v>30.308927000000001</v>
      </c>
      <c r="Y625" s="145">
        <f t="shared" si="2139"/>
        <v>33.3398197</v>
      </c>
      <c r="Z625" s="145">
        <f t="shared" ref="Z625:AB625" si="2140">(Y625*5%)+Y625</f>
        <v>35.006810684999998</v>
      </c>
      <c r="AA625" s="221">
        <f t="shared" si="2140"/>
        <v>36.757151219249998</v>
      </c>
      <c r="AB625" s="145">
        <f t="shared" si="2140"/>
        <v>38.595008780212495</v>
      </c>
      <c r="AC625" s="223">
        <f t="shared" si="1916"/>
        <v>39.752859043618869</v>
      </c>
      <c r="AD625" s="145">
        <f t="shared" si="1917"/>
        <v>40.524759219223121</v>
      </c>
      <c r="AE625" s="360">
        <f t="shared" si="1918"/>
        <v>42.672571457841947</v>
      </c>
      <c r="AF625" s="145">
        <f t="shared" ref="AF625:AG625" si="2141">(AE625*5%)+AE625</f>
        <v>44.806200030734047</v>
      </c>
      <c r="AG625" s="145">
        <f t="shared" si="2141"/>
        <v>47.046510032270746</v>
      </c>
      <c r="AH625" s="343">
        <f t="shared" si="1920"/>
        <v>50.292719224497425</v>
      </c>
      <c r="AI625" s="145">
        <f t="shared" ref="AI625:AL625" si="2142">(AH625*5%)+AH625</f>
        <v>52.807355185722294</v>
      </c>
      <c r="AJ625" s="145">
        <f t="shared" si="2142"/>
        <v>55.447722945008408</v>
      </c>
      <c r="AK625" s="145">
        <f t="shared" si="2142"/>
        <v>58.220109092258831</v>
      </c>
      <c r="AL625" s="145">
        <f t="shared" si="2142"/>
        <v>61.131114546871771</v>
      </c>
      <c r="AM625" s="145">
        <f t="shared" si="1922"/>
        <v>65.618138354612157</v>
      </c>
    </row>
    <row r="626" spans="1:108" x14ac:dyDescent="0.25">
      <c r="A626" s="9"/>
      <c r="B626" s="164" t="s">
        <v>1590</v>
      </c>
      <c r="C626" s="164" t="s">
        <v>18</v>
      </c>
      <c r="D626" s="153"/>
      <c r="E626" s="153" t="s">
        <v>1669</v>
      </c>
      <c r="F626" s="153"/>
      <c r="G626" s="153"/>
      <c r="H626" s="153"/>
      <c r="I626" s="156"/>
      <c r="J626" s="160"/>
      <c r="K626" s="160"/>
      <c r="L626" s="160"/>
      <c r="M626" s="160"/>
      <c r="N626" s="160"/>
      <c r="O626" s="160"/>
      <c r="P626" s="155"/>
      <c r="Q626" s="155"/>
      <c r="R626" s="155"/>
      <c r="S626" s="160"/>
      <c r="T626" s="270"/>
      <c r="U626" s="301">
        <v>4.5</v>
      </c>
      <c r="V626" s="120">
        <f t="shared" si="1912"/>
        <v>4.95</v>
      </c>
      <c r="W626" s="266">
        <f t="shared" si="1913"/>
        <v>5.2965</v>
      </c>
      <c r="X626" s="145">
        <f t="shared" ref="X626:Y626" si="2143">(W626*10%)+W626</f>
        <v>5.8261500000000002</v>
      </c>
      <c r="Y626" s="145">
        <f t="shared" si="2143"/>
        <v>6.4087649999999998</v>
      </c>
      <c r="Z626" s="145">
        <f t="shared" ref="Z626:AB626" si="2144">(Y626*5%)+Y626</f>
        <v>6.7292032499999994</v>
      </c>
      <c r="AA626" s="221">
        <f t="shared" si="2144"/>
        <v>7.0656634124999993</v>
      </c>
      <c r="AB626" s="145">
        <f t="shared" si="2144"/>
        <v>7.418946583124999</v>
      </c>
      <c r="AC626" s="223">
        <f t="shared" si="1916"/>
        <v>7.6415149806187488</v>
      </c>
      <c r="AD626" s="145">
        <f t="shared" si="1917"/>
        <v>7.7898939122812489</v>
      </c>
      <c r="AE626" s="360">
        <f t="shared" si="1918"/>
        <v>8.2027582896321558</v>
      </c>
      <c r="AF626" s="145">
        <f t="shared" ref="AF626:AG626" si="2145">(AE626*5%)+AE626</f>
        <v>8.6128962041137633</v>
      </c>
      <c r="AG626" s="145">
        <f t="shared" si="2145"/>
        <v>9.0435410143194517</v>
      </c>
      <c r="AH626" s="343">
        <f t="shared" si="1920"/>
        <v>9.6675453443074932</v>
      </c>
      <c r="AI626" s="145">
        <f t="shared" ref="AI626:AL626" si="2146">(AH626*5%)+AH626</f>
        <v>10.150922611522867</v>
      </c>
      <c r="AJ626" s="145">
        <f t="shared" si="2146"/>
        <v>10.658468742099011</v>
      </c>
      <c r="AK626" s="145">
        <f t="shared" si="2146"/>
        <v>11.191392179203961</v>
      </c>
      <c r="AL626" s="145">
        <f t="shared" si="2146"/>
        <v>11.750961788164158</v>
      </c>
      <c r="AM626" s="145">
        <f t="shared" si="1922"/>
        <v>12.613482383415407</v>
      </c>
    </row>
    <row r="627" spans="1:108" x14ac:dyDescent="0.25">
      <c r="A627" s="9"/>
      <c r="B627" s="285"/>
      <c r="C627" s="285"/>
      <c r="D627" s="285"/>
      <c r="E627" s="285"/>
      <c r="F627" s="285"/>
      <c r="G627" s="285"/>
      <c r="H627" s="285"/>
      <c r="I627" s="285"/>
      <c r="J627" s="285"/>
      <c r="K627" s="286"/>
      <c r="L627" s="286"/>
      <c r="M627" s="286"/>
      <c r="N627" s="286"/>
      <c r="O627" s="287"/>
      <c r="P627" s="287"/>
      <c r="Q627" s="287"/>
      <c r="R627" s="287"/>
      <c r="S627" s="287"/>
      <c r="T627" s="288"/>
      <c r="U627" s="301"/>
      <c r="V627" s="120">
        <f t="shared" si="1912"/>
        <v>0</v>
      </c>
      <c r="W627" s="266">
        <f t="shared" si="1913"/>
        <v>0</v>
      </c>
      <c r="X627" s="145">
        <f t="shared" ref="X627:Y627" si="2147">(W627*10%)+W627</f>
        <v>0</v>
      </c>
      <c r="Y627" s="145">
        <f t="shared" si="2147"/>
        <v>0</v>
      </c>
      <c r="Z627" s="145">
        <f t="shared" ref="Z627:AB627" si="2148">(Y627*5%)+Y627</f>
        <v>0</v>
      </c>
      <c r="AA627" s="221">
        <f t="shared" si="2148"/>
        <v>0</v>
      </c>
      <c r="AB627" s="145">
        <f t="shared" si="2148"/>
        <v>0</v>
      </c>
      <c r="AC627" s="223">
        <f t="shared" si="1916"/>
        <v>0</v>
      </c>
      <c r="AD627" s="145">
        <f t="shared" si="1917"/>
        <v>0</v>
      </c>
      <c r="AE627" s="360">
        <f t="shared" si="1918"/>
        <v>0</v>
      </c>
      <c r="AF627" s="145">
        <f t="shared" ref="AF627:AG627" si="2149">(AE627*5%)+AE627</f>
        <v>0</v>
      </c>
      <c r="AG627" s="145">
        <f t="shared" si="2149"/>
        <v>0</v>
      </c>
      <c r="AH627" s="343">
        <f t="shared" si="1920"/>
        <v>0</v>
      </c>
      <c r="AI627" s="145">
        <f t="shared" ref="AI627:AL627" si="2150">(AH627*5%)+AH627</f>
        <v>0</v>
      </c>
      <c r="AJ627" s="145">
        <f t="shared" si="2150"/>
        <v>0</v>
      </c>
      <c r="AK627" s="145">
        <f t="shared" si="2150"/>
        <v>0</v>
      </c>
      <c r="AL627" s="145">
        <f t="shared" si="2150"/>
        <v>0</v>
      </c>
      <c r="AM627" s="145">
        <f t="shared" si="1922"/>
        <v>0</v>
      </c>
    </row>
    <row r="628" spans="1:108" x14ac:dyDescent="0.25">
      <c r="A628" s="9"/>
      <c r="B628" s="285"/>
      <c r="C628" s="285"/>
      <c r="D628" s="285"/>
      <c r="E628" s="285"/>
      <c r="F628" s="285"/>
      <c r="G628" s="285"/>
      <c r="H628" s="285"/>
      <c r="I628" s="285"/>
      <c r="J628" s="285"/>
      <c r="K628" s="286"/>
      <c r="L628" s="286"/>
      <c r="M628" s="286"/>
      <c r="N628" s="286"/>
      <c r="O628" s="287"/>
      <c r="P628" s="287"/>
      <c r="Q628" s="287"/>
      <c r="R628" s="287"/>
      <c r="S628" s="287"/>
      <c r="T628" s="288"/>
      <c r="U628" s="301"/>
      <c r="V628" s="120">
        <f t="shared" si="1912"/>
        <v>0</v>
      </c>
      <c r="W628" s="266">
        <f t="shared" si="1913"/>
        <v>0</v>
      </c>
      <c r="X628" s="145">
        <f t="shared" ref="X628:Y628" si="2151">(W628*10%)+W628</f>
        <v>0</v>
      </c>
      <c r="Y628" s="145">
        <f t="shared" si="2151"/>
        <v>0</v>
      </c>
      <c r="Z628" s="145">
        <f t="shared" ref="Z628:AB628" si="2152">(Y628*5%)+Y628</f>
        <v>0</v>
      </c>
      <c r="AA628" s="221">
        <f t="shared" si="2152"/>
        <v>0</v>
      </c>
      <c r="AB628" s="145">
        <f t="shared" si="2152"/>
        <v>0</v>
      </c>
      <c r="AC628" s="223">
        <f t="shared" si="1916"/>
        <v>0</v>
      </c>
      <c r="AD628" s="145">
        <f t="shared" ref="AD628:AD630" si="2153">(AB628*5%)+AB628</f>
        <v>0</v>
      </c>
      <c r="AE628" s="360">
        <f t="shared" si="1918"/>
        <v>0</v>
      </c>
      <c r="AF628" s="145">
        <f t="shared" ref="AF628:AG628" si="2154">(AE628*5%)+AE628</f>
        <v>0</v>
      </c>
      <c r="AG628" s="145">
        <f t="shared" si="2154"/>
        <v>0</v>
      </c>
      <c r="AH628" s="343">
        <f t="shared" si="1920"/>
        <v>0</v>
      </c>
      <c r="AI628" s="145">
        <f t="shared" ref="AI628:AL628" si="2155">(AH628*5%)+AH628</f>
        <v>0</v>
      </c>
      <c r="AJ628" s="145">
        <f t="shared" si="2155"/>
        <v>0</v>
      </c>
      <c r="AK628" s="145">
        <f t="shared" si="2155"/>
        <v>0</v>
      </c>
      <c r="AL628" s="145">
        <f t="shared" si="2155"/>
        <v>0</v>
      </c>
      <c r="AM628" s="145">
        <f t="shared" si="1922"/>
        <v>0</v>
      </c>
    </row>
    <row r="629" spans="1:108" x14ac:dyDescent="0.25">
      <c r="A629" s="9"/>
      <c r="B629" s="285"/>
      <c r="C629" s="285"/>
      <c r="D629" s="285"/>
      <c r="E629" s="285"/>
      <c r="F629" s="285"/>
      <c r="G629" s="285"/>
      <c r="H629" s="285"/>
      <c r="I629" s="285"/>
      <c r="J629" s="285"/>
      <c r="K629" s="286"/>
      <c r="L629" s="286"/>
      <c r="M629" s="286"/>
      <c r="N629" s="286"/>
      <c r="O629" s="287"/>
      <c r="P629" s="287"/>
      <c r="Q629" s="287"/>
      <c r="R629" s="287"/>
      <c r="S629" s="287"/>
      <c r="T629" s="288"/>
      <c r="U629" s="120"/>
      <c r="V629" s="120">
        <f t="shared" si="1912"/>
        <v>0</v>
      </c>
      <c r="W629" s="266">
        <f t="shared" si="1913"/>
        <v>0</v>
      </c>
      <c r="X629" s="145">
        <f t="shared" ref="X629:Y629" si="2156">(W629*10%)+W629</f>
        <v>0</v>
      </c>
      <c r="Y629" s="145">
        <f t="shared" si="2156"/>
        <v>0</v>
      </c>
      <c r="Z629" s="145">
        <f t="shared" ref="Z629:AB629" si="2157">(Y629*5%)+Y629</f>
        <v>0</v>
      </c>
      <c r="AA629" s="221">
        <f t="shared" si="2157"/>
        <v>0</v>
      </c>
      <c r="AB629" s="145">
        <f t="shared" si="2157"/>
        <v>0</v>
      </c>
      <c r="AC629" s="223">
        <f t="shared" si="1916"/>
        <v>0</v>
      </c>
      <c r="AD629" s="145">
        <f t="shared" si="2153"/>
        <v>0</v>
      </c>
      <c r="AE629" s="360">
        <f t="shared" si="1918"/>
        <v>0</v>
      </c>
      <c r="AF629" s="145">
        <f t="shared" ref="AF629:AG629" si="2158">(AE629*5%)+AE629</f>
        <v>0</v>
      </c>
      <c r="AG629" s="145">
        <f t="shared" si="2158"/>
        <v>0</v>
      </c>
      <c r="AH629" s="343">
        <f t="shared" si="1920"/>
        <v>0</v>
      </c>
      <c r="AI629" s="145">
        <f t="shared" ref="AI629:AL629" si="2159">(AH629*5%)+AH629</f>
        <v>0</v>
      </c>
      <c r="AJ629" s="145">
        <f t="shared" si="2159"/>
        <v>0</v>
      </c>
      <c r="AK629" s="145">
        <f t="shared" si="2159"/>
        <v>0</v>
      </c>
      <c r="AL629" s="145">
        <f t="shared" si="2159"/>
        <v>0</v>
      </c>
      <c r="AM629" s="145">
        <f t="shared" si="1922"/>
        <v>0</v>
      </c>
    </row>
    <row r="630" spans="1:108" x14ac:dyDescent="0.25">
      <c r="A630" s="9"/>
      <c r="B630" s="285"/>
      <c r="C630" s="285"/>
      <c r="D630" s="285"/>
      <c r="E630" s="285"/>
      <c r="F630" s="285"/>
      <c r="G630" s="285"/>
      <c r="H630" s="285"/>
      <c r="I630" s="285"/>
      <c r="J630" s="285"/>
      <c r="K630" s="286"/>
      <c r="L630" s="286"/>
      <c r="M630" s="286"/>
      <c r="N630" s="286"/>
      <c r="O630" s="287"/>
      <c r="P630" s="287"/>
      <c r="Q630" s="287"/>
      <c r="R630" s="287"/>
      <c r="S630" s="287"/>
      <c r="T630" s="288"/>
      <c r="U630" s="120"/>
      <c r="V630" s="120">
        <f t="shared" si="1912"/>
        <v>0</v>
      </c>
      <c r="W630" s="266">
        <f t="shared" si="1913"/>
        <v>0</v>
      </c>
      <c r="X630" s="145">
        <f t="shared" ref="X630:Y630" si="2160">(W630*10%)+W630</f>
        <v>0</v>
      </c>
      <c r="Y630" s="145">
        <f t="shared" si="2160"/>
        <v>0</v>
      </c>
      <c r="Z630" s="145">
        <f t="shared" ref="Z630:AB630" si="2161">(Y630*5%)+Y630</f>
        <v>0</v>
      </c>
      <c r="AA630" s="221">
        <f t="shared" si="2161"/>
        <v>0</v>
      </c>
      <c r="AB630" s="145">
        <f t="shared" si="2161"/>
        <v>0</v>
      </c>
      <c r="AC630" s="223">
        <f t="shared" si="1916"/>
        <v>0</v>
      </c>
      <c r="AD630" s="145">
        <f t="shared" si="2153"/>
        <v>0</v>
      </c>
      <c r="AE630" s="360">
        <f t="shared" si="1918"/>
        <v>0</v>
      </c>
      <c r="AF630" s="145">
        <f t="shared" ref="AF630:AG630" si="2162">(AE630*5%)+AE630</f>
        <v>0</v>
      </c>
      <c r="AG630" s="145">
        <f t="shared" si="2162"/>
        <v>0</v>
      </c>
      <c r="AH630" s="343">
        <f t="shared" si="1920"/>
        <v>0</v>
      </c>
      <c r="AI630" s="145">
        <f t="shared" ref="AI630:AL630" si="2163">(AH630*5%)+AH630</f>
        <v>0</v>
      </c>
      <c r="AJ630" s="145">
        <f t="shared" si="2163"/>
        <v>0</v>
      </c>
      <c r="AK630" s="145">
        <f t="shared" si="2163"/>
        <v>0</v>
      </c>
      <c r="AL630" s="145">
        <f t="shared" si="2163"/>
        <v>0</v>
      </c>
      <c r="AM630" s="145">
        <f t="shared" si="1922"/>
        <v>0</v>
      </c>
    </row>
    <row r="631" spans="1:108" s="292" customFormat="1" ht="18.75" thickBot="1" x14ac:dyDescent="0.3">
      <c r="B631" s="420" t="s">
        <v>1592</v>
      </c>
      <c r="C631" s="420"/>
      <c r="D631" s="420"/>
      <c r="E631" s="420"/>
      <c r="F631" s="420"/>
      <c r="G631" s="420"/>
      <c r="H631" s="420"/>
      <c r="I631" s="420"/>
      <c r="J631" s="420"/>
      <c r="K631" s="293"/>
      <c r="L631" s="293"/>
      <c r="M631" s="293"/>
      <c r="N631" s="293"/>
      <c r="O631" s="294"/>
      <c r="P631" s="294"/>
      <c r="Q631" s="294"/>
      <c r="R631" s="294"/>
      <c r="S631" s="294"/>
      <c r="T631" s="295"/>
      <c r="U631" s="296"/>
      <c r="V631" s="296"/>
      <c r="W631" s="297"/>
      <c r="X631" s="298"/>
      <c r="Y631" s="298"/>
      <c r="Z631" s="298"/>
      <c r="AA631" s="299"/>
      <c r="AB631" s="298"/>
      <c r="AC631" s="300"/>
      <c r="AD631" s="298"/>
      <c r="AE631" s="367"/>
      <c r="AF631" s="298"/>
      <c r="AG631" s="298"/>
      <c r="AH631" s="350"/>
      <c r="AI631" s="298"/>
      <c r="AJ631" s="298"/>
      <c r="AK631" s="298"/>
      <c r="AL631" s="298"/>
      <c r="AM631" s="298"/>
      <c r="AN631" s="165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  <c r="BR631" s="165"/>
      <c r="BS631" s="165"/>
      <c r="BT631" s="165"/>
      <c r="BU631" s="165"/>
      <c r="BV631" s="165"/>
      <c r="BW631" s="165"/>
      <c r="BX631" s="165"/>
      <c r="BY631" s="165"/>
      <c r="BZ631" s="165"/>
      <c r="CA631" s="165"/>
      <c r="CB631" s="165"/>
      <c r="CC631" s="165"/>
      <c r="CD631" s="165"/>
      <c r="CE631" s="165"/>
      <c r="CF631" s="165"/>
      <c r="CG631" s="165"/>
      <c r="CH631" s="165"/>
      <c r="CI631" s="165"/>
      <c r="CJ631" s="165"/>
      <c r="CK631" s="165"/>
      <c r="CL631" s="165"/>
      <c r="CM631" s="165"/>
      <c r="CN631" s="165"/>
      <c r="CO631" s="165"/>
      <c r="CP631" s="165"/>
      <c r="CQ631" s="165"/>
      <c r="CR631" s="165"/>
      <c r="CS631" s="165"/>
      <c r="CT631" s="165"/>
      <c r="CU631" s="165"/>
      <c r="CV631" s="165"/>
      <c r="CW631" s="165"/>
      <c r="CX631" s="165"/>
      <c r="CY631" s="165"/>
      <c r="CZ631" s="165"/>
      <c r="DA631" s="165"/>
      <c r="DB631" s="165"/>
      <c r="DC631" s="165"/>
      <c r="DD631" s="165"/>
    </row>
    <row r="632" spans="1:108" s="302" customFormat="1" ht="16.149999999999999" customHeight="1" thickBot="1" x14ac:dyDescent="0.25">
      <c r="B632" s="303" t="s">
        <v>0</v>
      </c>
      <c r="C632" s="304" t="s">
        <v>1</v>
      </c>
      <c r="D632" s="305" t="s">
        <v>2</v>
      </c>
      <c r="E632" s="305"/>
      <c r="F632" s="305"/>
      <c r="G632" s="305"/>
      <c r="H632" s="305"/>
      <c r="I632" s="303" t="s">
        <v>3</v>
      </c>
      <c r="J632" s="303" t="s">
        <v>3</v>
      </c>
      <c r="K632" s="148" t="s">
        <v>4</v>
      </c>
      <c r="L632" s="148" t="s">
        <v>5</v>
      </c>
      <c r="M632" s="148" t="s">
        <v>6</v>
      </c>
      <c r="N632" s="148" t="s">
        <v>7</v>
      </c>
      <c r="O632" s="149" t="s">
        <v>8</v>
      </c>
      <c r="P632" s="149" t="s">
        <v>9</v>
      </c>
      <c r="Q632" s="149" t="s">
        <v>10</v>
      </c>
      <c r="R632" s="150" t="s">
        <v>11</v>
      </c>
      <c r="S632" s="148" t="s">
        <v>12</v>
      </c>
      <c r="T632" s="232" t="s">
        <v>13</v>
      </c>
      <c r="U632" s="306" t="s">
        <v>1104</v>
      </c>
      <c r="V632" s="306">
        <v>0.1</v>
      </c>
      <c r="W632" s="306">
        <v>7.0000000000000007E-2</v>
      </c>
      <c r="X632" s="323">
        <v>0.1</v>
      </c>
      <c r="Y632" s="307">
        <v>0.05</v>
      </c>
      <c r="Z632" s="307">
        <v>0.05</v>
      </c>
      <c r="AA632" s="307">
        <v>0.05</v>
      </c>
      <c r="AB632" s="307">
        <v>0.05</v>
      </c>
      <c r="AC632" s="307">
        <v>0.05</v>
      </c>
      <c r="AD632" s="308">
        <v>6.6500000000000004E-2</v>
      </c>
      <c r="AE632" s="368">
        <v>0.05</v>
      </c>
      <c r="AF632" s="307">
        <v>0.05</v>
      </c>
      <c r="AG632" s="308">
        <v>6.8500000000000005E-2</v>
      </c>
      <c r="AH632" s="351">
        <v>0.05</v>
      </c>
      <c r="AI632" s="307">
        <v>0.05</v>
      </c>
      <c r="AJ632" s="307">
        <v>0.05</v>
      </c>
      <c r="AK632" s="309"/>
      <c r="AL632" s="308">
        <v>4.9500000000000002E-2</v>
      </c>
      <c r="AN632" s="331"/>
      <c r="AO632" s="331"/>
      <c r="AP632" s="331"/>
      <c r="AQ632" s="332"/>
      <c r="AR632" s="332"/>
      <c r="AS632" s="332"/>
      <c r="AT632" s="332"/>
      <c r="AU632" s="331"/>
      <c r="AV632" s="331"/>
      <c r="AW632" s="332"/>
      <c r="AX632" s="332"/>
      <c r="AY632" s="166"/>
      <c r="AZ632" s="166"/>
      <c r="BA632" s="166"/>
      <c r="BB632" s="166"/>
      <c r="BC632" s="166"/>
      <c r="BD632" s="166"/>
      <c r="BE632" s="332"/>
      <c r="BF632" s="332"/>
      <c r="BG632" s="332"/>
      <c r="BH632" s="332"/>
      <c r="BI632" s="332"/>
      <c r="BJ632" s="332"/>
      <c r="BK632" s="332"/>
      <c r="BL632" s="332"/>
      <c r="BM632" s="332"/>
      <c r="BN632" s="332"/>
      <c r="BO632" s="332"/>
      <c r="BP632" s="332"/>
      <c r="BQ632" s="332"/>
      <c r="BR632" s="332"/>
      <c r="BS632" s="332"/>
      <c r="BT632" s="332"/>
      <c r="BU632" s="332"/>
      <c r="BV632" s="332"/>
      <c r="BW632" s="332"/>
      <c r="BX632" s="332"/>
      <c r="BY632" s="332"/>
      <c r="BZ632" s="332"/>
      <c r="CA632" s="332"/>
      <c r="CB632" s="332"/>
      <c r="CC632" s="332"/>
      <c r="CD632" s="332"/>
      <c r="CE632" s="332"/>
      <c r="CF632" s="332"/>
      <c r="CG632" s="332"/>
      <c r="CH632" s="332"/>
      <c r="CI632" s="332"/>
      <c r="CJ632" s="332"/>
      <c r="CK632" s="332"/>
      <c r="CL632" s="332"/>
      <c r="CM632" s="332"/>
      <c r="CN632" s="332"/>
      <c r="CO632" s="332"/>
      <c r="CP632" s="332"/>
      <c r="CQ632" s="332"/>
      <c r="CR632" s="332"/>
      <c r="CS632" s="332"/>
      <c r="CT632" s="332"/>
      <c r="CU632" s="332"/>
      <c r="CV632" s="332"/>
      <c r="CW632" s="332"/>
      <c r="CX632" s="332"/>
      <c r="CY632" s="332"/>
      <c r="CZ632" s="332"/>
      <c r="DA632" s="332"/>
      <c r="DB632" s="332"/>
      <c r="DC632" s="332"/>
      <c r="DD632" s="332"/>
    </row>
    <row r="633" spans="1:108" s="263" customFormat="1" x14ac:dyDescent="0.25">
      <c r="A633" s="262"/>
      <c r="B633" s="211"/>
      <c r="C633" s="211"/>
      <c r="D633" s="210"/>
      <c r="E633" s="210"/>
      <c r="F633" s="210"/>
      <c r="G633" s="210"/>
      <c r="H633" s="210"/>
      <c r="I633" s="210"/>
      <c r="J633" s="212"/>
      <c r="K633" s="310"/>
      <c r="L633" s="310"/>
      <c r="M633" s="310"/>
      <c r="N633" s="310"/>
      <c r="O633" s="213"/>
      <c r="P633" s="311"/>
      <c r="Q633" s="311"/>
      <c r="R633" s="311"/>
      <c r="S633" s="311"/>
      <c r="T633" s="312"/>
      <c r="U633" s="213"/>
      <c r="V633" s="213"/>
      <c r="W633" s="258"/>
      <c r="X633" s="258">
        <v>5</v>
      </c>
      <c r="Y633" s="258">
        <v>10.199999999999999</v>
      </c>
      <c r="Z633" s="258">
        <v>15.7</v>
      </c>
      <c r="AA633" s="258">
        <v>21.5</v>
      </c>
      <c r="AB633" s="258">
        <v>27.6</v>
      </c>
      <c r="AC633" s="258">
        <v>34</v>
      </c>
      <c r="AD633" s="258">
        <v>42.8</v>
      </c>
      <c r="AE633" s="369">
        <v>50</v>
      </c>
      <c r="AF633" s="258">
        <v>57.5</v>
      </c>
      <c r="AG633" s="258">
        <v>68.400000000000006</v>
      </c>
      <c r="AH633" s="352">
        <v>76.8</v>
      </c>
      <c r="AI633" s="258">
        <v>85.6</v>
      </c>
      <c r="AJ633" s="258">
        <v>94.9</v>
      </c>
      <c r="AK633" s="258"/>
      <c r="AL633" s="258">
        <v>104.6</v>
      </c>
      <c r="AM633" s="258"/>
      <c r="AN633" s="262"/>
      <c r="AO633" s="262"/>
      <c r="AP633" s="262"/>
      <c r="AQ633" s="262"/>
      <c r="AR633" s="262"/>
      <c r="AS633" s="262"/>
      <c r="AT633" s="262"/>
      <c r="AU633" s="262"/>
      <c r="AV633" s="262"/>
      <c r="AW633" s="262"/>
      <c r="AX633" s="262"/>
      <c r="AY633" s="262"/>
      <c r="AZ633" s="262"/>
      <c r="BA633" s="262"/>
      <c r="BB633" s="262"/>
      <c r="BC633" s="262"/>
      <c r="BD633" s="262"/>
      <c r="BE633" s="262"/>
      <c r="BF633" s="262"/>
      <c r="BG633" s="262"/>
      <c r="BH633" s="262"/>
      <c r="BI633" s="262"/>
      <c r="BJ633" s="262"/>
      <c r="BK633" s="262"/>
      <c r="BL633" s="262"/>
      <c r="BM633" s="262"/>
      <c r="BN633" s="262"/>
      <c r="BO633" s="262"/>
      <c r="BP633" s="262"/>
      <c r="BQ633" s="262"/>
      <c r="BR633" s="262"/>
      <c r="BS633" s="262"/>
      <c r="BT633" s="262"/>
      <c r="BU633" s="262"/>
      <c r="BV633" s="262"/>
      <c r="BW633" s="262"/>
      <c r="BX633" s="262"/>
      <c r="BY633" s="262"/>
      <c r="BZ633" s="262"/>
      <c r="CA633" s="262"/>
      <c r="CB633" s="262"/>
      <c r="CC633" s="262"/>
      <c r="CD633" s="262"/>
      <c r="CE633" s="262"/>
      <c r="CF633" s="262"/>
      <c r="CG633" s="262"/>
      <c r="CH633" s="262"/>
      <c r="CI633" s="262"/>
      <c r="CJ633" s="262"/>
      <c r="CK633" s="262"/>
      <c r="CL633" s="262"/>
      <c r="CM633" s="262"/>
      <c r="CN633" s="262"/>
      <c r="CO633" s="262"/>
      <c r="CP633" s="262"/>
      <c r="CQ633" s="262"/>
      <c r="CR633" s="262"/>
      <c r="CS633" s="262"/>
      <c r="CT633" s="262"/>
      <c r="CU633" s="262"/>
      <c r="CV633" s="262"/>
      <c r="CW633" s="262"/>
      <c r="CX633" s="262"/>
      <c r="CY633" s="262"/>
      <c r="CZ633" s="262"/>
      <c r="DA633" s="262"/>
      <c r="DB633" s="262"/>
      <c r="DC633" s="262"/>
      <c r="DD633" s="262"/>
    </row>
    <row r="634" spans="1:108" s="313" customFormat="1" ht="15.75" x14ac:dyDescent="0.25">
      <c r="B634" s="314"/>
      <c r="C634" s="314"/>
      <c r="D634" s="315"/>
      <c r="E634" s="315"/>
      <c r="F634" s="315"/>
      <c r="G634" s="315"/>
      <c r="H634" s="315"/>
      <c r="I634" s="315"/>
      <c r="J634" s="316"/>
      <c r="K634" s="317"/>
      <c r="L634" s="317"/>
      <c r="M634" s="317"/>
      <c r="N634" s="317"/>
      <c r="O634" s="318"/>
      <c r="P634" s="319"/>
      <c r="Q634" s="319"/>
      <c r="R634" s="319"/>
      <c r="S634" s="319"/>
      <c r="T634" s="320"/>
      <c r="U634" s="321" t="s">
        <v>1594</v>
      </c>
      <c r="V634" s="322"/>
      <c r="W634" s="322" t="s">
        <v>1593</v>
      </c>
      <c r="X634" s="322">
        <v>0.17699999999999999</v>
      </c>
      <c r="Y634" s="322"/>
      <c r="Z634" s="322"/>
      <c r="AA634" s="322"/>
      <c r="AB634" s="322"/>
      <c r="AC634" s="322"/>
      <c r="AD634" s="322"/>
      <c r="AE634" s="370"/>
      <c r="AF634" s="322"/>
      <c r="AG634" s="322"/>
      <c r="AH634" s="353"/>
      <c r="AI634" s="322"/>
      <c r="AJ634" s="322"/>
      <c r="AK634" s="322"/>
      <c r="AL634" s="322"/>
      <c r="AM634" s="322"/>
      <c r="AN634" s="165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  <c r="BR634" s="165"/>
      <c r="BS634" s="165"/>
      <c r="BT634" s="165"/>
      <c r="BU634" s="165"/>
      <c r="BV634" s="165"/>
      <c r="BW634" s="165"/>
      <c r="BX634" s="165"/>
      <c r="BY634" s="165"/>
      <c r="BZ634" s="165"/>
      <c r="CA634" s="165"/>
      <c r="CB634" s="165"/>
      <c r="CC634" s="165"/>
      <c r="CD634" s="165"/>
      <c r="CE634" s="165"/>
      <c r="CF634" s="165"/>
      <c r="CG634" s="165"/>
      <c r="CH634" s="165"/>
      <c r="CI634" s="165"/>
      <c r="CJ634" s="165"/>
      <c r="CK634" s="165"/>
      <c r="CL634" s="165"/>
      <c r="CM634" s="165"/>
      <c r="CN634" s="165"/>
      <c r="CO634" s="165"/>
      <c r="CP634" s="165"/>
      <c r="CQ634" s="165"/>
      <c r="CR634" s="165"/>
      <c r="CS634" s="165"/>
      <c r="CT634" s="165"/>
      <c r="CU634" s="165"/>
      <c r="CV634" s="165"/>
      <c r="CW634" s="165"/>
      <c r="CX634" s="165"/>
      <c r="CY634" s="165"/>
      <c r="CZ634" s="165"/>
      <c r="DA634" s="165"/>
      <c r="DB634" s="165"/>
      <c r="DC634" s="165"/>
      <c r="DD634" s="165"/>
    </row>
    <row r="635" spans="1:108" x14ac:dyDescent="0.25">
      <c r="A635" s="9"/>
      <c r="D635" s="9"/>
      <c r="E635" s="165"/>
      <c r="F635" s="165"/>
      <c r="G635" s="165"/>
      <c r="H635" s="165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</row>
    <row r="636" spans="1:108" x14ac:dyDescent="0.25">
      <c r="A636" s="9"/>
      <c r="B636" s="164" t="s">
        <v>1595</v>
      </c>
      <c r="C636" s="164"/>
      <c r="D636" s="153"/>
      <c r="E636" s="153"/>
      <c r="F636" s="153"/>
      <c r="G636" s="153"/>
      <c r="H636" s="153"/>
      <c r="I636" s="156"/>
      <c r="J636" s="160" t="s">
        <v>1596</v>
      </c>
      <c r="K636" s="205">
        <v>17</v>
      </c>
      <c r="L636" s="205">
        <v>17</v>
      </c>
      <c r="M636" s="205">
        <v>17</v>
      </c>
      <c r="N636" s="205">
        <v>17</v>
      </c>
      <c r="O636" s="205">
        <v>17</v>
      </c>
      <c r="P636" s="155">
        <v>17</v>
      </c>
      <c r="Q636" s="155">
        <v>12</v>
      </c>
      <c r="R636" s="155">
        <v>6</v>
      </c>
      <c r="S636" s="160"/>
      <c r="T636" s="256"/>
      <c r="U636" s="333">
        <v>9.58</v>
      </c>
      <c r="V636" s="120">
        <f>(U636*10%)+U636</f>
        <v>10.538</v>
      </c>
      <c r="W636" s="289">
        <f>(V636*7%)+V636</f>
        <v>11.27566</v>
      </c>
      <c r="X636" s="145">
        <f t="shared" ref="X636:AC636" si="2164">(W636*5%)+W636</f>
        <v>11.839443000000001</v>
      </c>
      <c r="Y636" s="145">
        <f t="shared" si="2164"/>
        <v>12.431415150000001</v>
      </c>
      <c r="Z636" s="145">
        <f t="shared" si="2164"/>
        <v>13.052985907500002</v>
      </c>
      <c r="AA636" s="145">
        <f t="shared" si="2164"/>
        <v>13.705635202875001</v>
      </c>
      <c r="AB636" s="145">
        <f t="shared" si="2164"/>
        <v>14.390916963018752</v>
      </c>
      <c r="AC636" s="145">
        <f t="shared" si="2164"/>
        <v>15.11046281116969</v>
      </c>
      <c r="AD636" s="145">
        <f>(AC636*6.65%)+AC636</f>
        <v>16.115308588112473</v>
      </c>
      <c r="AE636" s="360">
        <f>(AD636*5%)+AD636</f>
        <v>16.921074017518098</v>
      </c>
      <c r="AF636" s="145">
        <f>(AE636*5%)+AE636</f>
        <v>17.767127718394004</v>
      </c>
      <c r="AG636" s="222">
        <f>(AF636*6.85%)+AF636</f>
        <v>18.984175967103994</v>
      </c>
      <c r="AH636" s="343">
        <f>(AG636*5%)+AG636</f>
        <v>19.933384765459195</v>
      </c>
      <c r="AI636" s="145">
        <f>(AH636*5%)+AH636</f>
        <v>20.930054003732156</v>
      </c>
      <c r="AJ636" s="145">
        <f>(AI636*5%)+AI636</f>
        <v>21.976556703918764</v>
      </c>
      <c r="AK636" s="290"/>
      <c r="AL636" s="145">
        <f>(AJ636*4.95%)+AJ636</f>
        <v>23.064396260762742</v>
      </c>
      <c r="AM636" s="290"/>
    </row>
    <row r="637" spans="1:108" x14ac:dyDescent="0.25">
      <c r="A637" s="9"/>
      <c r="B637" s="164" t="s">
        <v>1597</v>
      </c>
      <c r="C637" s="164"/>
      <c r="D637" s="153"/>
      <c r="E637" s="153"/>
      <c r="F637" s="153"/>
      <c r="G637" s="153"/>
      <c r="H637" s="153"/>
      <c r="I637" s="156"/>
      <c r="J637" s="160" t="s">
        <v>1598</v>
      </c>
      <c r="K637" s="205">
        <v>20.5</v>
      </c>
      <c r="L637" s="205">
        <v>20.5</v>
      </c>
      <c r="M637" s="205">
        <v>20.5</v>
      </c>
      <c r="N637" s="205">
        <v>20.5</v>
      </c>
      <c r="O637" s="205">
        <v>20.5</v>
      </c>
      <c r="P637" s="155">
        <v>20.5</v>
      </c>
      <c r="Q637" s="155">
        <v>12.8</v>
      </c>
      <c r="R637" s="155">
        <v>4.5</v>
      </c>
      <c r="S637" s="160"/>
      <c r="T637" s="256"/>
      <c r="U637" s="333">
        <v>6.42</v>
      </c>
      <c r="V637" s="120">
        <f t="shared" ref="V637:V666" si="2165">(U637*10%)+U637</f>
        <v>7.0620000000000003</v>
      </c>
      <c r="W637" s="289">
        <f t="shared" ref="W637:W666" si="2166">(V637*7%)+V637</f>
        <v>7.5563400000000005</v>
      </c>
      <c r="X637" s="145">
        <f t="shared" ref="X637:AC637" si="2167">(W637*5%)+W637</f>
        <v>7.9341570000000008</v>
      </c>
      <c r="Y637" s="145">
        <f t="shared" si="2167"/>
        <v>8.3308648500000011</v>
      </c>
      <c r="Z637" s="145">
        <f t="shared" si="2167"/>
        <v>8.7474080925000006</v>
      </c>
      <c r="AA637" s="145">
        <f t="shared" si="2167"/>
        <v>9.1847784971250004</v>
      </c>
      <c r="AB637" s="145">
        <f t="shared" si="2167"/>
        <v>9.6440174219812498</v>
      </c>
      <c r="AC637" s="145">
        <f t="shared" si="2167"/>
        <v>10.126218293080312</v>
      </c>
      <c r="AD637" s="145">
        <f t="shared" ref="AD637:AD666" si="2168">(AC637*6.65%)+AC637</f>
        <v>10.799611809570152</v>
      </c>
      <c r="AE637" s="360">
        <f t="shared" ref="AE637:AF637" si="2169">(AD637*5%)+AD637</f>
        <v>11.339592400048659</v>
      </c>
      <c r="AF637" s="145">
        <f t="shared" si="2169"/>
        <v>11.906572020051092</v>
      </c>
      <c r="AG637" s="222">
        <f t="shared" ref="AG637:AG666" si="2170">(AF637*6.85%)+AF637</f>
        <v>12.722172203424591</v>
      </c>
      <c r="AH637" s="343">
        <f t="shared" ref="AH637:AJ637" si="2171">(AG637*5%)+AG637</f>
        <v>13.358280813595821</v>
      </c>
      <c r="AI637" s="145">
        <f t="shared" si="2171"/>
        <v>14.026194854275612</v>
      </c>
      <c r="AJ637" s="145">
        <f t="shared" si="2171"/>
        <v>14.727504596989393</v>
      </c>
      <c r="AK637" s="290"/>
      <c r="AL637" s="145">
        <f t="shared" ref="AL637:AL666" si="2172">(AJ637*4.95%)+AJ637</f>
        <v>15.456516074540367</v>
      </c>
      <c r="AM637" s="290"/>
    </row>
    <row r="638" spans="1:108" x14ac:dyDescent="0.25">
      <c r="A638" s="9"/>
      <c r="B638" s="164" t="s">
        <v>1599</v>
      </c>
      <c r="C638" s="164"/>
      <c r="D638" s="153"/>
      <c r="E638" s="153"/>
      <c r="F638" s="153"/>
      <c r="G638" s="153"/>
      <c r="H638" s="153"/>
      <c r="I638" s="156"/>
      <c r="J638" s="160" t="s">
        <v>1600</v>
      </c>
      <c r="K638" s="205">
        <v>25</v>
      </c>
      <c r="L638" s="205">
        <v>25</v>
      </c>
      <c r="M638" s="205">
        <v>25</v>
      </c>
      <c r="N638" s="205">
        <v>25</v>
      </c>
      <c r="O638" s="205">
        <v>25</v>
      </c>
      <c r="P638" s="155">
        <v>25</v>
      </c>
      <c r="Q638" s="155">
        <v>16</v>
      </c>
      <c r="R638" s="155">
        <v>5.5</v>
      </c>
      <c r="S638" s="160"/>
      <c r="T638" s="256"/>
      <c r="U638" s="333">
        <v>7.75</v>
      </c>
      <c r="V638" s="120">
        <f t="shared" si="2165"/>
        <v>8.5250000000000004</v>
      </c>
      <c r="W638" s="289">
        <f t="shared" si="2166"/>
        <v>9.1217500000000005</v>
      </c>
      <c r="X638" s="145">
        <f t="shared" ref="X638:AC638" si="2173">(W638*5%)+W638</f>
        <v>9.5778375000000011</v>
      </c>
      <c r="Y638" s="145">
        <f t="shared" si="2173"/>
        <v>10.056729375000002</v>
      </c>
      <c r="Z638" s="145">
        <f t="shared" si="2173"/>
        <v>10.559565843750002</v>
      </c>
      <c r="AA638" s="145">
        <f t="shared" si="2173"/>
        <v>11.087544135937502</v>
      </c>
      <c r="AB638" s="145">
        <f t="shared" si="2173"/>
        <v>11.641921342734378</v>
      </c>
      <c r="AC638" s="145">
        <f t="shared" si="2173"/>
        <v>12.224017409871097</v>
      </c>
      <c r="AD638" s="145">
        <f t="shared" si="2168"/>
        <v>13.036914567627525</v>
      </c>
      <c r="AE638" s="360">
        <f t="shared" ref="AE638:AF638" si="2174">(AD638*5%)+AD638</f>
        <v>13.688760296008901</v>
      </c>
      <c r="AF638" s="145">
        <f t="shared" si="2174"/>
        <v>14.373198310809347</v>
      </c>
      <c r="AG638" s="222">
        <f t="shared" si="2170"/>
        <v>15.357762395099787</v>
      </c>
      <c r="AH638" s="343">
        <f t="shared" ref="AH638:AJ638" si="2175">(AG638*5%)+AG638</f>
        <v>16.125650514854776</v>
      </c>
      <c r="AI638" s="145">
        <f t="shared" si="2175"/>
        <v>16.931933040597514</v>
      </c>
      <c r="AJ638" s="145">
        <f t="shared" si="2175"/>
        <v>17.778529692627391</v>
      </c>
      <c r="AK638" s="290"/>
      <c r="AL638" s="145">
        <f t="shared" si="2172"/>
        <v>18.658566912412446</v>
      </c>
      <c r="AM638" s="290"/>
    </row>
    <row r="639" spans="1:108" x14ac:dyDescent="0.25">
      <c r="A639" s="9"/>
      <c r="B639" s="164" t="s">
        <v>1601</v>
      </c>
      <c r="C639" s="164"/>
      <c r="D639" s="153"/>
      <c r="E639" s="153"/>
      <c r="F639" s="153"/>
      <c r="G639" s="153"/>
      <c r="H639" s="153"/>
      <c r="I639" s="156"/>
      <c r="J639" s="160" t="s">
        <v>1602</v>
      </c>
      <c r="K639" s="205">
        <v>21.7</v>
      </c>
      <c r="L639" s="205">
        <v>21.7</v>
      </c>
      <c r="M639" s="205">
        <v>21.7</v>
      </c>
      <c r="N639" s="205">
        <v>21.7</v>
      </c>
      <c r="O639" s="205">
        <v>21.7</v>
      </c>
      <c r="P639" s="155">
        <v>21.7</v>
      </c>
      <c r="Q639" s="155">
        <v>16.399999999999999</v>
      </c>
      <c r="R639" s="155">
        <v>3.2</v>
      </c>
      <c r="S639" s="160"/>
      <c r="T639" s="256"/>
      <c r="U639" s="333">
        <v>6.82</v>
      </c>
      <c r="V639" s="120">
        <f t="shared" si="2165"/>
        <v>7.5020000000000007</v>
      </c>
      <c r="W639" s="289">
        <f t="shared" si="2166"/>
        <v>8.0271400000000011</v>
      </c>
      <c r="X639" s="145">
        <f t="shared" ref="X639:AC639" si="2176">(W639*5%)+W639</f>
        <v>8.4284970000000019</v>
      </c>
      <c r="Y639" s="145">
        <f t="shared" si="2176"/>
        <v>8.8499218500000012</v>
      </c>
      <c r="Z639" s="145">
        <f t="shared" si="2176"/>
        <v>9.292417942500002</v>
      </c>
      <c r="AA639" s="145">
        <f t="shared" si="2176"/>
        <v>9.7570388396250021</v>
      </c>
      <c r="AB639" s="145">
        <f t="shared" si="2176"/>
        <v>10.244890781606252</v>
      </c>
      <c r="AC639" s="145">
        <f t="shared" si="2176"/>
        <v>10.757135320686563</v>
      </c>
      <c r="AD639" s="145">
        <f t="shared" si="2168"/>
        <v>11.47248481951222</v>
      </c>
      <c r="AE639" s="360">
        <f t="shared" ref="AE639:AF639" si="2177">(AD639*5%)+AD639</f>
        <v>12.046109060487831</v>
      </c>
      <c r="AF639" s="145">
        <f t="shared" si="2177"/>
        <v>12.648414513512222</v>
      </c>
      <c r="AG639" s="222">
        <f t="shared" si="2170"/>
        <v>13.514830907687809</v>
      </c>
      <c r="AH639" s="343">
        <f t="shared" ref="AH639:AJ639" si="2178">(AG639*5%)+AG639</f>
        <v>14.1905724530722</v>
      </c>
      <c r="AI639" s="145">
        <f t="shared" si="2178"/>
        <v>14.900101075725809</v>
      </c>
      <c r="AJ639" s="145">
        <f t="shared" si="2178"/>
        <v>15.645106129512099</v>
      </c>
      <c r="AK639" s="290"/>
      <c r="AL639" s="145">
        <f t="shared" si="2172"/>
        <v>16.419538882922946</v>
      </c>
      <c r="AM639" s="290"/>
    </row>
    <row r="640" spans="1:108" x14ac:dyDescent="0.25">
      <c r="A640" s="9"/>
      <c r="B640" s="164" t="s">
        <v>1603</v>
      </c>
      <c r="C640" s="164"/>
      <c r="D640" s="153"/>
      <c r="E640" s="153"/>
      <c r="F640" s="153"/>
      <c r="G640" s="153"/>
      <c r="H640" s="153"/>
      <c r="I640" s="156"/>
      <c r="J640" s="160" t="s">
        <v>1604</v>
      </c>
      <c r="K640" s="205">
        <v>26</v>
      </c>
      <c r="L640" s="205">
        <v>26</v>
      </c>
      <c r="M640" s="205">
        <v>26</v>
      </c>
      <c r="N640" s="205">
        <v>26</v>
      </c>
      <c r="O640" s="205">
        <v>26</v>
      </c>
      <c r="P640" s="155">
        <v>26</v>
      </c>
      <c r="Q640" s="155">
        <v>20.7</v>
      </c>
      <c r="R640" s="155">
        <v>4.2</v>
      </c>
      <c r="S640" s="160"/>
      <c r="T640" s="256"/>
      <c r="U640" s="333">
        <v>10.050000000000001</v>
      </c>
      <c r="V640" s="120">
        <f t="shared" si="2165"/>
        <v>11.055000000000001</v>
      </c>
      <c r="W640" s="289">
        <f t="shared" si="2166"/>
        <v>11.828850000000001</v>
      </c>
      <c r="X640" s="145">
        <f t="shared" ref="X640:AC640" si="2179">(W640*5%)+W640</f>
        <v>12.4202925</v>
      </c>
      <c r="Y640" s="145">
        <f t="shared" si="2179"/>
        <v>13.041307125000001</v>
      </c>
      <c r="Z640" s="145">
        <f t="shared" si="2179"/>
        <v>13.693372481250002</v>
      </c>
      <c r="AA640" s="145">
        <f t="shared" si="2179"/>
        <v>14.378041105312501</v>
      </c>
      <c r="AB640" s="145">
        <f t="shared" si="2179"/>
        <v>15.096943160578126</v>
      </c>
      <c r="AC640" s="145">
        <f t="shared" si="2179"/>
        <v>15.851790318607033</v>
      </c>
      <c r="AD640" s="145">
        <f t="shared" si="2168"/>
        <v>16.905934374794402</v>
      </c>
      <c r="AE640" s="360">
        <f t="shared" ref="AE640:AF640" si="2180">(AD640*5%)+AD640</f>
        <v>17.751231093534123</v>
      </c>
      <c r="AF640" s="145">
        <f t="shared" si="2180"/>
        <v>18.638792648210831</v>
      </c>
      <c r="AG640" s="222">
        <f t="shared" si="2170"/>
        <v>19.915549944613272</v>
      </c>
      <c r="AH640" s="343">
        <f t="shared" ref="AH640:AJ640" si="2181">(AG640*5%)+AG640</f>
        <v>20.911327441843934</v>
      </c>
      <c r="AI640" s="145">
        <f t="shared" si="2181"/>
        <v>21.95689381393613</v>
      </c>
      <c r="AJ640" s="145">
        <f t="shared" si="2181"/>
        <v>23.054738504632937</v>
      </c>
      <c r="AK640" s="290"/>
      <c r="AL640" s="145">
        <f t="shared" si="2172"/>
        <v>24.195948060612267</v>
      </c>
      <c r="AM640" s="290"/>
    </row>
    <row r="641" spans="1:39" x14ac:dyDescent="0.25">
      <c r="A641" s="9"/>
      <c r="B641" s="164" t="s">
        <v>1605</v>
      </c>
      <c r="C641" s="164"/>
      <c r="D641" s="153"/>
      <c r="E641" s="153"/>
      <c r="F641" s="153"/>
      <c r="G641" s="153"/>
      <c r="H641" s="153"/>
      <c r="I641" s="156"/>
      <c r="J641" s="160" t="s">
        <v>1606</v>
      </c>
      <c r="K641" s="205">
        <v>30</v>
      </c>
      <c r="L641" s="205">
        <v>30</v>
      </c>
      <c r="M641" s="205">
        <v>30</v>
      </c>
      <c r="N641" s="205">
        <v>30</v>
      </c>
      <c r="O641" s="205">
        <v>30</v>
      </c>
      <c r="P641" s="155">
        <v>30</v>
      </c>
      <c r="Q641" s="155">
        <v>24.5</v>
      </c>
      <c r="R641" s="155">
        <v>4.5</v>
      </c>
      <c r="S641" s="160"/>
      <c r="T641" s="256"/>
      <c r="U641" s="333">
        <v>11.97</v>
      </c>
      <c r="V641" s="120">
        <f t="shared" si="2165"/>
        <v>13.167000000000002</v>
      </c>
      <c r="W641" s="289">
        <f t="shared" si="2166"/>
        <v>14.088690000000001</v>
      </c>
      <c r="X641" s="145">
        <f t="shared" ref="X641:AC641" si="2182">(W641*5%)+W641</f>
        <v>14.793124500000001</v>
      </c>
      <c r="Y641" s="145">
        <f t="shared" si="2182"/>
        <v>15.532780725000002</v>
      </c>
      <c r="Z641" s="145">
        <f t="shared" si="2182"/>
        <v>16.309419761250002</v>
      </c>
      <c r="AA641" s="145">
        <f t="shared" si="2182"/>
        <v>17.124890749312502</v>
      </c>
      <c r="AB641" s="145">
        <f t="shared" si="2182"/>
        <v>17.981135286778127</v>
      </c>
      <c r="AC641" s="145">
        <f t="shared" si="2182"/>
        <v>18.880192051117032</v>
      </c>
      <c r="AD641" s="145">
        <f t="shared" si="2168"/>
        <v>20.135724822516316</v>
      </c>
      <c r="AE641" s="360">
        <f t="shared" ref="AE641:AF641" si="2183">(AD641*5%)+AD641</f>
        <v>21.142511063642132</v>
      </c>
      <c r="AF641" s="145">
        <f t="shared" si="2183"/>
        <v>22.19963661682424</v>
      </c>
      <c r="AG641" s="222">
        <f t="shared" si="2170"/>
        <v>23.720311725076701</v>
      </c>
      <c r="AH641" s="343">
        <f t="shared" ref="AH641:AJ641" si="2184">(AG641*5%)+AG641</f>
        <v>24.906327311330536</v>
      </c>
      <c r="AI641" s="145">
        <f t="shared" si="2184"/>
        <v>26.151643676897063</v>
      </c>
      <c r="AJ641" s="145">
        <f t="shared" si="2184"/>
        <v>27.459225860741917</v>
      </c>
      <c r="AK641" s="290"/>
      <c r="AL641" s="145">
        <f t="shared" si="2172"/>
        <v>28.818457540848641</v>
      </c>
      <c r="AM641" s="290"/>
    </row>
    <row r="642" spans="1:39" x14ac:dyDescent="0.25">
      <c r="A642" s="9"/>
      <c r="B642" s="164" t="s">
        <v>1607</v>
      </c>
      <c r="C642" s="164"/>
      <c r="D642" s="153"/>
      <c r="E642" s="153"/>
      <c r="F642" s="153"/>
      <c r="G642" s="153"/>
      <c r="H642" s="153"/>
      <c r="I642" s="156"/>
      <c r="J642" s="160" t="s">
        <v>1608</v>
      </c>
      <c r="K642" s="205">
        <v>27</v>
      </c>
      <c r="L642" s="205">
        <v>27</v>
      </c>
      <c r="M642" s="205">
        <v>27</v>
      </c>
      <c r="N642" s="205">
        <v>27</v>
      </c>
      <c r="O642" s="205">
        <v>27</v>
      </c>
      <c r="P642" s="155">
        <v>27</v>
      </c>
      <c r="Q642" s="155">
        <v>15</v>
      </c>
      <c r="R642" s="155">
        <v>6</v>
      </c>
      <c r="S642" s="160"/>
      <c r="T642" s="256"/>
      <c r="U642" s="333">
        <v>13.56</v>
      </c>
      <c r="V642" s="120">
        <f t="shared" si="2165"/>
        <v>14.916</v>
      </c>
      <c r="W642" s="289">
        <f t="shared" si="2166"/>
        <v>15.96012</v>
      </c>
      <c r="X642" s="145">
        <f t="shared" ref="X642:AC642" si="2185">(W642*5%)+W642</f>
        <v>16.758126000000001</v>
      </c>
      <c r="Y642" s="145">
        <f t="shared" si="2185"/>
        <v>17.596032300000001</v>
      </c>
      <c r="Z642" s="145">
        <f t="shared" si="2185"/>
        <v>18.475833915000003</v>
      </c>
      <c r="AA642" s="145">
        <f t="shared" si="2185"/>
        <v>19.399625610750004</v>
      </c>
      <c r="AB642" s="145">
        <f t="shared" si="2185"/>
        <v>20.369606891287503</v>
      </c>
      <c r="AC642" s="145">
        <f t="shared" si="2185"/>
        <v>21.388087235851877</v>
      </c>
      <c r="AD642" s="145">
        <f t="shared" si="2168"/>
        <v>22.810395037036027</v>
      </c>
      <c r="AE642" s="360">
        <f t="shared" ref="AE642:AF642" si="2186">(AD642*5%)+AD642</f>
        <v>23.950914788887829</v>
      </c>
      <c r="AF642" s="145">
        <f t="shared" si="2186"/>
        <v>25.148460528332219</v>
      </c>
      <c r="AG642" s="222">
        <f t="shared" si="2170"/>
        <v>26.871130074522977</v>
      </c>
      <c r="AH642" s="343">
        <f t="shared" ref="AH642:AJ642" si="2187">(AG642*5%)+AG642</f>
        <v>28.214686578249125</v>
      </c>
      <c r="AI642" s="145">
        <f t="shared" si="2187"/>
        <v>29.625420907161583</v>
      </c>
      <c r="AJ642" s="145">
        <f t="shared" si="2187"/>
        <v>31.106691952519661</v>
      </c>
      <c r="AK642" s="290"/>
      <c r="AL642" s="145">
        <f t="shared" si="2172"/>
        <v>32.646473204169382</v>
      </c>
      <c r="AM642" s="290"/>
    </row>
    <row r="643" spans="1:39" x14ac:dyDescent="0.25">
      <c r="A643" s="9"/>
      <c r="B643" s="164" t="s">
        <v>1609</v>
      </c>
      <c r="C643" s="164"/>
      <c r="D643" s="153"/>
      <c r="E643" s="153"/>
      <c r="F643" s="153"/>
      <c r="G643" s="153"/>
      <c r="H643" s="153"/>
      <c r="I643" s="156"/>
      <c r="J643" s="160" t="s">
        <v>1610</v>
      </c>
      <c r="K643" s="205">
        <v>17</v>
      </c>
      <c r="L643" s="205">
        <v>17</v>
      </c>
      <c r="M643" s="205">
        <v>17</v>
      </c>
      <c r="N643" s="205">
        <v>17</v>
      </c>
      <c r="O643" s="205">
        <v>17</v>
      </c>
      <c r="P643" s="155">
        <v>17</v>
      </c>
      <c r="Q643" s="155">
        <v>12</v>
      </c>
      <c r="R643" s="155">
        <v>6</v>
      </c>
      <c r="S643" s="160"/>
      <c r="T643" s="256"/>
      <c r="U643" s="333">
        <v>6.45</v>
      </c>
      <c r="V643" s="120">
        <f t="shared" si="2165"/>
        <v>7.0950000000000006</v>
      </c>
      <c r="W643" s="289">
        <f t="shared" si="2166"/>
        <v>7.5916500000000005</v>
      </c>
      <c r="X643" s="145">
        <f t="shared" ref="X643:AC643" si="2188">(W643*5%)+W643</f>
        <v>7.9712325000000002</v>
      </c>
      <c r="Y643" s="145">
        <f t="shared" si="2188"/>
        <v>8.3697941250000003</v>
      </c>
      <c r="Z643" s="145">
        <f t="shared" si="2188"/>
        <v>8.7882838312500002</v>
      </c>
      <c r="AA643" s="145">
        <f t="shared" si="2188"/>
        <v>9.2276980228125005</v>
      </c>
      <c r="AB643" s="145">
        <f t="shared" si="2188"/>
        <v>9.6890829239531264</v>
      </c>
      <c r="AC643" s="145">
        <f t="shared" si="2188"/>
        <v>10.173537070150783</v>
      </c>
      <c r="AD643" s="145">
        <f t="shared" si="2168"/>
        <v>10.850077285315809</v>
      </c>
      <c r="AE643" s="360">
        <f t="shared" ref="AE643:AF643" si="2189">(AD643*5%)+AD643</f>
        <v>11.392581149581599</v>
      </c>
      <c r="AF643" s="145">
        <f t="shared" si="2189"/>
        <v>11.962210207060679</v>
      </c>
      <c r="AG643" s="222">
        <f t="shared" si="2170"/>
        <v>12.781621606244334</v>
      </c>
      <c r="AH643" s="343">
        <f t="shared" ref="AH643:AJ643" si="2190">(AG643*5%)+AG643</f>
        <v>13.420702686556551</v>
      </c>
      <c r="AI643" s="145">
        <f t="shared" si="2190"/>
        <v>14.091737820884378</v>
      </c>
      <c r="AJ643" s="145">
        <f t="shared" si="2190"/>
        <v>14.796324711928596</v>
      </c>
      <c r="AK643" s="290"/>
      <c r="AL643" s="145">
        <f t="shared" si="2172"/>
        <v>15.528742785169062</v>
      </c>
      <c r="AM643" s="290"/>
    </row>
    <row r="644" spans="1:39" x14ac:dyDescent="0.25">
      <c r="A644" s="9"/>
      <c r="B644" s="164" t="s">
        <v>1611</v>
      </c>
      <c r="C644" s="164"/>
      <c r="D644" s="153"/>
      <c r="E644" s="153"/>
      <c r="F644" s="153"/>
      <c r="G644" s="153"/>
      <c r="H644" s="153"/>
      <c r="I644" s="156"/>
      <c r="J644" s="160" t="s">
        <v>1612</v>
      </c>
      <c r="K644" s="205">
        <v>27</v>
      </c>
      <c r="L644" s="205">
        <v>27</v>
      </c>
      <c r="M644" s="205">
        <v>27</v>
      </c>
      <c r="N644" s="205">
        <v>27</v>
      </c>
      <c r="O644" s="205">
        <v>27</v>
      </c>
      <c r="P644" s="155">
        <v>27</v>
      </c>
      <c r="Q644" s="155">
        <v>15</v>
      </c>
      <c r="R644" s="155">
        <v>6</v>
      </c>
      <c r="S644" s="160"/>
      <c r="T644" s="256"/>
      <c r="U644" s="333">
        <v>8.02</v>
      </c>
      <c r="V644" s="120">
        <f t="shared" si="2165"/>
        <v>8.8219999999999992</v>
      </c>
      <c r="W644" s="289">
        <f t="shared" si="2166"/>
        <v>9.4395399999999992</v>
      </c>
      <c r="X644" s="145">
        <f t="shared" ref="X644:AC644" si="2191">(W644*5%)+W644</f>
        <v>9.9115169999999999</v>
      </c>
      <c r="Y644" s="145">
        <f t="shared" si="2191"/>
        <v>10.40709285</v>
      </c>
      <c r="Z644" s="145">
        <f t="shared" si="2191"/>
        <v>10.927447492499999</v>
      </c>
      <c r="AA644" s="145">
        <f t="shared" si="2191"/>
        <v>11.473819867124998</v>
      </c>
      <c r="AB644" s="145">
        <f t="shared" si="2191"/>
        <v>12.047510860481248</v>
      </c>
      <c r="AC644" s="145">
        <f t="shared" si="2191"/>
        <v>12.64988640350531</v>
      </c>
      <c r="AD644" s="145">
        <f t="shared" si="2168"/>
        <v>13.491103849338412</v>
      </c>
      <c r="AE644" s="360">
        <f t="shared" ref="AE644:AF644" si="2192">(AD644*5%)+AD644</f>
        <v>14.165659041805332</v>
      </c>
      <c r="AF644" s="145">
        <f t="shared" si="2192"/>
        <v>14.873941993895599</v>
      </c>
      <c r="AG644" s="222">
        <f t="shared" si="2170"/>
        <v>15.892807020477447</v>
      </c>
      <c r="AH644" s="343">
        <f t="shared" ref="AH644:AJ644" si="2193">(AG644*5%)+AG644</f>
        <v>16.687447371501321</v>
      </c>
      <c r="AI644" s="145">
        <f t="shared" si="2193"/>
        <v>17.521819740076388</v>
      </c>
      <c r="AJ644" s="145">
        <f t="shared" si="2193"/>
        <v>18.397910727080209</v>
      </c>
      <c r="AK644" s="290"/>
      <c r="AL644" s="145">
        <f t="shared" si="2172"/>
        <v>19.30860730807068</v>
      </c>
      <c r="AM644" s="290"/>
    </row>
    <row r="645" spans="1:39" x14ac:dyDescent="0.25">
      <c r="A645" s="9"/>
      <c r="B645" s="164" t="s">
        <v>1613</v>
      </c>
      <c r="C645" s="164"/>
      <c r="D645" s="153"/>
      <c r="E645" s="153"/>
      <c r="F645" s="153"/>
      <c r="G645" s="153"/>
      <c r="H645" s="153"/>
      <c r="I645" s="156"/>
      <c r="J645" s="160" t="s">
        <v>1614</v>
      </c>
      <c r="K645" s="205">
        <v>0</v>
      </c>
      <c r="L645" s="205">
        <v>0</v>
      </c>
      <c r="M645" s="205">
        <v>0</v>
      </c>
      <c r="N645" s="205">
        <v>0</v>
      </c>
      <c r="O645" s="205">
        <v>0</v>
      </c>
      <c r="P645" s="155">
        <v>0</v>
      </c>
      <c r="Q645" s="155">
        <v>0</v>
      </c>
      <c r="R645" s="155">
        <v>0</v>
      </c>
      <c r="S645" s="160"/>
      <c r="T645" s="256"/>
      <c r="U645" s="333">
        <v>3.13</v>
      </c>
      <c r="V645" s="120">
        <f t="shared" si="2165"/>
        <v>3.4430000000000001</v>
      </c>
      <c r="W645" s="289">
        <f t="shared" si="2166"/>
        <v>3.6840100000000002</v>
      </c>
      <c r="X645" s="145">
        <f t="shared" ref="X645:AC645" si="2194">(W645*5%)+W645</f>
        <v>3.8682105000000004</v>
      </c>
      <c r="Y645" s="145">
        <f t="shared" si="2194"/>
        <v>4.0616210250000009</v>
      </c>
      <c r="Z645" s="145">
        <f t="shared" si="2194"/>
        <v>4.2647020762500008</v>
      </c>
      <c r="AA645" s="145">
        <f t="shared" si="2194"/>
        <v>4.4779371800625007</v>
      </c>
      <c r="AB645" s="145">
        <f t="shared" si="2194"/>
        <v>4.7018340390656261</v>
      </c>
      <c r="AC645" s="145">
        <f t="shared" si="2194"/>
        <v>4.9369257410189071</v>
      </c>
      <c r="AD645" s="145">
        <f t="shared" si="2168"/>
        <v>5.2652313027966642</v>
      </c>
      <c r="AE645" s="360">
        <f t="shared" ref="AE645:AF645" si="2195">(AD645*5%)+AD645</f>
        <v>5.5284928679364977</v>
      </c>
      <c r="AF645" s="145">
        <f t="shared" si="2195"/>
        <v>5.8049175113333229</v>
      </c>
      <c r="AG645" s="222">
        <f t="shared" si="2170"/>
        <v>6.2025543608596552</v>
      </c>
      <c r="AH645" s="343">
        <f t="shared" ref="AH645:AJ645" si="2196">(AG645*5%)+AG645</f>
        <v>6.5126820789026381</v>
      </c>
      <c r="AI645" s="145">
        <f t="shared" si="2196"/>
        <v>6.8383161828477697</v>
      </c>
      <c r="AJ645" s="145">
        <f t="shared" si="2196"/>
        <v>7.1802319919901585</v>
      </c>
      <c r="AK645" s="290"/>
      <c r="AL645" s="145">
        <f t="shared" si="2172"/>
        <v>7.535653475593671</v>
      </c>
      <c r="AM645" s="290"/>
    </row>
    <row r="646" spans="1:39" x14ac:dyDescent="0.25">
      <c r="A646" s="9"/>
      <c r="B646" s="164" t="s">
        <v>1615</v>
      </c>
      <c r="C646" s="164"/>
      <c r="D646" s="153"/>
      <c r="E646" s="153"/>
      <c r="F646" s="153"/>
      <c r="G646" s="153"/>
      <c r="H646" s="153"/>
      <c r="I646" s="156"/>
      <c r="J646" s="160" t="s">
        <v>1616</v>
      </c>
      <c r="K646" s="205">
        <v>0</v>
      </c>
      <c r="L646" s="205">
        <v>0</v>
      </c>
      <c r="M646" s="205">
        <v>0</v>
      </c>
      <c r="N646" s="205">
        <v>0</v>
      </c>
      <c r="O646" s="205">
        <v>0</v>
      </c>
      <c r="P646" s="155">
        <v>0</v>
      </c>
      <c r="Q646" s="155">
        <v>0</v>
      </c>
      <c r="R646" s="155">
        <v>0</v>
      </c>
      <c r="S646" s="160"/>
      <c r="T646" s="256"/>
      <c r="U646" s="333">
        <v>5.55</v>
      </c>
      <c r="V646" s="120">
        <f t="shared" si="2165"/>
        <v>6.1049999999999995</v>
      </c>
      <c r="W646" s="289">
        <f t="shared" si="2166"/>
        <v>6.5323499999999992</v>
      </c>
      <c r="X646" s="145">
        <f t="shared" ref="X646:AC646" si="2197">(W646*5%)+W646</f>
        <v>6.8589674999999994</v>
      </c>
      <c r="Y646" s="145">
        <f t="shared" si="2197"/>
        <v>7.2019158749999992</v>
      </c>
      <c r="Z646" s="145">
        <f t="shared" si="2197"/>
        <v>7.5620116687499994</v>
      </c>
      <c r="AA646" s="145">
        <f t="shared" si="2197"/>
        <v>7.9401122521874994</v>
      </c>
      <c r="AB646" s="145">
        <f t="shared" si="2197"/>
        <v>8.3371178647968751</v>
      </c>
      <c r="AC646" s="145">
        <f t="shared" si="2197"/>
        <v>8.7539737580367181</v>
      </c>
      <c r="AD646" s="145">
        <f t="shared" si="2168"/>
        <v>9.3361130129461607</v>
      </c>
      <c r="AE646" s="360">
        <f t="shared" ref="AE646:AF646" si="2198">(AD646*5%)+AD646</f>
        <v>9.8029186635934682</v>
      </c>
      <c r="AF646" s="145">
        <f t="shared" si="2198"/>
        <v>10.293064596773142</v>
      </c>
      <c r="AG646" s="222">
        <f t="shared" si="2170"/>
        <v>10.998139521652103</v>
      </c>
      <c r="AH646" s="343">
        <f t="shared" ref="AH646:AJ646" si="2199">(AG646*5%)+AG646</f>
        <v>11.548046497734708</v>
      </c>
      <c r="AI646" s="145">
        <f t="shared" si="2199"/>
        <v>12.125448822621443</v>
      </c>
      <c r="AJ646" s="145">
        <f t="shared" si="2199"/>
        <v>12.731721263752515</v>
      </c>
      <c r="AK646" s="290"/>
      <c r="AL646" s="145">
        <f t="shared" si="2172"/>
        <v>13.361941466308265</v>
      </c>
      <c r="AM646" s="290"/>
    </row>
    <row r="647" spans="1:39" x14ac:dyDescent="0.25">
      <c r="A647" s="9"/>
      <c r="B647" s="164" t="s">
        <v>1617</v>
      </c>
      <c r="C647" s="164"/>
      <c r="D647" s="153"/>
      <c r="E647" s="153"/>
      <c r="F647" s="153"/>
      <c r="G647" s="153"/>
      <c r="H647" s="153"/>
      <c r="I647" s="156"/>
      <c r="J647" s="160" t="s">
        <v>117</v>
      </c>
      <c r="K647" s="205">
        <v>40</v>
      </c>
      <c r="L647" s="205">
        <v>40</v>
      </c>
      <c r="M647" s="205">
        <v>40</v>
      </c>
      <c r="N647" s="205">
        <v>40</v>
      </c>
      <c r="O647" s="205">
        <v>40</v>
      </c>
      <c r="P647" s="155">
        <v>40</v>
      </c>
      <c r="Q647" s="155">
        <v>33</v>
      </c>
      <c r="R647" s="155">
        <v>11</v>
      </c>
      <c r="S647" s="160"/>
      <c r="T647" s="256"/>
      <c r="U647" s="333">
        <v>18.559999999999999</v>
      </c>
      <c r="V647" s="120">
        <f t="shared" si="2165"/>
        <v>20.415999999999997</v>
      </c>
      <c r="W647" s="289">
        <f t="shared" si="2166"/>
        <v>21.845119999999998</v>
      </c>
      <c r="X647" s="145">
        <f t="shared" ref="X647:AC647" si="2200">(W647*5%)+W647</f>
        <v>22.937375999999997</v>
      </c>
      <c r="Y647" s="145">
        <f t="shared" si="2200"/>
        <v>24.084244799999997</v>
      </c>
      <c r="Z647" s="145">
        <f t="shared" si="2200"/>
        <v>25.288457039999997</v>
      </c>
      <c r="AA647" s="145">
        <f t="shared" si="2200"/>
        <v>26.552879891999996</v>
      </c>
      <c r="AB647" s="145">
        <f t="shared" si="2200"/>
        <v>27.880523886599995</v>
      </c>
      <c r="AC647" s="145">
        <f t="shared" si="2200"/>
        <v>29.274550080929995</v>
      </c>
      <c r="AD647" s="145">
        <f t="shared" si="2168"/>
        <v>31.22130766131184</v>
      </c>
      <c r="AE647" s="360">
        <f t="shared" ref="AE647:AF647" si="2201">(AD647*5%)+AD647</f>
        <v>32.782373044377429</v>
      </c>
      <c r="AF647" s="145">
        <f t="shared" si="2201"/>
        <v>34.421491696596298</v>
      </c>
      <c r="AG647" s="222">
        <f t="shared" si="2170"/>
        <v>36.779363877813147</v>
      </c>
      <c r="AH647" s="343">
        <f t="shared" ref="AH647:AJ647" si="2202">(AG647*5%)+AG647</f>
        <v>38.618332071703804</v>
      </c>
      <c r="AI647" s="145">
        <f t="shared" si="2202"/>
        <v>40.549248675288993</v>
      </c>
      <c r="AJ647" s="145">
        <f t="shared" si="2202"/>
        <v>42.576711109053441</v>
      </c>
      <c r="AK647" s="290"/>
      <c r="AL647" s="145">
        <f t="shared" si="2172"/>
        <v>44.684258308951584</v>
      </c>
      <c r="AM647" s="290"/>
    </row>
    <row r="648" spans="1:39" x14ac:dyDescent="0.25">
      <c r="A648" s="9"/>
      <c r="B648" s="164" t="s">
        <v>1618</v>
      </c>
      <c r="C648" s="164"/>
      <c r="D648" s="153"/>
      <c r="E648" s="153"/>
      <c r="F648" s="153"/>
      <c r="G648" s="153"/>
      <c r="H648" s="153"/>
      <c r="I648" s="156"/>
      <c r="J648" s="160" t="s">
        <v>114</v>
      </c>
      <c r="K648" s="205">
        <v>49.5</v>
      </c>
      <c r="L648" s="205">
        <v>49.5</v>
      </c>
      <c r="M648" s="205">
        <v>49.5</v>
      </c>
      <c r="N648" s="205">
        <v>49.5</v>
      </c>
      <c r="O648" s="205">
        <v>49.5</v>
      </c>
      <c r="P648" s="155">
        <v>49.5</v>
      </c>
      <c r="Q648" s="155">
        <v>41</v>
      </c>
      <c r="R648" s="155">
        <v>13.5</v>
      </c>
      <c r="S648" s="160"/>
      <c r="T648" s="256"/>
      <c r="U648" s="333">
        <v>46.68</v>
      </c>
      <c r="V648" s="120">
        <f t="shared" si="2165"/>
        <v>51.347999999999999</v>
      </c>
      <c r="W648" s="289">
        <f t="shared" si="2166"/>
        <v>54.942360000000001</v>
      </c>
      <c r="X648" s="145">
        <f t="shared" ref="X648:AC648" si="2203">(W648*5%)+W648</f>
        <v>57.689478000000001</v>
      </c>
      <c r="Y648" s="145">
        <f t="shared" si="2203"/>
        <v>60.573951900000004</v>
      </c>
      <c r="Z648" s="145">
        <f t="shared" si="2203"/>
        <v>63.602649495000009</v>
      </c>
      <c r="AA648" s="145">
        <f t="shared" si="2203"/>
        <v>66.782781969750005</v>
      </c>
      <c r="AB648" s="145">
        <f t="shared" si="2203"/>
        <v>70.121921068237498</v>
      </c>
      <c r="AC648" s="145">
        <f t="shared" si="2203"/>
        <v>73.628017121649378</v>
      </c>
      <c r="AD648" s="145">
        <f t="shared" si="2168"/>
        <v>78.524280260239067</v>
      </c>
      <c r="AE648" s="360">
        <f t="shared" ref="AE648:AF648" si="2204">(AD648*5%)+AD648</f>
        <v>82.450494273251024</v>
      </c>
      <c r="AF648" s="145">
        <f t="shared" si="2204"/>
        <v>86.573018986913581</v>
      </c>
      <c r="AG648" s="222">
        <f t="shared" si="2170"/>
        <v>92.503270787517167</v>
      </c>
      <c r="AH648" s="343">
        <f t="shared" ref="AH648:AJ648" si="2205">(AG648*5%)+AG648</f>
        <v>97.128434326893029</v>
      </c>
      <c r="AI648" s="145">
        <f t="shared" si="2205"/>
        <v>101.98485604323768</v>
      </c>
      <c r="AJ648" s="145">
        <f t="shared" si="2205"/>
        <v>107.08409884539957</v>
      </c>
      <c r="AK648" s="290"/>
      <c r="AL648" s="145">
        <f t="shared" si="2172"/>
        <v>112.38476173824685</v>
      </c>
      <c r="AM648" s="290"/>
    </row>
    <row r="649" spans="1:39" x14ac:dyDescent="0.25">
      <c r="A649" s="9"/>
      <c r="B649" s="164" t="s">
        <v>1619</v>
      </c>
      <c r="C649" s="164"/>
      <c r="D649" s="153"/>
      <c r="E649" s="153"/>
      <c r="F649" s="153"/>
      <c r="G649" s="153"/>
      <c r="H649" s="153"/>
      <c r="I649" s="156"/>
      <c r="J649" s="160" t="s">
        <v>854</v>
      </c>
      <c r="K649" s="205">
        <v>53</v>
      </c>
      <c r="L649" s="205">
        <v>53</v>
      </c>
      <c r="M649" s="205">
        <v>53</v>
      </c>
      <c r="N649" s="205">
        <v>53</v>
      </c>
      <c r="O649" s="205">
        <v>53</v>
      </c>
      <c r="P649" s="155">
        <v>53</v>
      </c>
      <c r="Q649" s="155">
        <v>32.5</v>
      </c>
      <c r="R649" s="155">
        <v>10</v>
      </c>
      <c r="S649" s="160"/>
      <c r="T649" s="256"/>
      <c r="U649" s="333">
        <v>37.49</v>
      </c>
      <c r="V649" s="120">
        <f t="shared" si="2165"/>
        <v>41.239000000000004</v>
      </c>
      <c r="W649" s="289">
        <f t="shared" si="2166"/>
        <v>44.125730000000004</v>
      </c>
      <c r="X649" s="145">
        <f t="shared" ref="X649:AC649" si="2206">(W649*5%)+W649</f>
        <v>46.332016500000002</v>
      </c>
      <c r="Y649" s="145">
        <f t="shared" si="2206"/>
        <v>48.648617325000004</v>
      </c>
      <c r="Z649" s="145">
        <f t="shared" si="2206"/>
        <v>51.081048191250005</v>
      </c>
      <c r="AA649" s="145">
        <f t="shared" si="2206"/>
        <v>53.635100600812507</v>
      </c>
      <c r="AB649" s="145">
        <f t="shared" si="2206"/>
        <v>56.316855630853134</v>
      </c>
      <c r="AC649" s="145">
        <f t="shared" si="2206"/>
        <v>59.13269841239579</v>
      </c>
      <c r="AD649" s="145">
        <f t="shared" si="2168"/>
        <v>63.065022856820107</v>
      </c>
      <c r="AE649" s="360">
        <f t="shared" ref="AE649:AF649" si="2207">(AD649*5%)+AD649</f>
        <v>66.218273999661108</v>
      </c>
      <c r="AF649" s="145">
        <f t="shared" si="2207"/>
        <v>69.529187699644169</v>
      </c>
      <c r="AG649" s="222">
        <f t="shared" si="2170"/>
        <v>74.291937057069788</v>
      </c>
      <c r="AH649" s="343">
        <f t="shared" ref="AH649:AJ649" si="2208">(AG649*5%)+AG649</f>
        <v>78.006533909923277</v>
      </c>
      <c r="AI649" s="145">
        <f t="shared" si="2208"/>
        <v>81.906860605419439</v>
      </c>
      <c r="AJ649" s="145">
        <f t="shared" si="2208"/>
        <v>86.002203635690407</v>
      </c>
      <c r="AK649" s="290"/>
      <c r="AL649" s="145">
        <f t="shared" si="2172"/>
        <v>90.259312715657089</v>
      </c>
      <c r="AM649" s="290"/>
    </row>
    <row r="650" spans="1:39" x14ac:dyDescent="0.25">
      <c r="A650" s="9"/>
      <c r="B650" s="164" t="s">
        <v>1620</v>
      </c>
      <c r="C650" s="164"/>
      <c r="D650" s="153"/>
      <c r="E650" s="153"/>
      <c r="F650" s="153"/>
      <c r="G650" s="153"/>
      <c r="H650" s="153"/>
      <c r="I650" s="156"/>
      <c r="J650" s="160" t="s">
        <v>1621</v>
      </c>
      <c r="K650" s="205">
        <v>36.5</v>
      </c>
      <c r="L650" s="205">
        <v>36.5</v>
      </c>
      <c r="M650" s="205">
        <v>36.5</v>
      </c>
      <c r="N650" s="205">
        <v>36.5</v>
      </c>
      <c r="O650" s="205">
        <v>36.5</v>
      </c>
      <c r="P650" s="155">
        <v>36.5</v>
      </c>
      <c r="Q650" s="155">
        <v>22.5</v>
      </c>
      <c r="R650" s="155">
        <v>6.5</v>
      </c>
      <c r="S650" s="160"/>
      <c r="T650" s="256"/>
      <c r="U650" s="333">
        <v>14.84</v>
      </c>
      <c r="V650" s="120">
        <f t="shared" si="2165"/>
        <v>16.323999999999998</v>
      </c>
      <c r="W650" s="289">
        <f t="shared" si="2166"/>
        <v>17.466679999999997</v>
      </c>
      <c r="X650" s="145">
        <f t="shared" ref="X650:AC650" si="2209">(W650*5%)+W650</f>
        <v>18.340013999999996</v>
      </c>
      <c r="Y650" s="145">
        <f t="shared" si="2209"/>
        <v>19.257014699999996</v>
      </c>
      <c r="Z650" s="145">
        <f t="shared" si="2209"/>
        <v>20.219865434999996</v>
      </c>
      <c r="AA650" s="145">
        <f t="shared" si="2209"/>
        <v>21.230858706749995</v>
      </c>
      <c r="AB650" s="145">
        <f t="shared" si="2209"/>
        <v>22.292401642087494</v>
      </c>
      <c r="AC650" s="145">
        <f t="shared" si="2209"/>
        <v>23.407021724191868</v>
      </c>
      <c r="AD650" s="145">
        <f t="shared" si="2168"/>
        <v>24.963588668850626</v>
      </c>
      <c r="AE650" s="360">
        <f t="shared" ref="AE650:AF650" si="2210">(AD650*5%)+AD650</f>
        <v>26.211768102293156</v>
      </c>
      <c r="AF650" s="145">
        <f t="shared" si="2210"/>
        <v>27.522356507407814</v>
      </c>
      <c r="AG650" s="222">
        <f t="shared" si="2170"/>
        <v>29.407637928165251</v>
      </c>
      <c r="AH650" s="343">
        <f t="shared" ref="AH650:AJ650" si="2211">(AG650*5%)+AG650</f>
        <v>30.878019824573514</v>
      </c>
      <c r="AI650" s="145">
        <f t="shared" si="2211"/>
        <v>32.421920815802189</v>
      </c>
      <c r="AJ650" s="145">
        <f t="shared" si="2211"/>
        <v>34.043016856592295</v>
      </c>
      <c r="AK650" s="290"/>
      <c r="AL650" s="145">
        <f t="shared" si="2172"/>
        <v>35.728146190993613</v>
      </c>
      <c r="AM650" s="290"/>
    </row>
    <row r="651" spans="1:39" x14ac:dyDescent="0.25">
      <c r="A651" s="9"/>
      <c r="B651" s="164" t="s">
        <v>1622</v>
      </c>
      <c r="C651" s="164"/>
      <c r="D651" s="153"/>
      <c r="E651" s="153"/>
      <c r="F651" s="153"/>
      <c r="G651" s="153"/>
      <c r="H651" s="153"/>
      <c r="I651" s="156"/>
      <c r="J651" s="160" t="s">
        <v>1623</v>
      </c>
      <c r="K651" s="205">
        <v>53.5</v>
      </c>
      <c r="L651" s="205">
        <v>53.5</v>
      </c>
      <c r="M651" s="205">
        <v>53.5</v>
      </c>
      <c r="N651" s="205">
        <v>53.5</v>
      </c>
      <c r="O651" s="205">
        <v>53.5</v>
      </c>
      <c r="P651" s="155">
        <v>53.5</v>
      </c>
      <c r="Q651" s="155">
        <v>33.5</v>
      </c>
      <c r="R651" s="155">
        <v>19.5</v>
      </c>
      <c r="S651" s="160"/>
      <c r="T651" s="256"/>
      <c r="U651" s="333">
        <v>105.94</v>
      </c>
      <c r="V651" s="120">
        <f t="shared" si="2165"/>
        <v>116.53399999999999</v>
      </c>
      <c r="W651" s="289">
        <f t="shared" si="2166"/>
        <v>124.69138</v>
      </c>
      <c r="X651" s="145">
        <f t="shared" ref="X651:AC651" si="2212">(W651*5%)+W651</f>
        <v>130.925949</v>
      </c>
      <c r="Y651" s="145">
        <f t="shared" si="2212"/>
        <v>137.47224645</v>
      </c>
      <c r="Z651" s="145">
        <f t="shared" si="2212"/>
        <v>144.34585877250001</v>
      </c>
      <c r="AA651" s="145">
        <f t="shared" si="2212"/>
        <v>151.56315171112502</v>
      </c>
      <c r="AB651" s="145">
        <f t="shared" si="2212"/>
        <v>159.14130929668127</v>
      </c>
      <c r="AC651" s="145">
        <f t="shared" si="2212"/>
        <v>167.09837476151534</v>
      </c>
      <c r="AD651" s="145">
        <f t="shared" si="2168"/>
        <v>178.21041668315613</v>
      </c>
      <c r="AE651" s="360">
        <f t="shared" ref="AE651:AF651" si="2213">(AD651*5%)+AD651</f>
        <v>187.12093751731393</v>
      </c>
      <c r="AF651" s="145">
        <f t="shared" si="2213"/>
        <v>196.47698439317963</v>
      </c>
      <c r="AG651" s="222">
        <f t="shared" si="2170"/>
        <v>209.93565782411244</v>
      </c>
      <c r="AH651" s="343">
        <f t="shared" ref="AH651:AJ651" si="2214">(AG651*5%)+AG651</f>
        <v>220.43244071531805</v>
      </c>
      <c r="AI651" s="145">
        <f t="shared" si="2214"/>
        <v>231.45406275108397</v>
      </c>
      <c r="AJ651" s="145">
        <f t="shared" si="2214"/>
        <v>243.02676588863818</v>
      </c>
      <c r="AK651" s="290"/>
      <c r="AL651" s="145">
        <f t="shared" si="2172"/>
        <v>255.05659080012578</v>
      </c>
      <c r="AM651" s="290"/>
    </row>
    <row r="652" spans="1:39" x14ac:dyDescent="0.25">
      <c r="A652" s="9"/>
      <c r="B652" s="164" t="s">
        <v>1624</v>
      </c>
      <c r="C652" s="164"/>
      <c r="D652" s="153"/>
      <c r="E652" s="153"/>
      <c r="F652" s="153"/>
      <c r="G652" s="153"/>
      <c r="H652" s="153"/>
      <c r="I652" s="156"/>
      <c r="J652" s="160" t="s">
        <v>1625</v>
      </c>
      <c r="K652" s="205">
        <v>10</v>
      </c>
      <c r="L652" s="205">
        <v>10</v>
      </c>
      <c r="M652" s="205">
        <v>10</v>
      </c>
      <c r="N652" s="205">
        <v>10</v>
      </c>
      <c r="O652" s="205">
        <v>10</v>
      </c>
      <c r="P652" s="155">
        <v>10</v>
      </c>
      <c r="Q652" s="155">
        <v>6.2</v>
      </c>
      <c r="R652" s="155">
        <v>2</v>
      </c>
      <c r="S652" s="160"/>
      <c r="T652" s="256"/>
      <c r="U652" s="333">
        <v>1.44</v>
      </c>
      <c r="V652" s="120">
        <f t="shared" si="2165"/>
        <v>1.5839999999999999</v>
      </c>
      <c r="W652" s="289">
        <f t="shared" si="2166"/>
        <v>1.6948799999999999</v>
      </c>
      <c r="X652" s="145">
        <f t="shared" ref="X652:AC652" si="2215">(W652*5%)+W652</f>
        <v>1.7796239999999999</v>
      </c>
      <c r="Y652" s="145">
        <f t="shared" si="2215"/>
        <v>1.8686052</v>
      </c>
      <c r="Z652" s="145">
        <f t="shared" si="2215"/>
        <v>1.9620354600000001</v>
      </c>
      <c r="AA652" s="145">
        <f t="shared" si="2215"/>
        <v>2.0601372329999998</v>
      </c>
      <c r="AB652" s="145">
        <f t="shared" si="2215"/>
        <v>2.1631440946499998</v>
      </c>
      <c r="AC652" s="145">
        <f t="shared" si="2215"/>
        <v>2.2713012993824999</v>
      </c>
      <c r="AD652" s="145">
        <f t="shared" si="2168"/>
        <v>2.4223428357914361</v>
      </c>
      <c r="AE652" s="360">
        <f t="shared" ref="AE652:AF652" si="2216">(AD652*5%)+AD652</f>
        <v>2.5434599775810081</v>
      </c>
      <c r="AF652" s="145">
        <f t="shared" si="2216"/>
        <v>2.6706329764600585</v>
      </c>
      <c r="AG652" s="222">
        <f t="shared" si="2170"/>
        <v>2.8535713353475725</v>
      </c>
      <c r="AH652" s="343">
        <f t="shared" ref="AH652:AJ652" si="2217">(AG652*5%)+AG652</f>
        <v>2.9962499021149509</v>
      </c>
      <c r="AI652" s="145">
        <f t="shared" si="2217"/>
        <v>3.1460623972206982</v>
      </c>
      <c r="AJ652" s="145">
        <f t="shared" si="2217"/>
        <v>3.3033655170817333</v>
      </c>
      <c r="AK652" s="290"/>
      <c r="AL652" s="145">
        <f t="shared" si="2172"/>
        <v>3.4668821101772793</v>
      </c>
      <c r="AM652" s="290"/>
    </row>
    <row r="653" spans="1:39" x14ac:dyDescent="0.25">
      <c r="A653" s="9"/>
      <c r="B653" s="164" t="s">
        <v>1626</v>
      </c>
      <c r="C653" s="164"/>
      <c r="D653" s="153"/>
      <c r="E653" s="153"/>
      <c r="F653" s="153"/>
      <c r="G653" s="153"/>
      <c r="H653" s="153"/>
      <c r="I653" s="156"/>
      <c r="J653" s="160" t="s">
        <v>1627</v>
      </c>
      <c r="K653" s="205">
        <v>15</v>
      </c>
      <c r="L653" s="205">
        <v>15</v>
      </c>
      <c r="M653" s="205">
        <v>15</v>
      </c>
      <c r="N653" s="205">
        <v>15</v>
      </c>
      <c r="O653" s="205">
        <v>15</v>
      </c>
      <c r="P653" s="155">
        <v>15</v>
      </c>
      <c r="Q653" s="155">
        <v>10</v>
      </c>
      <c r="R653" s="155">
        <v>2.2999999999999998</v>
      </c>
      <c r="S653" s="160"/>
      <c r="T653" s="256"/>
      <c r="U653" s="333">
        <v>2.27</v>
      </c>
      <c r="V653" s="120">
        <f t="shared" si="2165"/>
        <v>2.4969999999999999</v>
      </c>
      <c r="W653" s="289">
        <f t="shared" si="2166"/>
        <v>2.6717899999999997</v>
      </c>
      <c r="X653" s="145">
        <f t="shared" ref="X653:AC653" si="2218">(W653*5%)+W653</f>
        <v>2.8053794999999995</v>
      </c>
      <c r="Y653" s="145">
        <f t="shared" si="2218"/>
        <v>2.9456484749999996</v>
      </c>
      <c r="Z653" s="145">
        <f t="shared" si="2218"/>
        <v>3.0929308987499997</v>
      </c>
      <c r="AA653" s="145">
        <f t="shared" si="2218"/>
        <v>3.2475774436874998</v>
      </c>
      <c r="AB653" s="145">
        <f t="shared" si="2218"/>
        <v>3.4099563158718746</v>
      </c>
      <c r="AC653" s="145">
        <f t="shared" si="2218"/>
        <v>3.5804541316654683</v>
      </c>
      <c r="AD653" s="145">
        <f t="shared" si="2168"/>
        <v>3.8185543314212218</v>
      </c>
      <c r="AE653" s="360">
        <f t="shared" ref="AE653:AF653" si="2219">(AD653*5%)+AD653</f>
        <v>4.0094820479922832</v>
      </c>
      <c r="AF653" s="145">
        <f t="shared" si="2219"/>
        <v>4.2099561503918972</v>
      </c>
      <c r="AG653" s="222">
        <f t="shared" si="2170"/>
        <v>4.498338146693742</v>
      </c>
      <c r="AH653" s="343">
        <f t="shared" ref="AH653:AJ653" si="2220">(AG653*5%)+AG653</f>
        <v>4.7232550540284288</v>
      </c>
      <c r="AI653" s="145">
        <f t="shared" si="2220"/>
        <v>4.9594178067298502</v>
      </c>
      <c r="AJ653" s="145">
        <f t="shared" si="2220"/>
        <v>5.2073886970663423</v>
      </c>
      <c r="AK653" s="290"/>
      <c r="AL653" s="145">
        <f t="shared" si="2172"/>
        <v>5.4651544375711261</v>
      </c>
      <c r="AM653" s="290"/>
    </row>
    <row r="654" spans="1:39" x14ac:dyDescent="0.25">
      <c r="A654" s="9"/>
      <c r="B654" s="164" t="s">
        <v>1628</v>
      </c>
      <c r="C654" s="164"/>
      <c r="D654" s="153"/>
      <c r="E654" s="153"/>
      <c r="F654" s="153"/>
      <c r="G654" s="153"/>
      <c r="H654" s="153"/>
      <c r="I654" s="156"/>
      <c r="J654" s="160" t="s">
        <v>1629</v>
      </c>
      <c r="K654" s="205">
        <v>24.5</v>
      </c>
      <c r="L654" s="205">
        <v>24.5</v>
      </c>
      <c r="M654" s="205">
        <v>24.5</v>
      </c>
      <c r="N654" s="205">
        <v>24.5</v>
      </c>
      <c r="O654" s="205">
        <v>24.5</v>
      </c>
      <c r="P654" s="155">
        <v>24.5</v>
      </c>
      <c r="Q654" s="155">
        <v>16</v>
      </c>
      <c r="R654" s="155">
        <v>3.5</v>
      </c>
      <c r="S654" s="160"/>
      <c r="T654" s="256"/>
      <c r="U654" s="333">
        <v>6</v>
      </c>
      <c r="V654" s="120">
        <f t="shared" si="2165"/>
        <v>6.6</v>
      </c>
      <c r="W654" s="289">
        <f t="shared" si="2166"/>
        <v>7.0619999999999994</v>
      </c>
      <c r="X654" s="145">
        <f t="shared" ref="X654:AC654" si="2221">(W654*5%)+W654</f>
        <v>7.4150999999999989</v>
      </c>
      <c r="Y654" s="145">
        <f t="shared" si="2221"/>
        <v>7.7858549999999989</v>
      </c>
      <c r="Z654" s="145">
        <f t="shared" si="2221"/>
        <v>8.1751477499999989</v>
      </c>
      <c r="AA654" s="145">
        <f t="shared" si="2221"/>
        <v>8.5839051374999986</v>
      </c>
      <c r="AB654" s="145">
        <f t="shared" si="2221"/>
        <v>9.0131003943749981</v>
      </c>
      <c r="AC654" s="145">
        <f t="shared" si="2221"/>
        <v>9.4637554140937485</v>
      </c>
      <c r="AD654" s="145">
        <f t="shared" si="2168"/>
        <v>10.093095149130983</v>
      </c>
      <c r="AE654" s="360">
        <f t="shared" ref="AE654:AF654" si="2222">(AD654*5%)+AD654</f>
        <v>10.597749906587532</v>
      </c>
      <c r="AF654" s="145">
        <f t="shared" si="2222"/>
        <v>11.127637401916909</v>
      </c>
      <c r="AG654" s="222">
        <f t="shared" si="2170"/>
        <v>11.889880563948218</v>
      </c>
      <c r="AH654" s="343">
        <f t="shared" ref="AH654:AJ654" si="2223">(AG654*5%)+AG654</f>
        <v>12.484374592145629</v>
      </c>
      <c r="AI654" s="145">
        <f t="shared" si="2223"/>
        <v>13.108593321752911</v>
      </c>
      <c r="AJ654" s="145">
        <f t="shared" si="2223"/>
        <v>13.764022987840557</v>
      </c>
      <c r="AK654" s="290"/>
      <c r="AL654" s="145">
        <f t="shared" si="2172"/>
        <v>14.445342125738664</v>
      </c>
      <c r="AM654" s="290"/>
    </row>
    <row r="655" spans="1:39" x14ac:dyDescent="0.25">
      <c r="A655" s="9"/>
      <c r="B655" s="176" t="s">
        <v>1630</v>
      </c>
      <c r="C655" s="176"/>
      <c r="D655" s="172"/>
      <c r="E655" s="172"/>
      <c r="F655" s="172"/>
      <c r="G655" s="172"/>
      <c r="H655" s="172"/>
      <c r="I655" s="172"/>
      <c r="J655" s="173" t="s">
        <v>1631</v>
      </c>
      <c r="K655" s="206">
        <v>20</v>
      </c>
      <c r="L655" s="206">
        <v>20</v>
      </c>
      <c r="M655" s="206">
        <v>20</v>
      </c>
      <c r="N655" s="206">
        <v>20</v>
      </c>
      <c r="O655" s="206">
        <v>20</v>
      </c>
      <c r="P655" s="174">
        <v>20</v>
      </c>
      <c r="Q655" s="174">
        <v>20</v>
      </c>
      <c r="R655" s="174">
        <v>3</v>
      </c>
      <c r="S655" s="173"/>
      <c r="T655" s="175"/>
      <c r="U655" s="334">
        <v>8.14</v>
      </c>
      <c r="V655" s="120">
        <f t="shared" si="2165"/>
        <v>8.9540000000000006</v>
      </c>
      <c r="W655" s="289">
        <f t="shared" si="2166"/>
        <v>9.5807800000000007</v>
      </c>
      <c r="X655" s="145">
        <f t="shared" ref="X655:AC655" si="2224">(W655*5%)+W655</f>
        <v>10.059819000000001</v>
      </c>
      <c r="Y655" s="145">
        <f t="shared" si="2224"/>
        <v>10.562809950000002</v>
      </c>
      <c r="Z655" s="145">
        <f t="shared" si="2224"/>
        <v>11.090950447500003</v>
      </c>
      <c r="AA655" s="145">
        <f t="shared" si="2224"/>
        <v>11.645497969875002</v>
      </c>
      <c r="AB655" s="145">
        <f t="shared" si="2224"/>
        <v>12.227772868368753</v>
      </c>
      <c r="AC655" s="145">
        <f t="shared" si="2224"/>
        <v>12.839161511787191</v>
      </c>
      <c r="AD655" s="145">
        <f t="shared" si="2168"/>
        <v>13.69296575232104</v>
      </c>
      <c r="AE655" s="360">
        <f t="shared" ref="AE655:AF655" si="2225">(AD655*5%)+AD655</f>
        <v>14.377614039937093</v>
      </c>
      <c r="AF655" s="145">
        <f t="shared" si="2225"/>
        <v>15.096494741933947</v>
      </c>
      <c r="AG655" s="222">
        <f t="shared" si="2170"/>
        <v>16.130604631756423</v>
      </c>
      <c r="AH655" s="343">
        <f t="shared" ref="AH655:AJ655" si="2226">(AG655*5%)+AG655</f>
        <v>16.937134863344244</v>
      </c>
      <c r="AI655" s="145">
        <f t="shared" si="2226"/>
        <v>17.783991606511456</v>
      </c>
      <c r="AJ655" s="145">
        <f t="shared" si="2226"/>
        <v>18.67319118683703</v>
      </c>
      <c r="AK655" s="290"/>
      <c r="AL655" s="145">
        <f t="shared" si="2172"/>
        <v>19.597514150585464</v>
      </c>
      <c r="AM655" s="290"/>
    </row>
    <row r="656" spans="1:39" x14ac:dyDescent="0.25">
      <c r="A656" s="9"/>
      <c r="B656" s="164" t="s">
        <v>1632</v>
      </c>
      <c r="C656" s="164"/>
      <c r="D656" s="153"/>
      <c r="E656" s="153"/>
      <c r="F656" s="153"/>
      <c r="G656" s="153"/>
      <c r="H656" s="153"/>
      <c r="I656" s="156"/>
      <c r="J656" s="160" t="s">
        <v>1633</v>
      </c>
      <c r="K656" s="205">
        <v>31.9</v>
      </c>
      <c r="L656" s="205">
        <v>31.9</v>
      </c>
      <c r="M656" s="205">
        <v>31.9</v>
      </c>
      <c r="N656" s="205">
        <v>31.9</v>
      </c>
      <c r="O656" s="205">
        <v>31.9</v>
      </c>
      <c r="P656" s="155">
        <v>31.9</v>
      </c>
      <c r="Q656" s="155">
        <v>22.3</v>
      </c>
      <c r="R656" s="155">
        <v>2</v>
      </c>
      <c r="S656" s="160"/>
      <c r="T656" s="256"/>
      <c r="U656" s="333">
        <v>8.09</v>
      </c>
      <c r="V656" s="120">
        <f t="shared" si="2165"/>
        <v>8.8989999999999991</v>
      </c>
      <c r="W656" s="289">
        <f t="shared" si="2166"/>
        <v>9.5219299999999993</v>
      </c>
      <c r="X656" s="145">
        <f t="shared" ref="X656:AC656" si="2227">(W656*5%)+W656</f>
        <v>9.9980264999999999</v>
      </c>
      <c r="Y656" s="145">
        <f t="shared" si="2227"/>
        <v>10.497927825</v>
      </c>
      <c r="Z656" s="145">
        <f t="shared" si="2227"/>
        <v>11.022824216249999</v>
      </c>
      <c r="AA656" s="145">
        <f t="shared" si="2227"/>
        <v>11.573965427062499</v>
      </c>
      <c r="AB656" s="145">
        <f t="shared" si="2227"/>
        <v>12.152663698415623</v>
      </c>
      <c r="AC656" s="145">
        <f t="shared" si="2227"/>
        <v>12.760296883336403</v>
      </c>
      <c r="AD656" s="145">
        <f t="shared" si="2168"/>
        <v>13.608856626078275</v>
      </c>
      <c r="AE656" s="360">
        <f t="shared" ref="AE656:AF656" si="2228">(AD656*5%)+AD656</f>
        <v>14.289299457382189</v>
      </c>
      <c r="AF656" s="145">
        <f t="shared" si="2228"/>
        <v>15.003764430251298</v>
      </c>
      <c r="AG656" s="222">
        <f t="shared" si="2170"/>
        <v>16.031522293723512</v>
      </c>
      <c r="AH656" s="343">
        <f t="shared" ref="AH656:AJ656" si="2229">(AG656*5%)+AG656</f>
        <v>16.833098408409686</v>
      </c>
      <c r="AI656" s="145">
        <f t="shared" si="2229"/>
        <v>17.674753328830171</v>
      </c>
      <c r="AJ656" s="145">
        <f t="shared" si="2229"/>
        <v>18.558490995271679</v>
      </c>
      <c r="AK656" s="290"/>
      <c r="AL656" s="145">
        <f t="shared" si="2172"/>
        <v>19.477136299537626</v>
      </c>
      <c r="AM656" s="290"/>
    </row>
    <row r="657" spans="1:39" x14ac:dyDescent="0.25">
      <c r="A657" s="9"/>
      <c r="B657" s="164" t="s">
        <v>1634</v>
      </c>
      <c r="C657" s="164"/>
      <c r="D657" s="153"/>
      <c r="E657" s="153"/>
      <c r="F657" s="153"/>
      <c r="G657" s="153"/>
      <c r="H657" s="153"/>
      <c r="I657" s="156"/>
      <c r="J657" s="160" t="s">
        <v>1635</v>
      </c>
      <c r="K657" s="205">
        <v>24.3</v>
      </c>
      <c r="L657" s="205">
        <v>24.3</v>
      </c>
      <c r="M657" s="205">
        <v>24.3</v>
      </c>
      <c r="N657" s="205">
        <v>24.3</v>
      </c>
      <c r="O657" s="205">
        <v>24.3</v>
      </c>
      <c r="P657" s="155">
        <v>24.3</v>
      </c>
      <c r="Q657" s="155">
        <v>17</v>
      </c>
      <c r="R657" s="155">
        <v>2</v>
      </c>
      <c r="S657" s="160"/>
      <c r="T657" s="256"/>
      <c r="U657" s="333">
        <v>6.81</v>
      </c>
      <c r="V657" s="120">
        <f t="shared" si="2165"/>
        <v>7.4909999999999997</v>
      </c>
      <c r="W657" s="289">
        <f t="shared" si="2166"/>
        <v>8.015369999999999</v>
      </c>
      <c r="X657" s="145">
        <f t="shared" ref="X657:AC657" si="2230">(W657*5%)+W657</f>
        <v>8.4161384999999989</v>
      </c>
      <c r="Y657" s="145">
        <f t="shared" si="2230"/>
        <v>8.8369454249999997</v>
      </c>
      <c r="Z657" s="145">
        <f t="shared" si="2230"/>
        <v>9.2787926962499991</v>
      </c>
      <c r="AA657" s="145">
        <f t="shared" si="2230"/>
        <v>9.7427323310624985</v>
      </c>
      <c r="AB657" s="145">
        <f t="shared" si="2230"/>
        <v>10.229868947615623</v>
      </c>
      <c r="AC657" s="145">
        <f t="shared" si="2230"/>
        <v>10.741362394996404</v>
      </c>
      <c r="AD657" s="145">
        <f t="shared" si="2168"/>
        <v>11.455662994263665</v>
      </c>
      <c r="AE657" s="360">
        <f t="shared" ref="AE657:AF657" si="2231">(AD657*5%)+AD657</f>
        <v>12.028446143976849</v>
      </c>
      <c r="AF657" s="145">
        <f t="shared" si="2231"/>
        <v>12.629868451175691</v>
      </c>
      <c r="AG657" s="222">
        <f t="shared" si="2170"/>
        <v>13.495014440081226</v>
      </c>
      <c r="AH657" s="343">
        <f t="shared" ref="AH657:AJ657" si="2232">(AG657*5%)+AG657</f>
        <v>14.169765162085287</v>
      </c>
      <c r="AI657" s="145">
        <f t="shared" si="2232"/>
        <v>14.878253420189552</v>
      </c>
      <c r="AJ657" s="145">
        <f t="shared" si="2232"/>
        <v>15.622166091199029</v>
      </c>
      <c r="AK657" s="290"/>
      <c r="AL657" s="145">
        <f t="shared" si="2172"/>
        <v>16.395463312713382</v>
      </c>
      <c r="AM657" s="290"/>
    </row>
    <row r="658" spans="1:39" x14ac:dyDescent="0.25">
      <c r="A658" s="9"/>
      <c r="B658" s="164" t="s">
        <v>1636</v>
      </c>
      <c r="C658" s="164"/>
      <c r="D658" s="153"/>
      <c r="E658" s="153"/>
      <c r="F658" s="153"/>
      <c r="G658" s="153"/>
      <c r="H658" s="153"/>
      <c r="I658" s="156"/>
      <c r="J658" s="160" t="s">
        <v>1637</v>
      </c>
      <c r="K658" s="205">
        <v>24</v>
      </c>
      <c r="L658" s="205">
        <v>24</v>
      </c>
      <c r="M658" s="205">
        <v>24</v>
      </c>
      <c r="N658" s="205">
        <v>24</v>
      </c>
      <c r="O658" s="205">
        <v>24</v>
      </c>
      <c r="P658" s="155">
        <v>24</v>
      </c>
      <c r="Q658" s="155">
        <v>24</v>
      </c>
      <c r="R658" s="155">
        <v>3.5</v>
      </c>
      <c r="S658" s="160"/>
      <c r="T658" s="256"/>
      <c r="U658" s="333">
        <v>11.25</v>
      </c>
      <c r="V658" s="120">
        <f t="shared" si="2165"/>
        <v>12.375</v>
      </c>
      <c r="W658" s="289">
        <f t="shared" si="2166"/>
        <v>13.241250000000001</v>
      </c>
      <c r="X658" s="145">
        <f t="shared" ref="X658:AC658" si="2233">(W658*5%)+W658</f>
        <v>13.9033125</v>
      </c>
      <c r="Y658" s="145">
        <f t="shared" si="2233"/>
        <v>14.598478125</v>
      </c>
      <c r="Z658" s="145">
        <f t="shared" si="2233"/>
        <v>15.32840203125</v>
      </c>
      <c r="AA658" s="145">
        <f t="shared" si="2233"/>
        <v>16.094822132812499</v>
      </c>
      <c r="AB658" s="145">
        <f t="shared" si="2233"/>
        <v>16.899563239453123</v>
      </c>
      <c r="AC658" s="145">
        <f t="shared" si="2233"/>
        <v>17.744541401425778</v>
      </c>
      <c r="AD658" s="145">
        <f t="shared" si="2168"/>
        <v>18.924553404620593</v>
      </c>
      <c r="AE658" s="360">
        <f t="shared" ref="AE658:AF658" si="2234">(AD658*5%)+AD658</f>
        <v>19.870781074851621</v>
      </c>
      <c r="AF658" s="145">
        <f t="shared" si="2234"/>
        <v>20.864320128594201</v>
      </c>
      <c r="AG658" s="222">
        <f t="shared" si="2170"/>
        <v>22.293526057402904</v>
      </c>
      <c r="AH658" s="343">
        <f t="shared" ref="AH658:AJ658" si="2235">(AG658*5%)+AG658</f>
        <v>23.408202360273048</v>
      </c>
      <c r="AI658" s="145">
        <f t="shared" si="2235"/>
        <v>24.578612478286701</v>
      </c>
      <c r="AJ658" s="145">
        <f t="shared" si="2235"/>
        <v>25.807543102201034</v>
      </c>
      <c r="AK658" s="290"/>
      <c r="AL658" s="145">
        <f t="shared" si="2172"/>
        <v>27.085016485759986</v>
      </c>
      <c r="AM658" s="290"/>
    </row>
    <row r="659" spans="1:39" x14ac:dyDescent="0.25">
      <c r="A659" s="9"/>
      <c r="B659" s="167" t="s">
        <v>1638</v>
      </c>
      <c r="C659" s="167"/>
      <c r="D659" s="168"/>
      <c r="E659" s="168"/>
      <c r="F659" s="168"/>
      <c r="G659" s="168"/>
      <c r="H659" s="168"/>
      <c r="I659" s="168"/>
      <c r="J659" s="169" t="s">
        <v>1544</v>
      </c>
      <c r="K659" s="207">
        <v>50</v>
      </c>
      <c r="L659" s="207">
        <v>50</v>
      </c>
      <c r="M659" s="207">
        <v>50</v>
      </c>
      <c r="N659" s="207">
        <v>50</v>
      </c>
      <c r="O659" s="207">
        <v>50</v>
      </c>
      <c r="P659" s="170">
        <v>50</v>
      </c>
      <c r="Q659" s="170">
        <v>15</v>
      </c>
      <c r="R659" s="170">
        <v>7.6</v>
      </c>
      <c r="S659" s="169"/>
      <c r="T659" s="257"/>
      <c r="U659" s="335">
        <v>16.22</v>
      </c>
      <c r="V659" s="120">
        <f t="shared" si="2165"/>
        <v>17.841999999999999</v>
      </c>
      <c r="W659" s="289">
        <f t="shared" si="2166"/>
        <v>19.09094</v>
      </c>
      <c r="X659" s="145">
        <f t="shared" ref="X659:AC659" si="2236">(W659*5%)+W659</f>
        <v>20.045487000000001</v>
      </c>
      <c r="Y659" s="145">
        <f t="shared" si="2236"/>
        <v>21.047761350000002</v>
      </c>
      <c r="Z659" s="145">
        <f t="shared" si="2236"/>
        <v>22.100149417500003</v>
      </c>
      <c r="AA659" s="145">
        <f t="shared" si="2236"/>
        <v>23.205156888375004</v>
      </c>
      <c r="AB659" s="145">
        <f t="shared" si="2236"/>
        <v>24.365414732793756</v>
      </c>
      <c r="AC659" s="145">
        <f t="shared" si="2236"/>
        <v>25.583685469433444</v>
      </c>
      <c r="AD659" s="145">
        <f t="shared" si="2168"/>
        <v>27.28500055315077</v>
      </c>
      <c r="AE659" s="360">
        <f t="shared" ref="AE659:AF659" si="2237">(AD659*5%)+AD659</f>
        <v>28.649250580808307</v>
      </c>
      <c r="AF659" s="145">
        <f t="shared" si="2237"/>
        <v>30.081713109848721</v>
      </c>
      <c r="AG659" s="222">
        <f t="shared" si="2170"/>
        <v>32.142310457873357</v>
      </c>
      <c r="AH659" s="343">
        <f t="shared" ref="AH659:AJ659" si="2238">(AG659*5%)+AG659</f>
        <v>33.749425980767022</v>
      </c>
      <c r="AI659" s="145">
        <f t="shared" si="2238"/>
        <v>35.436897279805372</v>
      </c>
      <c r="AJ659" s="145">
        <f t="shared" si="2238"/>
        <v>37.208742143795639</v>
      </c>
      <c r="AK659" s="290"/>
      <c r="AL659" s="145">
        <f t="shared" si="2172"/>
        <v>39.050574879913526</v>
      </c>
      <c r="AM659" s="290"/>
    </row>
    <row r="660" spans="1:39" x14ac:dyDescent="0.25">
      <c r="A660" s="9"/>
      <c r="B660" s="164" t="s">
        <v>1639</v>
      </c>
      <c r="C660" s="164"/>
      <c r="D660" s="153"/>
      <c r="E660" s="153"/>
      <c r="F660" s="153"/>
      <c r="G660" s="153"/>
      <c r="H660" s="153"/>
      <c r="I660" s="156"/>
      <c r="J660" s="160" t="s">
        <v>1546</v>
      </c>
      <c r="K660" s="205">
        <v>50</v>
      </c>
      <c r="L660" s="205">
        <v>50</v>
      </c>
      <c r="M660" s="205">
        <v>50</v>
      </c>
      <c r="N660" s="205">
        <v>50</v>
      </c>
      <c r="O660" s="205">
        <v>50</v>
      </c>
      <c r="P660" s="155">
        <v>50</v>
      </c>
      <c r="Q660" s="155">
        <v>15</v>
      </c>
      <c r="R660" s="155">
        <v>7.6</v>
      </c>
      <c r="S660" s="160"/>
      <c r="T660" s="256"/>
      <c r="U660" s="333">
        <v>17.84</v>
      </c>
      <c r="V660" s="120">
        <f t="shared" si="2165"/>
        <v>19.623999999999999</v>
      </c>
      <c r="W660" s="289">
        <f t="shared" si="2166"/>
        <v>20.997679999999999</v>
      </c>
      <c r="X660" s="145">
        <f t="shared" ref="X660:AC660" si="2239">(W660*5%)+W660</f>
        <v>22.047563999999998</v>
      </c>
      <c r="Y660" s="145">
        <f t="shared" si="2239"/>
        <v>23.149942199999998</v>
      </c>
      <c r="Z660" s="145">
        <f t="shared" si="2239"/>
        <v>24.307439309999999</v>
      </c>
      <c r="AA660" s="145">
        <f t="shared" si="2239"/>
        <v>25.522811275500001</v>
      </c>
      <c r="AB660" s="145">
        <f t="shared" si="2239"/>
        <v>26.798951839275002</v>
      </c>
      <c r="AC660" s="145">
        <f t="shared" si="2239"/>
        <v>28.138899431238752</v>
      </c>
      <c r="AD660" s="145">
        <f t="shared" si="2168"/>
        <v>30.010136243416127</v>
      </c>
      <c r="AE660" s="360">
        <f t="shared" ref="AE660:AF660" si="2240">(AD660*5%)+AD660</f>
        <v>31.510643055586932</v>
      </c>
      <c r="AF660" s="145">
        <f t="shared" si="2240"/>
        <v>33.086175208366278</v>
      </c>
      <c r="AG660" s="222">
        <f t="shared" si="2170"/>
        <v>35.35257821013937</v>
      </c>
      <c r="AH660" s="343">
        <f t="shared" ref="AH660:AJ660" si="2241">(AG660*5%)+AG660</f>
        <v>37.120207120646342</v>
      </c>
      <c r="AI660" s="145">
        <f t="shared" si="2241"/>
        <v>38.976217476678656</v>
      </c>
      <c r="AJ660" s="145">
        <f t="shared" si="2241"/>
        <v>40.925028350512591</v>
      </c>
      <c r="AK660" s="290"/>
      <c r="AL660" s="145">
        <f t="shared" si="2172"/>
        <v>42.950817253862965</v>
      </c>
      <c r="AM660" s="290"/>
    </row>
    <row r="661" spans="1:39" x14ac:dyDescent="0.25">
      <c r="A661" s="9"/>
      <c r="B661" s="164" t="s">
        <v>1640</v>
      </c>
      <c r="C661" s="164"/>
      <c r="D661" s="153"/>
      <c r="E661" s="153"/>
      <c r="F661" s="153"/>
      <c r="G661" s="153"/>
      <c r="H661" s="153"/>
      <c r="I661" s="156"/>
      <c r="J661" s="160" t="s">
        <v>1560</v>
      </c>
      <c r="K661" s="205">
        <v>9.8000000000000007</v>
      </c>
      <c r="L661" s="205">
        <v>9.8000000000000007</v>
      </c>
      <c r="M661" s="205">
        <v>9.8000000000000007</v>
      </c>
      <c r="N661" s="205">
        <v>9.8000000000000007</v>
      </c>
      <c r="O661" s="205">
        <v>9.8000000000000007</v>
      </c>
      <c r="P661" s="155">
        <v>9.8000000000000007</v>
      </c>
      <c r="Q661" s="155">
        <v>7.5</v>
      </c>
      <c r="R661" s="155">
        <v>5.2</v>
      </c>
      <c r="S661" s="160"/>
      <c r="T661" s="256"/>
      <c r="U661" s="333">
        <v>2.4</v>
      </c>
      <c r="V661" s="120">
        <f t="shared" si="2165"/>
        <v>2.6399999999999997</v>
      </c>
      <c r="W661" s="289">
        <f t="shared" si="2166"/>
        <v>2.8247999999999998</v>
      </c>
      <c r="X661" s="145">
        <f t="shared" ref="X661:AC661" si="2242">(W661*5%)+W661</f>
        <v>2.9660399999999996</v>
      </c>
      <c r="Y661" s="145">
        <f t="shared" si="2242"/>
        <v>3.1143419999999997</v>
      </c>
      <c r="Z661" s="145">
        <f t="shared" si="2242"/>
        <v>3.2700590999999997</v>
      </c>
      <c r="AA661" s="145">
        <f t="shared" si="2242"/>
        <v>3.4335620549999994</v>
      </c>
      <c r="AB661" s="145">
        <f t="shared" si="2242"/>
        <v>3.6052401577499995</v>
      </c>
      <c r="AC661" s="145">
        <f t="shared" si="2242"/>
        <v>3.7855021656374994</v>
      </c>
      <c r="AD661" s="145">
        <f t="shared" si="2168"/>
        <v>4.0372380596523936</v>
      </c>
      <c r="AE661" s="360">
        <f t="shared" ref="AE661:AF661" si="2243">(AD661*5%)+AD661</f>
        <v>4.239099962635013</v>
      </c>
      <c r="AF661" s="145">
        <f t="shared" si="2243"/>
        <v>4.451054960766764</v>
      </c>
      <c r="AG661" s="222">
        <f t="shared" si="2170"/>
        <v>4.7559522255792874</v>
      </c>
      <c r="AH661" s="343">
        <f t="shared" ref="AH661:AJ661" si="2244">(AG661*5%)+AG661</f>
        <v>4.9937498368582514</v>
      </c>
      <c r="AI661" s="145">
        <f t="shared" si="2244"/>
        <v>5.2434373287011642</v>
      </c>
      <c r="AJ661" s="145">
        <f t="shared" si="2244"/>
        <v>5.5056091951362225</v>
      </c>
      <c r="AK661" s="290"/>
      <c r="AL661" s="145">
        <f t="shared" si="2172"/>
        <v>5.778136850295466</v>
      </c>
      <c r="AM661" s="290"/>
    </row>
    <row r="662" spans="1:39" x14ac:dyDescent="0.25">
      <c r="A662" s="9"/>
      <c r="B662" s="164" t="s">
        <v>1641</v>
      </c>
      <c r="C662" s="164"/>
      <c r="D662" s="153"/>
      <c r="E662" s="153"/>
      <c r="F662" s="153"/>
      <c r="G662" s="153"/>
      <c r="H662" s="153"/>
      <c r="I662" s="156"/>
      <c r="J662" s="160" t="s">
        <v>1562</v>
      </c>
      <c r="K662" s="205">
        <v>12.5</v>
      </c>
      <c r="L662" s="205">
        <v>12.5</v>
      </c>
      <c r="M662" s="205">
        <v>12.5</v>
      </c>
      <c r="N662" s="205">
        <v>12.5</v>
      </c>
      <c r="O662" s="205">
        <v>12.5</v>
      </c>
      <c r="P662" s="155">
        <v>12.5</v>
      </c>
      <c r="Q662" s="155">
        <v>5.5</v>
      </c>
      <c r="R662" s="155">
        <v>2.7</v>
      </c>
      <c r="S662" s="160"/>
      <c r="T662" s="256"/>
      <c r="U662" s="333">
        <v>2.4</v>
      </c>
      <c r="V662" s="120">
        <f t="shared" si="2165"/>
        <v>2.6399999999999997</v>
      </c>
      <c r="W662" s="289">
        <f t="shared" si="2166"/>
        <v>2.8247999999999998</v>
      </c>
      <c r="X662" s="145">
        <f t="shared" ref="X662:AC662" si="2245">(W662*5%)+W662</f>
        <v>2.9660399999999996</v>
      </c>
      <c r="Y662" s="145">
        <f t="shared" si="2245"/>
        <v>3.1143419999999997</v>
      </c>
      <c r="Z662" s="145">
        <f t="shared" si="2245"/>
        <v>3.2700590999999997</v>
      </c>
      <c r="AA662" s="145">
        <f t="shared" si="2245"/>
        <v>3.4335620549999994</v>
      </c>
      <c r="AB662" s="145">
        <f t="shared" si="2245"/>
        <v>3.6052401577499995</v>
      </c>
      <c r="AC662" s="145">
        <f t="shared" si="2245"/>
        <v>3.7855021656374994</v>
      </c>
      <c r="AD662" s="145">
        <f t="shared" si="2168"/>
        <v>4.0372380596523936</v>
      </c>
      <c r="AE662" s="360">
        <f t="shared" ref="AE662:AF662" si="2246">(AD662*5%)+AD662</f>
        <v>4.239099962635013</v>
      </c>
      <c r="AF662" s="145">
        <f t="shared" si="2246"/>
        <v>4.451054960766764</v>
      </c>
      <c r="AG662" s="222">
        <f t="shared" si="2170"/>
        <v>4.7559522255792874</v>
      </c>
      <c r="AH662" s="343">
        <f t="shared" ref="AH662:AJ662" si="2247">(AG662*5%)+AG662</f>
        <v>4.9937498368582514</v>
      </c>
      <c r="AI662" s="145">
        <f t="shared" si="2247"/>
        <v>5.2434373287011642</v>
      </c>
      <c r="AJ662" s="145">
        <f t="shared" si="2247"/>
        <v>5.5056091951362225</v>
      </c>
      <c r="AK662" s="290"/>
      <c r="AL662" s="145">
        <f t="shared" si="2172"/>
        <v>5.778136850295466</v>
      </c>
      <c r="AM662" s="290"/>
    </row>
    <row r="663" spans="1:39" x14ac:dyDescent="0.25">
      <c r="A663" s="9"/>
      <c r="B663" s="164" t="s">
        <v>1642</v>
      </c>
      <c r="C663" s="164"/>
      <c r="D663" s="153"/>
      <c r="E663" s="153"/>
      <c r="F663" s="153"/>
      <c r="G663" s="153"/>
      <c r="H663" s="153"/>
      <c r="I663" s="156"/>
      <c r="J663" s="160" t="s">
        <v>1643</v>
      </c>
      <c r="K663" s="205">
        <v>9.6</v>
      </c>
      <c r="L663" s="205">
        <v>9.6</v>
      </c>
      <c r="M663" s="205">
        <v>9.6</v>
      </c>
      <c r="N663" s="205">
        <v>9.6</v>
      </c>
      <c r="O663" s="205">
        <v>9.6</v>
      </c>
      <c r="P663" s="155">
        <v>9.6</v>
      </c>
      <c r="Q663" s="155">
        <v>9.6</v>
      </c>
      <c r="R663" s="155">
        <v>4.0999999999999996</v>
      </c>
      <c r="S663" s="160"/>
      <c r="T663" s="256"/>
      <c r="U663" s="333">
        <v>2.7</v>
      </c>
      <c r="V663" s="120">
        <f t="shared" si="2165"/>
        <v>2.97</v>
      </c>
      <c r="W663" s="289">
        <f t="shared" si="2166"/>
        <v>3.1779000000000002</v>
      </c>
      <c r="X663" s="145">
        <f t="shared" ref="X663:AC663" si="2248">(W663*5%)+W663</f>
        <v>3.3367950000000004</v>
      </c>
      <c r="Y663" s="145">
        <f t="shared" si="2248"/>
        <v>3.5036347500000002</v>
      </c>
      <c r="Z663" s="145">
        <f t="shared" si="2248"/>
        <v>3.6788164875000002</v>
      </c>
      <c r="AA663" s="145">
        <f t="shared" si="2248"/>
        <v>3.8627573118750003</v>
      </c>
      <c r="AB663" s="145">
        <f t="shared" si="2248"/>
        <v>4.0558951774687504</v>
      </c>
      <c r="AC663" s="145">
        <f t="shared" si="2248"/>
        <v>4.2586899363421882</v>
      </c>
      <c r="AD663" s="145">
        <f t="shared" si="2168"/>
        <v>4.5418928171089439</v>
      </c>
      <c r="AE663" s="360">
        <f t="shared" ref="AE663:AF663" si="2249">(AD663*5%)+AD663</f>
        <v>4.7689874579643909</v>
      </c>
      <c r="AF663" s="145">
        <f t="shared" si="2249"/>
        <v>5.0074368308626109</v>
      </c>
      <c r="AG663" s="222">
        <f t="shared" si="2170"/>
        <v>5.3504462537766999</v>
      </c>
      <c r="AH663" s="343">
        <f t="shared" ref="AH663:AJ663" si="2250">(AG663*5%)+AG663</f>
        <v>5.6179685664655352</v>
      </c>
      <c r="AI663" s="145">
        <f t="shared" si="2250"/>
        <v>5.8988669947888122</v>
      </c>
      <c r="AJ663" s="145">
        <f t="shared" si="2250"/>
        <v>6.1938103445282531</v>
      </c>
      <c r="AK663" s="290"/>
      <c r="AL663" s="145">
        <f t="shared" si="2172"/>
        <v>6.5004039565824012</v>
      </c>
      <c r="AM663" s="290"/>
    </row>
    <row r="664" spans="1:39" x14ac:dyDescent="0.25">
      <c r="A664" s="9"/>
      <c r="B664" s="164" t="s">
        <v>1644</v>
      </c>
      <c r="C664" s="164"/>
      <c r="D664" s="153"/>
      <c r="E664" s="153"/>
      <c r="F664" s="153"/>
      <c r="G664" s="153"/>
      <c r="H664" s="153"/>
      <c r="I664" s="156"/>
      <c r="J664" s="160" t="s">
        <v>1645</v>
      </c>
      <c r="K664" s="205"/>
      <c r="L664" s="205"/>
      <c r="M664" s="205"/>
      <c r="N664" s="205"/>
      <c r="O664" s="205"/>
      <c r="P664" s="155">
        <v>5</v>
      </c>
      <c r="Q664" s="155">
        <v>5</v>
      </c>
      <c r="R664" s="155">
        <v>3</v>
      </c>
      <c r="S664" s="160"/>
      <c r="T664" s="256"/>
      <c r="U664" s="333">
        <v>1.33</v>
      </c>
      <c r="V664" s="120">
        <f t="shared" si="2165"/>
        <v>1.4630000000000001</v>
      </c>
      <c r="W664" s="289">
        <f t="shared" si="2166"/>
        <v>1.5654100000000002</v>
      </c>
      <c r="X664" s="145">
        <f t="shared" ref="X664:AC664" si="2251">(W664*5%)+W664</f>
        <v>1.6436805000000003</v>
      </c>
      <c r="Y664" s="145">
        <f t="shared" si="2251"/>
        <v>1.7258645250000004</v>
      </c>
      <c r="Z664" s="145">
        <f t="shared" si="2251"/>
        <v>1.8121577512500004</v>
      </c>
      <c r="AA664" s="145">
        <f t="shared" si="2251"/>
        <v>1.9027656388125005</v>
      </c>
      <c r="AB664" s="145">
        <f t="shared" si="2251"/>
        <v>1.9979039207531255</v>
      </c>
      <c r="AC664" s="145">
        <f t="shared" si="2251"/>
        <v>2.0977991167907817</v>
      </c>
      <c r="AD664" s="145">
        <f t="shared" si="2168"/>
        <v>2.2373027580573686</v>
      </c>
      <c r="AE664" s="360">
        <f t="shared" ref="AE664:AF664" si="2252">(AD664*5%)+AD664</f>
        <v>2.3491678959602371</v>
      </c>
      <c r="AF664" s="145">
        <f t="shared" si="2252"/>
        <v>2.4666262907582488</v>
      </c>
      <c r="AG664" s="222">
        <f t="shared" si="2170"/>
        <v>2.6355901916751887</v>
      </c>
      <c r="AH664" s="343">
        <f t="shared" ref="AH664:AJ664" si="2253">(AG664*5%)+AG664</f>
        <v>2.7673697012589482</v>
      </c>
      <c r="AI664" s="145">
        <f t="shared" si="2253"/>
        <v>2.9057381863218956</v>
      </c>
      <c r="AJ664" s="145">
        <f t="shared" si="2253"/>
        <v>3.0510250956379905</v>
      </c>
      <c r="AK664" s="290"/>
      <c r="AL664" s="145">
        <f t="shared" si="2172"/>
        <v>3.2020508378720711</v>
      </c>
      <c r="AM664" s="290"/>
    </row>
    <row r="665" spans="1:39" x14ac:dyDescent="0.25">
      <c r="A665" s="9"/>
      <c r="B665" s="164" t="s">
        <v>1646</v>
      </c>
      <c r="C665" s="164"/>
      <c r="D665" s="153"/>
      <c r="E665" s="153"/>
      <c r="F665" s="153"/>
      <c r="G665" s="153"/>
      <c r="H665" s="153"/>
      <c r="I665" s="156" t="s">
        <v>1647</v>
      </c>
      <c r="J665" s="160" t="s">
        <v>1648</v>
      </c>
      <c r="K665" s="205"/>
      <c r="L665" s="205"/>
      <c r="M665" s="205"/>
      <c r="N665" s="205"/>
      <c r="O665" s="205"/>
      <c r="P665" s="155">
        <v>7.6</v>
      </c>
      <c r="Q665" s="155">
        <v>7.6</v>
      </c>
      <c r="R665" s="155">
        <v>3.7</v>
      </c>
      <c r="S665" s="160"/>
      <c r="T665" s="256"/>
      <c r="U665" s="333">
        <v>2.4</v>
      </c>
      <c r="V665" s="120">
        <f t="shared" si="2165"/>
        <v>2.6399999999999997</v>
      </c>
      <c r="W665" s="289">
        <f t="shared" si="2166"/>
        <v>2.8247999999999998</v>
      </c>
      <c r="X665" s="145">
        <f t="shared" ref="X665:AC665" si="2254">(W665*5%)+W665</f>
        <v>2.9660399999999996</v>
      </c>
      <c r="Y665" s="145">
        <f t="shared" si="2254"/>
        <v>3.1143419999999997</v>
      </c>
      <c r="Z665" s="145">
        <f t="shared" si="2254"/>
        <v>3.2700590999999997</v>
      </c>
      <c r="AA665" s="145">
        <f t="shared" si="2254"/>
        <v>3.4335620549999994</v>
      </c>
      <c r="AB665" s="145">
        <f t="shared" si="2254"/>
        <v>3.6052401577499995</v>
      </c>
      <c r="AC665" s="145">
        <f t="shared" si="2254"/>
        <v>3.7855021656374994</v>
      </c>
      <c r="AD665" s="145">
        <f t="shared" si="2168"/>
        <v>4.0372380596523936</v>
      </c>
      <c r="AE665" s="360">
        <f t="shared" ref="AE665:AF665" si="2255">(AD665*5%)+AD665</f>
        <v>4.239099962635013</v>
      </c>
      <c r="AF665" s="145">
        <f t="shared" si="2255"/>
        <v>4.451054960766764</v>
      </c>
      <c r="AG665" s="222">
        <f t="shared" si="2170"/>
        <v>4.7559522255792874</v>
      </c>
      <c r="AH665" s="343">
        <f t="shared" ref="AH665:AJ665" si="2256">(AG665*5%)+AG665</f>
        <v>4.9937498368582514</v>
      </c>
      <c r="AI665" s="145">
        <f t="shared" si="2256"/>
        <v>5.2434373287011642</v>
      </c>
      <c r="AJ665" s="145">
        <f t="shared" si="2256"/>
        <v>5.5056091951362225</v>
      </c>
      <c r="AK665" s="290"/>
      <c r="AL665" s="145">
        <f t="shared" si="2172"/>
        <v>5.778136850295466</v>
      </c>
      <c r="AM665" s="290"/>
    </row>
    <row r="666" spans="1:39" x14ac:dyDescent="0.25">
      <c r="A666" s="9"/>
      <c r="B666" s="164" t="s">
        <v>1649</v>
      </c>
      <c r="C666" s="164"/>
      <c r="D666" s="153"/>
      <c r="E666" s="153"/>
      <c r="F666" s="153"/>
      <c r="G666" s="153"/>
      <c r="H666" s="153"/>
      <c r="I666" s="156"/>
      <c r="J666" s="160" t="s">
        <v>1650</v>
      </c>
      <c r="K666" s="205"/>
      <c r="L666" s="205"/>
      <c r="M666" s="205"/>
      <c r="N666" s="205"/>
      <c r="O666" s="205"/>
      <c r="P666" s="155">
        <v>7.1</v>
      </c>
      <c r="Q666" s="155">
        <v>7.1</v>
      </c>
      <c r="R666" s="155">
        <v>2.7</v>
      </c>
      <c r="S666" s="160"/>
      <c r="T666" s="256"/>
      <c r="U666" s="333">
        <v>1.36</v>
      </c>
      <c r="V666" s="120">
        <f t="shared" si="2165"/>
        <v>1.496</v>
      </c>
      <c r="W666" s="289">
        <f t="shared" si="2166"/>
        <v>1.6007199999999999</v>
      </c>
      <c r="X666" s="145">
        <f t="shared" ref="X666:AC666" si="2257">(W666*5%)+W666</f>
        <v>1.6807559999999999</v>
      </c>
      <c r="Y666" s="145">
        <f t="shared" si="2257"/>
        <v>1.7647937999999999</v>
      </c>
      <c r="Z666" s="145">
        <f t="shared" si="2257"/>
        <v>1.8530334899999998</v>
      </c>
      <c r="AA666" s="145">
        <f t="shared" si="2257"/>
        <v>1.9456851645</v>
      </c>
      <c r="AB666" s="145">
        <f t="shared" si="2257"/>
        <v>2.0429694227250002</v>
      </c>
      <c r="AC666" s="145">
        <f t="shared" si="2257"/>
        <v>2.1451178938612503</v>
      </c>
      <c r="AD666" s="145">
        <f t="shared" si="2168"/>
        <v>2.2877682338030234</v>
      </c>
      <c r="AE666" s="360">
        <f t="shared" ref="AE666:AF666" si="2258">(AD666*5%)+AD666</f>
        <v>2.4021566454931746</v>
      </c>
      <c r="AF666" s="145">
        <f t="shared" si="2258"/>
        <v>2.5222644777678336</v>
      </c>
      <c r="AG666" s="222">
        <f t="shared" si="2170"/>
        <v>2.6950395944949301</v>
      </c>
      <c r="AH666" s="343">
        <f t="shared" ref="AH666:AJ666" si="2259">(AG666*5%)+AG666</f>
        <v>2.8297915742196764</v>
      </c>
      <c r="AI666" s="145">
        <f t="shared" si="2259"/>
        <v>2.9712811529306604</v>
      </c>
      <c r="AJ666" s="145">
        <f t="shared" si="2259"/>
        <v>3.1198452105771937</v>
      </c>
      <c r="AK666" s="290"/>
      <c r="AL666" s="145">
        <f t="shared" si="2172"/>
        <v>3.2742775485007649</v>
      </c>
      <c r="AM666" s="290"/>
    </row>
    <row r="667" spans="1:39" x14ac:dyDescent="0.25">
      <c r="A667" s="9"/>
      <c r="D667" s="9"/>
      <c r="E667" s="165"/>
      <c r="F667" s="165"/>
      <c r="G667" s="165"/>
      <c r="H667" s="165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</row>
    <row r="668" spans="1:39" x14ac:dyDescent="0.25">
      <c r="A668" s="9"/>
      <c r="D668" s="9"/>
      <c r="E668" s="165"/>
      <c r="F668" s="165"/>
      <c r="G668" s="165"/>
      <c r="H668" s="165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</row>
    <row r="669" spans="1:39" x14ac:dyDescent="0.25">
      <c r="A669" s="9"/>
      <c r="D669" s="9"/>
      <c r="E669" s="165"/>
      <c r="F669" s="165"/>
      <c r="G669" s="165"/>
      <c r="H669" s="165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</row>
    <row r="670" spans="1:39" x14ac:dyDescent="0.25">
      <c r="A670" s="9"/>
      <c r="D670" s="9"/>
      <c r="E670" s="165"/>
      <c r="F670" s="165"/>
      <c r="G670" s="165"/>
      <c r="H670" s="165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</row>
    <row r="671" spans="1:39" x14ac:dyDescent="0.25">
      <c r="A671" s="9"/>
      <c r="D671" s="9"/>
      <c r="E671" s="165"/>
      <c r="F671" s="165"/>
      <c r="G671" s="165"/>
      <c r="H671" s="165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</row>
    <row r="672" spans="1:39" x14ac:dyDescent="0.25">
      <c r="A672" s="9"/>
      <c r="D672" s="9"/>
      <c r="E672" s="165"/>
      <c r="F672" s="165"/>
      <c r="G672" s="165"/>
      <c r="H672" s="165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</row>
    <row r="673" spans="1:20" x14ac:dyDescent="0.25">
      <c r="A673" s="9"/>
      <c r="D673" s="9"/>
      <c r="E673" s="165"/>
      <c r="F673" s="165"/>
      <c r="G673" s="165"/>
      <c r="H673" s="165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</row>
    <row r="674" spans="1:20" x14ac:dyDescent="0.25">
      <c r="A674" s="9"/>
      <c r="D674" s="9"/>
      <c r="E674" s="165"/>
      <c r="F674" s="165"/>
      <c r="G674" s="165"/>
      <c r="H674" s="165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</row>
    <row r="675" spans="1:20" x14ac:dyDescent="0.25">
      <c r="A675" s="9"/>
      <c r="D675" s="9"/>
      <c r="E675" s="165"/>
      <c r="F675" s="165"/>
      <c r="G675" s="165"/>
      <c r="H675" s="165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</row>
    <row r="676" spans="1:20" x14ac:dyDescent="0.25">
      <c r="A676" s="9"/>
      <c r="D676" s="9"/>
      <c r="E676" s="165"/>
      <c r="F676" s="165"/>
      <c r="G676" s="165"/>
      <c r="H676" s="165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</row>
    <row r="677" spans="1:20" x14ac:dyDescent="0.25">
      <c r="A677" s="9"/>
      <c r="D677" s="9"/>
      <c r="E677" s="165"/>
      <c r="F677" s="165"/>
      <c r="G677" s="165"/>
      <c r="H677" s="165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</row>
    <row r="678" spans="1:20" x14ac:dyDescent="0.25">
      <c r="A678" s="9"/>
      <c r="D678" s="9"/>
      <c r="E678" s="165"/>
      <c r="F678" s="165"/>
      <c r="G678" s="165"/>
      <c r="H678" s="165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</row>
    <row r="679" spans="1:20" x14ac:dyDescent="0.25">
      <c r="A679" s="9"/>
      <c r="D679" s="9"/>
      <c r="E679" s="165"/>
      <c r="F679" s="165"/>
      <c r="G679" s="165"/>
      <c r="H679" s="165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</row>
    <row r="680" spans="1:20" x14ac:dyDescent="0.25">
      <c r="A680" s="9"/>
      <c r="D680" s="9"/>
      <c r="E680" s="165"/>
      <c r="F680" s="165"/>
      <c r="G680" s="165"/>
      <c r="H680" s="165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</row>
    <row r="681" spans="1:20" x14ac:dyDescent="0.25">
      <c r="A681" s="9"/>
      <c r="D681" s="9"/>
      <c r="E681" s="165"/>
      <c r="F681" s="165"/>
      <c r="G681" s="165"/>
      <c r="H681" s="165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</row>
    <row r="682" spans="1:20" x14ac:dyDescent="0.25">
      <c r="A682" s="9"/>
      <c r="D682" s="9"/>
      <c r="E682" s="165"/>
      <c r="F682" s="165"/>
      <c r="G682" s="165"/>
      <c r="H682" s="165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</row>
    <row r="683" spans="1:20" x14ac:dyDescent="0.25">
      <c r="A683" s="9"/>
      <c r="D683" s="9"/>
      <c r="E683" s="165"/>
      <c r="F683" s="165"/>
      <c r="G683" s="165"/>
      <c r="H683" s="165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</row>
    <row r="684" spans="1:20" x14ac:dyDescent="0.25">
      <c r="A684" s="9"/>
      <c r="D684" s="9"/>
      <c r="E684" s="165"/>
      <c r="F684" s="165"/>
      <c r="G684" s="165"/>
      <c r="H684" s="165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</row>
    <row r="685" spans="1:20" x14ac:dyDescent="0.25">
      <c r="A685" s="9"/>
      <c r="D685" s="9"/>
      <c r="E685" s="165"/>
      <c r="F685" s="165"/>
      <c r="G685" s="165"/>
      <c r="H685" s="165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</row>
    <row r="686" spans="1:20" x14ac:dyDescent="0.25">
      <c r="A686" s="9"/>
      <c r="D686" s="9"/>
      <c r="E686" s="165"/>
      <c r="F686" s="165"/>
      <c r="G686" s="165"/>
      <c r="H686" s="165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</row>
    <row r="687" spans="1:20" x14ac:dyDescent="0.25">
      <c r="A687" s="9"/>
      <c r="D687" s="9"/>
      <c r="E687" s="165"/>
      <c r="F687" s="165"/>
      <c r="G687" s="165"/>
      <c r="H687" s="165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</row>
    <row r="688" spans="1:20" x14ac:dyDescent="0.25">
      <c r="A688" s="9"/>
      <c r="D688" s="9"/>
      <c r="E688" s="165"/>
      <c r="F688" s="165"/>
      <c r="G688" s="165"/>
      <c r="H688" s="165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</row>
    <row r="689" spans="1:20" x14ac:dyDescent="0.25">
      <c r="A689" s="9"/>
      <c r="D689" s="9"/>
      <c r="E689" s="165"/>
      <c r="F689" s="165"/>
      <c r="G689" s="165"/>
      <c r="H689" s="165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</row>
    <row r="690" spans="1:20" x14ac:dyDescent="0.25">
      <c r="A690" s="9"/>
      <c r="D690" s="9"/>
      <c r="E690" s="165"/>
      <c r="F690" s="165"/>
      <c r="G690" s="165"/>
      <c r="H690" s="165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</row>
    <row r="691" spans="1:20" x14ac:dyDescent="0.25">
      <c r="A691" s="9"/>
      <c r="D691" s="9"/>
      <c r="E691" s="165"/>
      <c r="F691" s="165"/>
      <c r="G691" s="165"/>
      <c r="H691" s="165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</row>
    <row r="692" spans="1:20" x14ac:dyDescent="0.25">
      <c r="A692" s="9"/>
      <c r="D692" s="9"/>
      <c r="E692" s="165"/>
      <c r="F692" s="165"/>
      <c r="G692" s="165"/>
      <c r="H692" s="165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</row>
    <row r="693" spans="1:20" x14ac:dyDescent="0.25">
      <c r="A693" s="9"/>
      <c r="D693" s="9"/>
      <c r="E693" s="165"/>
      <c r="F693" s="165"/>
      <c r="G693" s="165"/>
      <c r="H693" s="165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</row>
    <row r="694" spans="1:20" x14ac:dyDescent="0.25">
      <c r="A694" s="9"/>
      <c r="D694" s="9"/>
      <c r="E694" s="165"/>
      <c r="F694" s="165"/>
      <c r="G694" s="165"/>
      <c r="H694" s="165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</row>
    <row r="695" spans="1:20" x14ac:dyDescent="0.25">
      <c r="A695" s="9"/>
      <c r="D695" s="9"/>
      <c r="E695" s="165"/>
      <c r="F695" s="165"/>
      <c r="G695" s="165"/>
      <c r="H695" s="165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</row>
    <row r="696" spans="1:20" x14ac:dyDescent="0.25">
      <c r="A696" s="9"/>
      <c r="D696" s="9"/>
      <c r="E696" s="165"/>
      <c r="F696" s="165"/>
      <c r="G696" s="165"/>
      <c r="H696" s="165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</row>
    <row r="697" spans="1:20" x14ac:dyDescent="0.25">
      <c r="A697" s="9"/>
      <c r="D697" s="9"/>
      <c r="E697" s="165"/>
      <c r="F697" s="165"/>
      <c r="G697" s="165"/>
      <c r="H697" s="165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</row>
    <row r="698" spans="1:20" x14ac:dyDescent="0.25">
      <c r="A698" s="9"/>
      <c r="D698" s="9"/>
      <c r="E698" s="165"/>
      <c r="F698" s="165"/>
      <c r="G698" s="165"/>
      <c r="H698" s="165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</row>
    <row r="699" spans="1:20" x14ac:dyDescent="0.25">
      <c r="A699" s="9"/>
      <c r="D699" s="9"/>
      <c r="E699" s="165"/>
      <c r="F699" s="165"/>
      <c r="G699" s="165"/>
      <c r="H699" s="165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</row>
    <row r="700" spans="1:20" x14ac:dyDescent="0.25">
      <c r="A700" s="9"/>
      <c r="D700" s="9"/>
      <c r="E700" s="165"/>
      <c r="F700" s="165"/>
      <c r="G700" s="165"/>
      <c r="H700" s="165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</row>
    <row r="701" spans="1:20" x14ac:dyDescent="0.25">
      <c r="A701" s="9"/>
      <c r="D701" s="9"/>
      <c r="E701" s="165"/>
      <c r="F701" s="165"/>
      <c r="G701" s="165"/>
      <c r="H701" s="165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</row>
    <row r="702" spans="1:20" x14ac:dyDescent="0.25">
      <c r="A702" s="9"/>
      <c r="D702" s="9"/>
      <c r="E702" s="165"/>
      <c r="F702" s="165"/>
      <c r="G702" s="165"/>
      <c r="H702" s="165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</row>
    <row r="703" spans="1:20" x14ac:dyDescent="0.25">
      <c r="A703" s="9"/>
      <c r="D703" s="9"/>
      <c r="E703" s="165"/>
      <c r="F703" s="165"/>
      <c r="G703" s="165"/>
      <c r="H703" s="165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</row>
    <row r="704" spans="1:20" x14ac:dyDescent="0.25">
      <c r="A704" s="9"/>
      <c r="D704" s="9"/>
      <c r="E704" s="165"/>
      <c r="F704" s="165"/>
      <c r="G704" s="165"/>
      <c r="H704" s="165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</row>
    <row r="705" spans="1:20" x14ac:dyDescent="0.25">
      <c r="A705" s="9"/>
      <c r="D705" s="9"/>
      <c r="E705" s="165"/>
      <c r="F705" s="165"/>
      <c r="G705" s="165"/>
      <c r="H705" s="165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</row>
    <row r="706" spans="1:20" x14ac:dyDescent="0.25">
      <c r="A706" s="9"/>
      <c r="D706" s="9"/>
      <c r="E706" s="165"/>
      <c r="F706" s="165"/>
      <c r="G706" s="165"/>
      <c r="H706" s="165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</row>
    <row r="707" spans="1:20" x14ac:dyDescent="0.25">
      <c r="A707" s="9"/>
      <c r="D707" s="9"/>
      <c r="E707" s="165"/>
      <c r="F707" s="165"/>
      <c r="G707" s="165"/>
      <c r="H707" s="165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</row>
    <row r="708" spans="1:20" x14ac:dyDescent="0.25">
      <c r="A708" s="9"/>
      <c r="D708" s="9"/>
      <c r="E708" s="165"/>
      <c r="F708" s="165"/>
      <c r="G708" s="165"/>
      <c r="H708" s="165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</row>
    <row r="709" spans="1:20" x14ac:dyDescent="0.25">
      <c r="A709" s="9"/>
      <c r="D709" s="9"/>
      <c r="E709" s="165"/>
      <c r="F709" s="165"/>
      <c r="G709" s="165"/>
      <c r="H709" s="165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</row>
    <row r="710" spans="1:20" x14ac:dyDescent="0.25">
      <c r="A710" s="9"/>
      <c r="D710" s="9"/>
      <c r="E710" s="165"/>
      <c r="F710" s="165"/>
      <c r="G710" s="165"/>
      <c r="H710" s="165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</row>
    <row r="711" spans="1:20" x14ac:dyDescent="0.25">
      <c r="A711" s="9"/>
      <c r="D711" s="9"/>
      <c r="E711" s="165"/>
      <c r="F711" s="165"/>
      <c r="G711" s="165"/>
      <c r="H711" s="165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</row>
    <row r="712" spans="1:20" x14ac:dyDescent="0.25">
      <c r="A712" s="9"/>
      <c r="D712" s="9"/>
      <c r="E712" s="165"/>
      <c r="F712" s="165"/>
      <c r="G712" s="165"/>
      <c r="H712" s="165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</row>
    <row r="713" spans="1:20" x14ac:dyDescent="0.25">
      <c r="A713" s="9"/>
      <c r="D713" s="9"/>
      <c r="E713" s="165"/>
      <c r="F713" s="165"/>
      <c r="G713" s="165"/>
      <c r="H713" s="165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</row>
    <row r="714" spans="1:20" x14ac:dyDescent="0.25">
      <c r="A714" s="9"/>
      <c r="D714" s="9"/>
      <c r="E714" s="165"/>
      <c r="F714" s="165"/>
      <c r="G714" s="165"/>
      <c r="H714" s="165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</row>
    <row r="715" spans="1:20" x14ac:dyDescent="0.25">
      <c r="A715" s="9"/>
      <c r="D715" s="9"/>
      <c r="E715" s="165"/>
      <c r="F715" s="165"/>
      <c r="G715" s="165"/>
      <c r="H715" s="165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</row>
    <row r="716" spans="1:20" x14ac:dyDescent="0.25">
      <c r="A716" s="9"/>
      <c r="D716" s="9"/>
      <c r="E716" s="165"/>
      <c r="F716" s="165"/>
      <c r="G716" s="165"/>
      <c r="H716" s="165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</row>
    <row r="717" spans="1:20" x14ac:dyDescent="0.25">
      <c r="A717" s="9"/>
      <c r="D717" s="9"/>
      <c r="E717" s="165"/>
      <c r="F717" s="165"/>
      <c r="G717" s="165"/>
      <c r="H717" s="165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</row>
    <row r="718" spans="1:20" x14ac:dyDescent="0.25">
      <c r="A718" s="9"/>
      <c r="D718" s="9"/>
      <c r="E718" s="165"/>
      <c r="F718" s="165"/>
      <c r="G718" s="165"/>
      <c r="H718" s="165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</row>
    <row r="719" spans="1:20" x14ac:dyDescent="0.25">
      <c r="A719" s="9"/>
      <c r="D719" s="9"/>
      <c r="E719" s="165"/>
      <c r="F719" s="165"/>
      <c r="G719" s="165"/>
      <c r="H719" s="165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</row>
    <row r="720" spans="1:20" x14ac:dyDescent="0.25">
      <c r="A720" s="9"/>
      <c r="D720" s="9"/>
      <c r="E720" s="165"/>
      <c r="F720" s="165"/>
      <c r="G720" s="165"/>
      <c r="H720" s="165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</row>
    <row r="721" spans="1:20" x14ac:dyDescent="0.25">
      <c r="A721" s="9"/>
      <c r="D721" s="9"/>
      <c r="E721" s="165"/>
      <c r="F721" s="165"/>
      <c r="G721" s="165"/>
      <c r="H721" s="165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</row>
    <row r="722" spans="1:20" x14ac:dyDescent="0.25">
      <c r="A722" s="9"/>
      <c r="D722" s="9"/>
      <c r="E722" s="165"/>
      <c r="F722" s="165"/>
      <c r="G722" s="165"/>
      <c r="H722" s="165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</row>
    <row r="723" spans="1:20" x14ac:dyDescent="0.25">
      <c r="A723" s="9"/>
      <c r="D723" s="9"/>
      <c r="E723" s="165"/>
      <c r="F723" s="165"/>
      <c r="G723" s="165"/>
      <c r="H723" s="165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</row>
    <row r="724" spans="1:20" x14ac:dyDescent="0.25">
      <c r="A724" s="9"/>
      <c r="D724" s="9"/>
      <c r="E724" s="165"/>
      <c r="F724" s="165"/>
      <c r="G724" s="165"/>
      <c r="H724" s="165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</row>
    <row r="725" spans="1:20" x14ac:dyDescent="0.25">
      <c r="A725" s="9"/>
      <c r="D725" s="9"/>
      <c r="E725" s="165"/>
      <c r="F725" s="165"/>
      <c r="G725" s="165"/>
      <c r="H725" s="165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</row>
    <row r="726" spans="1:20" x14ac:dyDescent="0.25">
      <c r="A726" s="9"/>
      <c r="D726" s="9"/>
      <c r="E726" s="165"/>
      <c r="F726" s="165"/>
      <c r="G726" s="165"/>
      <c r="H726" s="165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</row>
    <row r="727" spans="1:20" x14ac:dyDescent="0.25">
      <c r="A727" s="9"/>
      <c r="D727" s="9"/>
      <c r="E727" s="165"/>
      <c r="F727" s="165"/>
      <c r="G727" s="165"/>
      <c r="H727" s="165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</row>
    <row r="728" spans="1:20" x14ac:dyDescent="0.25">
      <c r="A728" s="9"/>
      <c r="D728" s="9"/>
      <c r="E728" s="165"/>
      <c r="F728" s="165"/>
      <c r="G728" s="165"/>
      <c r="H728" s="165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</row>
    <row r="729" spans="1:20" x14ac:dyDescent="0.25">
      <c r="A729" s="9"/>
      <c r="D729" s="9"/>
      <c r="E729" s="165"/>
      <c r="F729" s="165"/>
      <c r="G729" s="165"/>
      <c r="H729" s="165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</row>
    <row r="730" spans="1:20" x14ac:dyDescent="0.25">
      <c r="A730" s="9"/>
      <c r="D730" s="9"/>
      <c r="E730" s="165"/>
      <c r="F730" s="165"/>
      <c r="G730" s="165"/>
      <c r="H730" s="165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</row>
    <row r="731" spans="1:20" x14ac:dyDescent="0.25">
      <c r="A731" s="9"/>
      <c r="D731" s="9"/>
      <c r="E731" s="165"/>
      <c r="F731" s="165"/>
      <c r="G731" s="165"/>
      <c r="H731" s="165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</row>
    <row r="732" spans="1:20" x14ac:dyDescent="0.25">
      <c r="A732" s="9"/>
      <c r="D732" s="9"/>
      <c r="E732" s="165"/>
      <c r="F732" s="165"/>
      <c r="G732" s="165"/>
      <c r="H732" s="165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</row>
    <row r="733" spans="1:20" x14ac:dyDescent="0.25">
      <c r="A733" s="9"/>
      <c r="D733" s="9"/>
      <c r="E733" s="165"/>
      <c r="F733" s="165"/>
      <c r="G733" s="165"/>
      <c r="H733" s="165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</row>
    <row r="734" spans="1:20" x14ac:dyDescent="0.25">
      <c r="A734" s="9"/>
      <c r="D734" s="9"/>
      <c r="E734" s="165"/>
      <c r="F734" s="165"/>
      <c r="G734" s="165"/>
      <c r="H734" s="165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</row>
    <row r="735" spans="1:20" x14ac:dyDescent="0.25">
      <c r="A735" s="9"/>
      <c r="D735" s="9"/>
      <c r="E735" s="165"/>
      <c r="F735" s="165"/>
      <c r="G735" s="165"/>
      <c r="H735" s="165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</row>
    <row r="736" spans="1:20" x14ac:dyDescent="0.25">
      <c r="A736" s="9"/>
      <c r="D736" s="9"/>
      <c r="E736" s="165"/>
      <c r="F736" s="165"/>
      <c r="G736" s="165"/>
      <c r="H736" s="165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</row>
    <row r="737" spans="1:20" x14ac:dyDescent="0.25">
      <c r="A737" s="9"/>
      <c r="D737" s="9"/>
      <c r="E737" s="165"/>
      <c r="F737" s="165"/>
      <c r="G737" s="165"/>
      <c r="H737" s="165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</row>
    <row r="738" spans="1:20" x14ac:dyDescent="0.25">
      <c r="A738" s="9"/>
      <c r="D738" s="9"/>
      <c r="E738" s="165"/>
      <c r="F738" s="165"/>
      <c r="G738" s="165"/>
      <c r="H738" s="165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</row>
    <row r="739" spans="1:20" x14ac:dyDescent="0.25">
      <c r="A739" s="9"/>
      <c r="D739" s="9"/>
      <c r="E739" s="165"/>
      <c r="F739" s="165"/>
      <c r="G739" s="165"/>
      <c r="H739" s="165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</row>
    <row r="740" spans="1:20" x14ac:dyDescent="0.25">
      <c r="A740" s="9"/>
      <c r="D740" s="9"/>
      <c r="E740" s="165"/>
      <c r="F740" s="165"/>
      <c r="G740" s="165"/>
      <c r="H740" s="165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</row>
    <row r="741" spans="1:20" x14ac:dyDescent="0.25">
      <c r="A741" s="9"/>
      <c r="D741" s="9"/>
      <c r="E741" s="165"/>
      <c r="F741" s="165"/>
      <c r="G741" s="165"/>
      <c r="H741" s="165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</row>
    <row r="742" spans="1:20" x14ac:dyDescent="0.25">
      <c r="A742" s="9"/>
      <c r="D742" s="9"/>
      <c r="E742" s="165"/>
      <c r="F742" s="165"/>
      <c r="G742" s="165"/>
      <c r="H742" s="165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</row>
    <row r="743" spans="1:20" x14ac:dyDescent="0.25">
      <c r="A743" s="9"/>
      <c r="D743" s="9"/>
      <c r="E743" s="165"/>
      <c r="F743" s="165"/>
      <c r="G743" s="165"/>
      <c r="H743" s="165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</row>
    <row r="744" spans="1:20" x14ac:dyDescent="0.25">
      <c r="A744" s="9"/>
      <c r="D744" s="9"/>
      <c r="E744" s="165"/>
      <c r="F744" s="165"/>
      <c r="G744" s="165"/>
      <c r="H744" s="165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</row>
    <row r="745" spans="1:20" x14ac:dyDescent="0.25">
      <c r="A745" s="9"/>
      <c r="D745" s="9"/>
      <c r="E745" s="165"/>
      <c r="F745" s="165"/>
      <c r="G745" s="165"/>
      <c r="H745" s="165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</row>
    <row r="746" spans="1:20" x14ac:dyDescent="0.25">
      <c r="A746" s="9"/>
      <c r="D746" s="9"/>
      <c r="E746" s="165"/>
      <c r="F746" s="165"/>
      <c r="G746" s="165"/>
      <c r="H746" s="165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</row>
    <row r="747" spans="1:20" x14ac:dyDescent="0.25">
      <c r="A747" s="9"/>
      <c r="D747" s="9"/>
      <c r="E747" s="165"/>
      <c r="F747" s="165"/>
      <c r="G747" s="165"/>
      <c r="H747" s="165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</row>
    <row r="748" spans="1:20" x14ac:dyDescent="0.25">
      <c r="A748" s="9"/>
      <c r="D748" s="9"/>
      <c r="E748" s="165"/>
      <c r="F748" s="165"/>
      <c r="G748" s="165"/>
      <c r="H748" s="165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</row>
    <row r="749" spans="1:20" x14ac:dyDescent="0.25">
      <c r="A749" s="9"/>
      <c r="D749" s="9"/>
      <c r="E749" s="165"/>
      <c r="F749" s="165"/>
      <c r="G749" s="165"/>
      <c r="H749" s="165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</row>
    <row r="750" spans="1:20" x14ac:dyDescent="0.25">
      <c r="A750" s="9"/>
      <c r="D750" s="9"/>
      <c r="E750" s="165"/>
      <c r="F750" s="165"/>
      <c r="G750" s="165"/>
      <c r="H750" s="165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</row>
    <row r="751" spans="1:20" x14ac:dyDescent="0.25">
      <c r="A751" s="9"/>
      <c r="D751" s="9"/>
      <c r="E751" s="165"/>
      <c r="F751" s="165"/>
      <c r="G751" s="165"/>
      <c r="H751" s="165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</row>
    <row r="752" spans="1:20" x14ac:dyDescent="0.25">
      <c r="A752" s="9"/>
      <c r="D752" s="9"/>
      <c r="E752" s="165"/>
      <c r="F752" s="165"/>
      <c r="G752" s="165"/>
      <c r="H752" s="165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</row>
    <row r="753" spans="1:20" x14ac:dyDescent="0.25">
      <c r="A753" s="9"/>
      <c r="D753" s="9"/>
      <c r="E753" s="165"/>
      <c r="F753" s="165"/>
      <c r="G753" s="165"/>
      <c r="H753" s="165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</row>
    <row r="754" spans="1:20" x14ac:dyDescent="0.25">
      <c r="A754" s="9"/>
      <c r="D754" s="9"/>
      <c r="E754" s="165"/>
      <c r="F754" s="165"/>
      <c r="G754" s="165"/>
      <c r="H754" s="165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</row>
    <row r="755" spans="1:20" x14ac:dyDescent="0.25">
      <c r="A755" s="9"/>
      <c r="D755" s="9"/>
      <c r="E755" s="165"/>
      <c r="F755" s="165"/>
      <c r="G755" s="165"/>
      <c r="H755" s="165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</row>
    <row r="756" spans="1:20" x14ac:dyDescent="0.25">
      <c r="A756" s="9"/>
      <c r="D756" s="9"/>
      <c r="E756" s="165"/>
      <c r="F756" s="165"/>
      <c r="G756" s="165"/>
      <c r="H756" s="165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</row>
    <row r="757" spans="1:20" x14ac:dyDescent="0.25">
      <c r="A757" s="9"/>
      <c r="D757" s="9"/>
      <c r="E757" s="165"/>
      <c r="F757" s="165"/>
      <c r="G757" s="165"/>
      <c r="H757" s="165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</row>
    <row r="758" spans="1:20" x14ac:dyDescent="0.25">
      <c r="A758" s="9"/>
      <c r="D758" s="9"/>
      <c r="E758" s="165"/>
      <c r="F758" s="165"/>
      <c r="G758" s="165"/>
      <c r="H758" s="165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</row>
    <row r="759" spans="1:20" x14ac:dyDescent="0.25">
      <c r="A759" s="9"/>
      <c r="D759" s="9"/>
      <c r="E759" s="165"/>
      <c r="F759" s="165"/>
      <c r="G759" s="165"/>
      <c r="H759" s="165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</row>
    <row r="760" spans="1:20" x14ac:dyDescent="0.25">
      <c r="A760" s="9"/>
      <c r="D760" s="9"/>
      <c r="E760" s="165"/>
      <c r="F760" s="165"/>
      <c r="G760" s="165"/>
      <c r="H760" s="165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</row>
    <row r="761" spans="1:20" x14ac:dyDescent="0.25">
      <c r="A761" s="9"/>
      <c r="D761" s="9"/>
      <c r="E761" s="165"/>
      <c r="F761" s="165"/>
      <c r="G761" s="165"/>
      <c r="H761" s="165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</row>
    <row r="762" spans="1:20" x14ac:dyDescent="0.25">
      <c r="A762" s="9"/>
      <c r="D762" s="9"/>
      <c r="E762" s="165"/>
      <c r="F762" s="165"/>
      <c r="G762" s="165"/>
      <c r="H762" s="165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</row>
    <row r="763" spans="1:20" x14ac:dyDescent="0.25">
      <c r="A763" s="9"/>
      <c r="D763" s="9"/>
      <c r="E763" s="165"/>
      <c r="F763" s="165"/>
      <c r="G763" s="165"/>
      <c r="H763" s="165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</row>
    <row r="764" spans="1:20" x14ac:dyDescent="0.25">
      <c r="A764" s="9"/>
      <c r="D764" s="9"/>
      <c r="E764" s="165"/>
      <c r="F764" s="165"/>
      <c r="G764" s="165"/>
      <c r="H764" s="165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</row>
    <row r="765" spans="1:20" x14ac:dyDescent="0.25">
      <c r="A765" s="9"/>
      <c r="D765" s="9"/>
      <c r="E765" s="165"/>
      <c r="F765" s="165"/>
      <c r="G765" s="165"/>
      <c r="H765" s="165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</row>
    <row r="766" spans="1:20" x14ac:dyDescent="0.25">
      <c r="A766" s="9"/>
      <c r="D766" s="9"/>
      <c r="E766" s="165"/>
      <c r="F766" s="165"/>
      <c r="G766" s="165"/>
      <c r="H766" s="165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</row>
    <row r="767" spans="1:20" x14ac:dyDescent="0.25">
      <c r="A767" s="9"/>
      <c r="D767" s="9"/>
      <c r="E767" s="165"/>
      <c r="F767" s="165"/>
      <c r="G767" s="165"/>
      <c r="H767" s="165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</row>
    <row r="768" spans="1:20" x14ac:dyDescent="0.25">
      <c r="A768" s="9"/>
      <c r="D768" s="9"/>
      <c r="E768" s="165"/>
      <c r="F768" s="165"/>
      <c r="G768" s="165"/>
      <c r="H768" s="165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</row>
    <row r="769" spans="1:20" x14ac:dyDescent="0.25">
      <c r="A769" s="9"/>
      <c r="D769" s="9"/>
      <c r="E769" s="165"/>
      <c r="F769" s="165"/>
      <c r="G769" s="165"/>
      <c r="H769" s="165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</row>
    <row r="770" spans="1:20" x14ac:dyDescent="0.25">
      <c r="A770" s="9"/>
      <c r="D770" s="9"/>
      <c r="E770" s="165"/>
      <c r="F770" s="165"/>
      <c r="G770" s="165"/>
      <c r="H770" s="165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</row>
    <row r="771" spans="1:20" x14ac:dyDescent="0.25">
      <c r="A771" s="9"/>
      <c r="D771" s="9"/>
      <c r="E771" s="165"/>
      <c r="F771" s="165"/>
      <c r="G771" s="165"/>
      <c r="H771" s="165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</row>
    <row r="772" spans="1:20" x14ac:dyDescent="0.25">
      <c r="A772" s="9"/>
      <c r="D772" s="9"/>
      <c r="E772" s="165"/>
      <c r="F772" s="165"/>
      <c r="G772" s="165"/>
      <c r="H772" s="165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</row>
    <row r="773" spans="1:20" x14ac:dyDescent="0.25">
      <c r="A773" s="9"/>
      <c r="D773" s="9"/>
      <c r="E773" s="165"/>
      <c r="F773" s="165"/>
      <c r="G773" s="165"/>
      <c r="H773" s="165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</row>
    <row r="774" spans="1:20" x14ac:dyDescent="0.25">
      <c r="A774" s="9"/>
      <c r="D774" s="9"/>
      <c r="E774" s="165"/>
      <c r="F774" s="165"/>
      <c r="G774" s="165"/>
      <c r="H774" s="165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</row>
    <row r="775" spans="1:20" x14ac:dyDescent="0.25">
      <c r="A775" s="9"/>
      <c r="D775" s="9"/>
      <c r="E775" s="165"/>
      <c r="F775" s="165"/>
      <c r="G775" s="165"/>
      <c r="H775" s="165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</row>
    <row r="776" spans="1:20" x14ac:dyDescent="0.25">
      <c r="A776" s="9"/>
      <c r="D776" s="9"/>
      <c r="E776" s="165"/>
      <c r="F776" s="165"/>
      <c r="G776" s="165"/>
      <c r="H776" s="165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</row>
    <row r="777" spans="1:20" x14ac:dyDescent="0.25">
      <c r="A777" s="9"/>
      <c r="D777" s="9"/>
      <c r="E777" s="165"/>
      <c r="F777" s="165"/>
      <c r="G777" s="165"/>
      <c r="H777" s="165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</row>
    <row r="778" spans="1:20" x14ac:dyDescent="0.25">
      <c r="A778" s="9"/>
      <c r="D778" s="9"/>
      <c r="E778" s="165"/>
      <c r="F778" s="165"/>
      <c r="G778" s="165"/>
      <c r="H778" s="165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</row>
    <row r="779" spans="1:20" x14ac:dyDescent="0.25">
      <c r="A779" s="9"/>
      <c r="D779" s="9"/>
      <c r="E779" s="165"/>
      <c r="F779" s="165"/>
      <c r="G779" s="165"/>
      <c r="H779" s="165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</row>
    <row r="780" spans="1:20" x14ac:dyDescent="0.25">
      <c r="A780" s="9"/>
      <c r="D780" s="9"/>
      <c r="E780" s="165"/>
      <c r="F780" s="165"/>
      <c r="G780" s="165"/>
      <c r="H780" s="165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</row>
    <row r="781" spans="1:20" x14ac:dyDescent="0.25">
      <c r="A781" s="9"/>
      <c r="D781" s="9"/>
      <c r="E781" s="165"/>
      <c r="F781" s="165"/>
      <c r="G781" s="165"/>
      <c r="H781" s="165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</row>
    <row r="782" spans="1:20" x14ac:dyDescent="0.25">
      <c r="A782" s="9"/>
      <c r="D782" s="9"/>
      <c r="E782" s="165"/>
      <c r="F782" s="165"/>
      <c r="G782" s="165"/>
      <c r="H782" s="165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</row>
    <row r="783" spans="1:20" x14ac:dyDescent="0.25">
      <c r="A783" s="9"/>
      <c r="D783" s="9"/>
      <c r="E783" s="165"/>
      <c r="F783" s="165"/>
      <c r="G783" s="165"/>
      <c r="H783" s="165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</row>
    <row r="784" spans="1:20" x14ac:dyDescent="0.25">
      <c r="A784" s="9"/>
      <c r="D784" s="9"/>
      <c r="E784" s="165"/>
      <c r="F784" s="165"/>
      <c r="G784" s="165"/>
      <c r="H784" s="165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</row>
    <row r="785" spans="1:20" x14ac:dyDescent="0.25">
      <c r="A785" s="9"/>
      <c r="D785" s="9"/>
      <c r="E785" s="165"/>
      <c r="F785" s="165"/>
      <c r="G785" s="165"/>
      <c r="H785" s="165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</row>
    <row r="786" spans="1:20" x14ac:dyDescent="0.25">
      <c r="A786" s="9"/>
      <c r="D786" s="9"/>
      <c r="E786" s="165"/>
      <c r="F786" s="165"/>
      <c r="G786" s="165"/>
      <c r="H786" s="165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</row>
    <row r="787" spans="1:20" x14ac:dyDescent="0.25">
      <c r="A787" s="9"/>
      <c r="D787" s="9"/>
      <c r="E787" s="165"/>
      <c r="F787" s="165"/>
      <c r="G787" s="165"/>
      <c r="H787" s="165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</row>
    <row r="788" spans="1:20" x14ac:dyDescent="0.25">
      <c r="A788" s="9"/>
      <c r="D788" s="9"/>
      <c r="E788" s="165"/>
      <c r="F788" s="165"/>
      <c r="G788" s="165"/>
      <c r="H788" s="165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</row>
    <row r="789" spans="1:20" x14ac:dyDescent="0.25">
      <c r="A789" s="9"/>
      <c r="D789" s="9"/>
      <c r="E789" s="165"/>
      <c r="F789" s="165"/>
      <c r="G789" s="165"/>
      <c r="H789" s="165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</row>
    <row r="790" spans="1:20" x14ac:dyDescent="0.25">
      <c r="A790" s="9"/>
      <c r="D790" s="9"/>
      <c r="E790" s="165"/>
      <c r="F790" s="165"/>
      <c r="G790" s="165"/>
      <c r="H790" s="165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</row>
    <row r="791" spans="1:20" x14ac:dyDescent="0.25">
      <c r="A791" s="9"/>
      <c r="D791" s="9"/>
      <c r="E791" s="165"/>
      <c r="F791" s="165"/>
      <c r="G791" s="165"/>
      <c r="H791" s="165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</row>
    <row r="792" spans="1:20" x14ac:dyDescent="0.25">
      <c r="A792" s="9"/>
      <c r="D792" s="9"/>
      <c r="E792" s="165"/>
      <c r="F792" s="165"/>
      <c r="G792" s="165"/>
      <c r="H792" s="165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</row>
    <row r="793" spans="1:20" x14ac:dyDescent="0.25">
      <c r="A793" s="9"/>
      <c r="D793" s="9"/>
      <c r="E793" s="165"/>
      <c r="F793" s="165"/>
      <c r="G793" s="165"/>
      <c r="H793" s="165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</row>
    <row r="794" spans="1:20" x14ac:dyDescent="0.25">
      <c r="A794" s="9"/>
      <c r="D794" s="9"/>
      <c r="E794" s="165"/>
      <c r="F794" s="165"/>
      <c r="G794" s="165"/>
      <c r="H794" s="165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</row>
    <row r="795" spans="1:20" x14ac:dyDescent="0.25">
      <c r="A795" s="9"/>
      <c r="D795" s="9"/>
      <c r="E795" s="165"/>
      <c r="F795" s="165"/>
      <c r="G795" s="165"/>
      <c r="H795" s="165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</row>
    <row r="796" spans="1:20" x14ac:dyDescent="0.25">
      <c r="A796" s="9"/>
      <c r="D796" s="9"/>
      <c r="E796" s="165"/>
      <c r="F796" s="165"/>
      <c r="G796" s="165"/>
      <c r="H796" s="165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</row>
    <row r="797" spans="1:20" x14ac:dyDescent="0.25">
      <c r="A797" s="9"/>
      <c r="D797" s="9"/>
      <c r="E797" s="165"/>
      <c r="F797" s="165"/>
      <c r="G797" s="165"/>
      <c r="H797" s="165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</row>
    <row r="798" spans="1:20" x14ac:dyDescent="0.25">
      <c r="A798" s="9"/>
      <c r="D798" s="9"/>
      <c r="E798" s="165"/>
      <c r="F798" s="165"/>
      <c r="G798" s="165"/>
      <c r="H798" s="165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</row>
    <row r="799" spans="1:20" x14ac:dyDescent="0.25">
      <c r="A799" s="9"/>
      <c r="D799" s="9"/>
      <c r="E799" s="165"/>
      <c r="F799" s="165"/>
      <c r="G799" s="165"/>
      <c r="H799" s="165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</row>
    <row r="800" spans="1:20" x14ac:dyDescent="0.25">
      <c r="A800" s="9"/>
      <c r="D800" s="9"/>
      <c r="E800" s="165"/>
      <c r="F800" s="165"/>
      <c r="G800" s="165"/>
      <c r="H800" s="165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</row>
    <row r="801" spans="1:20" x14ac:dyDescent="0.25">
      <c r="A801" s="9"/>
      <c r="D801" s="9"/>
      <c r="E801" s="165"/>
      <c r="F801" s="165"/>
      <c r="G801" s="165"/>
      <c r="H801" s="165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</row>
    <row r="802" spans="1:20" x14ac:dyDescent="0.25">
      <c r="A802" s="9"/>
      <c r="D802" s="9"/>
      <c r="E802" s="165"/>
      <c r="F802" s="165"/>
      <c r="G802" s="165"/>
      <c r="H802" s="165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</row>
    <row r="803" spans="1:20" x14ac:dyDescent="0.25">
      <c r="A803" s="9"/>
      <c r="D803" s="9"/>
      <c r="E803" s="165"/>
      <c r="F803" s="165"/>
      <c r="G803" s="165"/>
      <c r="H803" s="165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</row>
    <row r="804" spans="1:20" x14ac:dyDescent="0.25">
      <c r="A804" s="9"/>
      <c r="D804" s="9"/>
      <c r="E804" s="165"/>
      <c r="F804" s="165"/>
      <c r="G804" s="165"/>
      <c r="H804" s="165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</row>
    <row r="805" spans="1:20" x14ac:dyDescent="0.25">
      <c r="A805" s="9"/>
      <c r="D805" s="9"/>
      <c r="E805" s="165"/>
      <c r="F805" s="165"/>
      <c r="G805" s="165"/>
      <c r="H805" s="165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</row>
    <row r="806" spans="1:20" x14ac:dyDescent="0.25">
      <c r="A806" s="9"/>
      <c r="D806" s="9"/>
      <c r="E806" s="165"/>
      <c r="F806" s="165"/>
      <c r="G806" s="165"/>
      <c r="H806" s="165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</row>
    <row r="807" spans="1:20" x14ac:dyDescent="0.25">
      <c r="A807" s="9"/>
      <c r="D807" s="9"/>
      <c r="E807" s="165"/>
      <c r="F807" s="165"/>
      <c r="G807" s="165"/>
      <c r="H807" s="165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</row>
    <row r="808" spans="1:20" x14ac:dyDescent="0.25">
      <c r="A808" s="9"/>
      <c r="D808" s="9"/>
      <c r="E808" s="165"/>
      <c r="F808" s="165"/>
      <c r="G808" s="165"/>
      <c r="H808" s="165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</row>
    <row r="809" spans="1:20" x14ac:dyDescent="0.25">
      <c r="A809" s="9"/>
      <c r="D809" s="9"/>
      <c r="E809" s="165"/>
      <c r="F809" s="165"/>
      <c r="G809" s="165"/>
      <c r="H809" s="165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</row>
    <row r="810" spans="1:20" x14ac:dyDescent="0.25">
      <c r="A810" s="9"/>
      <c r="D810" s="9"/>
      <c r="E810" s="165"/>
      <c r="F810" s="165"/>
      <c r="G810" s="165"/>
      <c r="H810" s="165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</row>
    <row r="811" spans="1:20" x14ac:dyDescent="0.25">
      <c r="A811" s="9"/>
      <c r="D811" s="9"/>
      <c r="E811" s="165"/>
      <c r="F811" s="165"/>
      <c r="G811" s="165"/>
      <c r="H811" s="165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</row>
    <row r="812" spans="1:20" x14ac:dyDescent="0.25">
      <c r="A812" s="9"/>
      <c r="D812" s="9"/>
      <c r="E812" s="165"/>
      <c r="F812" s="165"/>
      <c r="G812" s="165"/>
      <c r="H812" s="165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</row>
    <row r="813" spans="1:20" x14ac:dyDescent="0.25">
      <c r="A813" s="9"/>
      <c r="D813" s="9"/>
      <c r="E813" s="165"/>
      <c r="F813" s="165"/>
      <c r="G813" s="165"/>
      <c r="H813" s="165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</row>
    <row r="814" spans="1:20" x14ac:dyDescent="0.25">
      <c r="A814" s="9"/>
      <c r="D814" s="9"/>
      <c r="E814" s="165"/>
      <c r="F814" s="165"/>
      <c r="G814" s="165"/>
      <c r="H814" s="165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</row>
    <row r="815" spans="1:20" x14ac:dyDescent="0.25">
      <c r="A815" s="9"/>
      <c r="D815" s="9"/>
      <c r="E815" s="165"/>
      <c r="F815" s="165"/>
      <c r="G815" s="165"/>
      <c r="H815" s="165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</row>
    <row r="816" spans="1:20" x14ac:dyDescent="0.25">
      <c r="A816" s="9"/>
      <c r="D816" s="9"/>
      <c r="E816" s="165"/>
      <c r="F816" s="165"/>
      <c r="G816" s="165"/>
      <c r="H816" s="165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</row>
    <row r="817" spans="1:20" x14ac:dyDescent="0.25">
      <c r="A817" s="9"/>
      <c r="D817" s="9"/>
      <c r="E817" s="165"/>
      <c r="F817" s="165"/>
      <c r="G817" s="165"/>
      <c r="H817" s="165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</row>
    <row r="818" spans="1:20" x14ac:dyDescent="0.25">
      <c r="A818" s="9"/>
      <c r="D818" s="9"/>
      <c r="E818" s="165"/>
      <c r="F818" s="165"/>
      <c r="G818" s="165"/>
      <c r="H818" s="165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</row>
    <row r="819" spans="1:20" x14ac:dyDescent="0.25">
      <c r="A819" s="9"/>
      <c r="D819" s="9"/>
      <c r="E819" s="165"/>
      <c r="F819" s="165"/>
      <c r="G819" s="165"/>
      <c r="H819" s="165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</row>
    <row r="820" spans="1:20" x14ac:dyDescent="0.25">
      <c r="A820" s="9"/>
      <c r="D820" s="9"/>
      <c r="E820" s="165"/>
      <c r="F820" s="165"/>
      <c r="G820" s="165"/>
      <c r="H820" s="165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</row>
    <row r="821" spans="1:20" x14ac:dyDescent="0.25">
      <c r="A821" s="9"/>
      <c r="D821" s="9"/>
      <c r="E821" s="165"/>
      <c r="F821" s="165"/>
      <c r="G821" s="165"/>
      <c r="H821" s="165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</row>
    <row r="822" spans="1:20" x14ac:dyDescent="0.25">
      <c r="A822" s="9"/>
      <c r="D822" s="9"/>
      <c r="E822" s="165"/>
      <c r="F822" s="165"/>
      <c r="G822" s="165"/>
      <c r="H822" s="165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</row>
    <row r="823" spans="1:20" x14ac:dyDescent="0.25">
      <c r="A823" s="9"/>
      <c r="D823" s="9"/>
      <c r="E823" s="165"/>
      <c r="F823" s="165"/>
      <c r="G823" s="165"/>
      <c r="H823" s="165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</row>
    <row r="824" spans="1:20" x14ac:dyDescent="0.25">
      <c r="A824" s="9"/>
      <c r="D824" s="9"/>
      <c r="E824" s="165"/>
      <c r="F824" s="165"/>
      <c r="G824" s="165"/>
      <c r="H824" s="165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</row>
    <row r="825" spans="1:20" x14ac:dyDescent="0.25">
      <c r="A825" s="9"/>
      <c r="D825" s="9"/>
      <c r="E825" s="165"/>
      <c r="F825" s="165"/>
      <c r="G825" s="165"/>
      <c r="H825" s="165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</row>
    <row r="826" spans="1:20" x14ac:dyDescent="0.25">
      <c r="A826" s="9"/>
      <c r="D826" s="9"/>
      <c r="E826" s="165"/>
      <c r="F826" s="165"/>
      <c r="G826" s="165"/>
      <c r="H826" s="165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</row>
    <row r="827" spans="1:20" x14ac:dyDescent="0.25">
      <c r="A827" s="9"/>
      <c r="D827" s="9"/>
      <c r="E827" s="165"/>
      <c r="F827" s="165"/>
      <c r="G827" s="165"/>
      <c r="H827" s="165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</row>
    <row r="828" spans="1:20" x14ac:dyDescent="0.25">
      <c r="A828" s="9"/>
      <c r="D828" s="9"/>
      <c r="E828" s="165"/>
      <c r="F828" s="165"/>
      <c r="G828" s="165"/>
      <c r="H828" s="165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</row>
    <row r="829" spans="1:20" x14ac:dyDescent="0.25">
      <c r="A829" s="9"/>
      <c r="D829" s="9"/>
      <c r="E829" s="165"/>
      <c r="F829" s="165"/>
      <c r="G829" s="165"/>
      <c r="H829" s="165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</row>
    <row r="830" spans="1:20" x14ac:dyDescent="0.25">
      <c r="A830" s="9"/>
      <c r="D830" s="9"/>
      <c r="E830" s="165"/>
      <c r="F830" s="165"/>
      <c r="G830" s="165"/>
      <c r="H830" s="165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</row>
    <row r="831" spans="1:20" x14ac:dyDescent="0.25">
      <c r="A831" s="9"/>
      <c r="D831" s="9"/>
      <c r="E831" s="165"/>
      <c r="F831" s="165"/>
      <c r="G831" s="165"/>
      <c r="H831" s="165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</row>
    <row r="832" spans="1:20" x14ac:dyDescent="0.25">
      <c r="A832" s="9"/>
      <c r="D832" s="9"/>
      <c r="E832" s="165"/>
      <c r="F832" s="165"/>
      <c r="G832" s="165"/>
      <c r="H832" s="165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</row>
    <row r="833" spans="1:20" x14ac:dyDescent="0.25">
      <c r="A833" s="9"/>
      <c r="D833" s="9"/>
      <c r="E833" s="165"/>
      <c r="F833" s="165"/>
      <c r="G833" s="165"/>
      <c r="H833" s="165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</row>
    <row r="834" spans="1:20" x14ac:dyDescent="0.25">
      <c r="A834" s="9"/>
      <c r="D834" s="9"/>
      <c r="E834" s="165"/>
      <c r="F834" s="165"/>
      <c r="G834" s="165"/>
      <c r="H834" s="165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</row>
    <row r="835" spans="1:20" x14ac:dyDescent="0.25">
      <c r="A835" s="9"/>
      <c r="D835" s="9"/>
      <c r="E835" s="165"/>
      <c r="F835" s="165"/>
      <c r="G835" s="165"/>
      <c r="H835" s="165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</row>
    <row r="836" spans="1:20" x14ac:dyDescent="0.25">
      <c r="A836" s="9"/>
      <c r="D836" s="9"/>
      <c r="E836" s="165"/>
      <c r="F836" s="165"/>
      <c r="G836" s="165"/>
      <c r="H836" s="165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</row>
    <row r="837" spans="1:20" x14ac:dyDescent="0.25">
      <c r="A837" s="9"/>
      <c r="D837" s="9"/>
      <c r="E837" s="165"/>
      <c r="F837" s="165"/>
      <c r="G837" s="165"/>
      <c r="H837" s="165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</row>
    <row r="838" spans="1:20" x14ac:dyDescent="0.25">
      <c r="A838" s="9"/>
      <c r="D838" s="9"/>
      <c r="E838" s="165"/>
      <c r="F838" s="165"/>
      <c r="G838" s="165"/>
      <c r="H838" s="165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</row>
    <row r="839" spans="1:20" x14ac:dyDescent="0.25">
      <c r="A839" s="9"/>
      <c r="D839" s="9"/>
      <c r="E839" s="165"/>
      <c r="F839" s="165"/>
      <c r="G839" s="165"/>
      <c r="H839" s="165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</row>
    <row r="840" spans="1:20" x14ac:dyDescent="0.25">
      <c r="A840" s="9"/>
      <c r="D840" s="9"/>
      <c r="E840" s="165"/>
      <c r="F840" s="165"/>
      <c r="G840" s="165"/>
      <c r="H840" s="165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</row>
    <row r="841" spans="1:20" x14ac:dyDescent="0.25">
      <c r="A841" s="9"/>
      <c r="D841" s="9"/>
      <c r="E841" s="165"/>
      <c r="F841" s="165"/>
      <c r="G841" s="165"/>
      <c r="H841" s="165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</row>
    <row r="842" spans="1:20" x14ac:dyDescent="0.25">
      <c r="A842" s="9"/>
      <c r="D842" s="9"/>
      <c r="E842" s="165"/>
      <c r="F842" s="165"/>
      <c r="G842" s="165"/>
      <c r="H842" s="165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</row>
    <row r="843" spans="1:20" x14ac:dyDescent="0.25">
      <c r="A843" s="9"/>
      <c r="D843" s="9"/>
      <c r="E843" s="165"/>
      <c r="F843" s="165"/>
      <c r="G843" s="165"/>
      <c r="H843" s="165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</row>
    <row r="844" spans="1:20" x14ac:dyDescent="0.25">
      <c r="A844" s="9"/>
      <c r="D844" s="9"/>
      <c r="E844" s="165"/>
      <c r="F844" s="165"/>
      <c r="G844" s="165"/>
      <c r="H844" s="165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</row>
    <row r="845" spans="1:20" x14ac:dyDescent="0.25">
      <c r="A845" s="9"/>
      <c r="D845" s="9"/>
      <c r="E845" s="165"/>
      <c r="F845" s="165"/>
      <c r="G845" s="165"/>
      <c r="H845" s="165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</row>
    <row r="846" spans="1:20" x14ac:dyDescent="0.25">
      <c r="A846" s="9"/>
      <c r="D846" s="9"/>
      <c r="E846" s="165"/>
      <c r="F846" s="165"/>
      <c r="G846" s="165"/>
      <c r="H846" s="165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</row>
    <row r="847" spans="1:20" x14ac:dyDescent="0.25">
      <c r="A847" s="9"/>
      <c r="D847" s="9"/>
      <c r="E847" s="165"/>
      <c r="F847" s="165"/>
      <c r="G847" s="165"/>
      <c r="H847" s="165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</row>
    <row r="848" spans="1:20" x14ac:dyDescent="0.25">
      <c r="A848" s="9"/>
      <c r="D848" s="9"/>
      <c r="E848" s="165"/>
      <c r="F848" s="165"/>
      <c r="G848" s="165"/>
      <c r="H848" s="165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</row>
    <row r="849" spans="1:20" x14ac:dyDescent="0.25">
      <c r="A849" s="9"/>
      <c r="D849" s="9"/>
      <c r="E849" s="165"/>
      <c r="F849" s="165"/>
      <c r="G849" s="165"/>
      <c r="H849" s="165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</row>
    <row r="850" spans="1:20" x14ac:dyDescent="0.25">
      <c r="A850" s="9"/>
      <c r="D850" s="9"/>
      <c r="E850" s="165"/>
      <c r="F850" s="165"/>
      <c r="G850" s="165"/>
      <c r="H850" s="165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</row>
    <row r="851" spans="1:20" x14ac:dyDescent="0.25">
      <c r="A851" s="9"/>
      <c r="D851" s="9"/>
      <c r="E851" s="165"/>
      <c r="F851" s="165"/>
      <c r="G851" s="165"/>
      <c r="H851" s="165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</row>
    <row r="852" spans="1:20" x14ac:dyDescent="0.25">
      <c r="A852" s="9"/>
      <c r="D852" s="9"/>
      <c r="E852" s="165"/>
      <c r="F852" s="165"/>
      <c r="G852" s="165"/>
      <c r="H852" s="165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</row>
    <row r="853" spans="1:20" x14ac:dyDescent="0.25">
      <c r="A853" s="9"/>
      <c r="D853" s="9"/>
      <c r="E853" s="165"/>
      <c r="F853" s="165"/>
      <c r="G853" s="165"/>
      <c r="H853" s="165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</row>
    <row r="854" spans="1:20" x14ac:dyDescent="0.25">
      <c r="A854" s="9"/>
      <c r="D854" s="9"/>
      <c r="E854" s="165"/>
      <c r="F854" s="165"/>
      <c r="G854" s="165"/>
      <c r="H854" s="165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</row>
    <row r="855" spans="1:20" x14ac:dyDescent="0.25">
      <c r="A855" s="9"/>
      <c r="D855" s="9"/>
      <c r="E855" s="165"/>
      <c r="F855" s="165"/>
      <c r="G855" s="165"/>
      <c r="H855" s="165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</row>
    <row r="856" spans="1:20" x14ac:dyDescent="0.25">
      <c r="A856" s="9"/>
      <c r="D856" s="9"/>
      <c r="E856" s="165"/>
      <c r="F856" s="165"/>
      <c r="G856" s="165"/>
      <c r="H856" s="165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</row>
    <row r="857" spans="1:20" x14ac:dyDescent="0.25">
      <c r="A857" s="9"/>
      <c r="D857" s="9"/>
      <c r="E857" s="165"/>
      <c r="F857" s="165"/>
      <c r="G857" s="165"/>
      <c r="H857" s="165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</row>
    <row r="858" spans="1:20" x14ac:dyDescent="0.25">
      <c r="A858" s="9"/>
      <c r="D858" s="9"/>
      <c r="E858" s="165"/>
      <c r="F858" s="165"/>
      <c r="G858" s="165"/>
      <c r="H858" s="165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</row>
    <row r="859" spans="1:20" x14ac:dyDescent="0.25">
      <c r="A859" s="9"/>
      <c r="D859" s="9"/>
      <c r="E859" s="165"/>
      <c r="F859" s="165"/>
      <c r="G859" s="165"/>
      <c r="H859" s="165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</row>
    <row r="860" spans="1:20" x14ac:dyDescent="0.25">
      <c r="A860" s="9"/>
      <c r="D860" s="9"/>
      <c r="E860" s="165"/>
      <c r="F860" s="165"/>
      <c r="G860" s="165"/>
      <c r="H860" s="165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</row>
    <row r="861" spans="1:20" x14ac:dyDescent="0.25">
      <c r="A861" s="9"/>
      <c r="D861" s="9"/>
      <c r="E861" s="165"/>
      <c r="F861" s="165"/>
      <c r="G861" s="165"/>
      <c r="H861" s="165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</row>
    <row r="862" spans="1:20" x14ac:dyDescent="0.25">
      <c r="A862" s="9"/>
      <c r="D862" s="9"/>
      <c r="E862" s="165"/>
      <c r="F862" s="165"/>
      <c r="G862" s="165"/>
      <c r="H862" s="165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</row>
    <row r="863" spans="1:20" x14ac:dyDescent="0.25">
      <c r="A863" s="9"/>
      <c r="D863" s="9"/>
      <c r="E863" s="165"/>
      <c r="F863" s="165"/>
      <c r="G863" s="165"/>
      <c r="H863" s="165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</row>
    <row r="864" spans="1:20" x14ac:dyDescent="0.25">
      <c r="A864" s="9"/>
      <c r="D864" s="9"/>
      <c r="E864" s="165"/>
      <c r="F864" s="165"/>
      <c r="G864" s="165"/>
      <c r="H864" s="165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</row>
    <row r="865" spans="1:20" x14ac:dyDescent="0.25">
      <c r="A865" s="9"/>
      <c r="D865" s="9"/>
      <c r="E865" s="165"/>
      <c r="F865" s="165"/>
      <c r="G865" s="165"/>
      <c r="H865" s="165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</row>
    <row r="866" spans="1:20" x14ac:dyDescent="0.25">
      <c r="A866" s="9"/>
      <c r="D866" s="9"/>
      <c r="E866" s="165"/>
      <c r="F866" s="165"/>
      <c r="G866" s="165"/>
      <c r="H866" s="165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</row>
    <row r="867" spans="1:20" x14ac:dyDescent="0.25">
      <c r="A867" s="9"/>
      <c r="D867" s="9"/>
      <c r="E867" s="165"/>
      <c r="F867" s="165"/>
      <c r="G867" s="165"/>
      <c r="H867" s="165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</row>
    <row r="868" spans="1:20" x14ac:dyDescent="0.25">
      <c r="A868" s="9"/>
      <c r="D868" s="9"/>
      <c r="E868" s="165"/>
      <c r="F868" s="165"/>
      <c r="G868" s="165"/>
      <c r="H868" s="165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</row>
    <row r="869" spans="1:20" x14ac:dyDescent="0.25">
      <c r="A869" s="9"/>
      <c r="D869" s="9"/>
      <c r="E869" s="165"/>
      <c r="F869" s="165"/>
      <c r="G869" s="165"/>
      <c r="H869" s="165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</row>
    <row r="870" spans="1:20" x14ac:dyDescent="0.25">
      <c r="A870" s="9"/>
      <c r="D870" s="9"/>
      <c r="E870" s="165"/>
      <c r="F870" s="165"/>
      <c r="G870" s="165"/>
      <c r="H870" s="165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</row>
    <row r="871" spans="1:20" x14ac:dyDescent="0.25">
      <c r="A871" s="9"/>
      <c r="D871" s="9"/>
      <c r="E871" s="165"/>
      <c r="F871" s="165"/>
      <c r="G871" s="165"/>
      <c r="H871" s="165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</row>
    <row r="872" spans="1:20" x14ac:dyDescent="0.25">
      <c r="A872" s="9"/>
      <c r="D872" s="9"/>
      <c r="E872" s="165"/>
      <c r="F872" s="165"/>
      <c r="G872" s="165"/>
      <c r="H872" s="165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</row>
    <row r="873" spans="1:20" x14ac:dyDescent="0.25">
      <c r="A873" s="9"/>
      <c r="D873" s="9"/>
      <c r="E873" s="165"/>
      <c r="F873" s="165"/>
      <c r="G873" s="165"/>
      <c r="H873" s="165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</row>
    <row r="874" spans="1:20" x14ac:dyDescent="0.25">
      <c r="A874" s="9"/>
      <c r="D874" s="9"/>
      <c r="E874" s="165"/>
      <c r="F874" s="165"/>
      <c r="G874" s="165"/>
      <c r="H874" s="165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</row>
    <row r="875" spans="1:20" x14ac:dyDescent="0.25">
      <c r="A875" s="9"/>
      <c r="D875" s="9"/>
      <c r="E875" s="165"/>
      <c r="F875" s="165"/>
      <c r="G875" s="165"/>
      <c r="H875" s="165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</row>
    <row r="876" spans="1:20" x14ac:dyDescent="0.25">
      <c r="A876" s="9"/>
      <c r="D876" s="9"/>
      <c r="E876" s="165"/>
      <c r="F876" s="165"/>
      <c r="G876" s="165"/>
      <c r="H876" s="165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</row>
    <row r="877" spans="1:20" x14ac:dyDescent="0.25">
      <c r="A877" s="9"/>
      <c r="D877" s="9"/>
      <c r="E877" s="165"/>
      <c r="F877" s="165"/>
      <c r="G877" s="165"/>
      <c r="H877" s="165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</row>
    <row r="878" spans="1:20" x14ac:dyDescent="0.25">
      <c r="A878" s="9"/>
      <c r="D878" s="9"/>
      <c r="E878" s="165"/>
      <c r="F878" s="165"/>
      <c r="G878" s="165"/>
      <c r="H878" s="165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</row>
    <row r="879" spans="1:20" x14ac:dyDescent="0.25">
      <c r="A879" s="9"/>
      <c r="D879" s="9"/>
      <c r="E879" s="165"/>
      <c r="F879" s="165"/>
      <c r="G879" s="165"/>
      <c r="H879" s="165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</row>
    <row r="880" spans="1:20" x14ac:dyDescent="0.25">
      <c r="A880" s="9"/>
      <c r="D880" s="9"/>
      <c r="E880" s="165"/>
      <c r="F880" s="165"/>
      <c r="G880" s="165"/>
      <c r="H880" s="165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</row>
    <row r="881" spans="1:20" x14ac:dyDescent="0.25">
      <c r="A881" s="9"/>
      <c r="D881" s="9"/>
      <c r="E881" s="165"/>
      <c r="F881" s="165"/>
      <c r="G881" s="165"/>
      <c r="H881" s="165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</row>
    <row r="882" spans="1:20" x14ac:dyDescent="0.25">
      <c r="A882" s="9"/>
      <c r="D882" s="9"/>
      <c r="E882" s="165"/>
      <c r="F882" s="165"/>
      <c r="G882" s="165"/>
      <c r="H882" s="165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</row>
    <row r="883" spans="1:20" x14ac:dyDescent="0.25">
      <c r="A883" s="9"/>
      <c r="D883" s="9"/>
      <c r="E883" s="165"/>
      <c r="F883" s="165"/>
      <c r="G883" s="165"/>
      <c r="H883" s="165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</row>
    <row r="884" spans="1:20" x14ac:dyDescent="0.25">
      <c r="A884" s="9"/>
      <c r="D884" s="9"/>
      <c r="E884" s="165"/>
      <c r="F884" s="165"/>
      <c r="G884" s="165"/>
      <c r="H884" s="165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</row>
    <row r="885" spans="1:20" x14ac:dyDescent="0.25">
      <c r="A885" s="9"/>
      <c r="D885" s="9"/>
      <c r="E885" s="165"/>
      <c r="F885" s="165"/>
      <c r="G885" s="165"/>
      <c r="H885" s="165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</row>
    <row r="886" spans="1:20" x14ac:dyDescent="0.25">
      <c r="A886" s="9"/>
      <c r="D886" s="9"/>
      <c r="E886" s="165"/>
      <c r="F886" s="165"/>
      <c r="G886" s="165"/>
      <c r="H886" s="165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</row>
    <row r="887" spans="1:20" x14ac:dyDescent="0.25">
      <c r="A887" s="9"/>
      <c r="D887" s="9"/>
      <c r="E887" s="165"/>
      <c r="F887" s="165"/>
      <c r="G887" s="165"/>
      <c r="H887" s="165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</row>
    <row r="888" spans="1:20" x14ac:dyDescent="0.25">
      <c r="A888" s="9"/>
      <c r="D888" s="9"/>
      <c r="E888" s="165"/>
      <c r="F888" s="165"/>
      <c r="G888" s="165"/>
      <c r="H888" s="165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</row>
    <row r="889" spans="1:20" x14ac:dyDescent="0.25">
      <c r="A889" s="9"/>
      <c r="D889" s="9"/>
      <c r="E889" s="165"/>
      <c r="F889" s="165"/>
      <c r="G889" s="165"/>
      <c r="H889" s="165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</row>
    <row r="890" spans="1:20" x14ac:dyDescent="0.25">
      <c r="A890" s="9"/>
      <c r="D890" s="9"/>
      <c r="E890" s="165"/>
      <c r="F890" s="165"/>
      <c r="G890" s="165"/>
      <c r="H890" s="165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</row>
    <row r="891" spans="1:20" x14ac:dyDescent="0.25">
      <c r="A891" s="9"/>
      <c r="D891" s="9"/>
      <c r="E891" s="165"/>
      <c r="F891" s="165"/>
      <c r="G891" s="165"/>
      <c r="H891" s="165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</row>
    <row r="892" spans="1:20" x14ac:dyDescent="0.25">
      <c r="A892" s="9"/>
      <c r="D892" s="9"/>
      <c r="E892" s="165"/>
      <c r="F892" s="165"/>
      <c r="G892" s="165"/>
      <c r="H892" s="165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</row>
    <row r="893" spans="1:20" x14ac:dyDescent="0.25">
      <c r="A893" s="9"/>
      <c r="D893" s="9"/>
      <c r="E893" s="165"/>
      <c r="F893" s="165"/>
      <c r="G893" s="165"/>
      <c r="H893" s="165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</row>
    <row r="894" spans="1:20" x14ac:dyDescent="0.25">
      <c r="A894" s="9"/>
      <c r="D894" s="9"/>
      <c r="E894" s="165"/>
      <c r="F894" s="165"/>
      <c r="G894" s="165"/>
      <c r="H894" s="165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</row>
    <row r="895" spans="1:20" x14ac:dyDescent="0.25">
      <c r="A895" s="9"/>
      <c r="D895" s="9"/>
      <c r="E895" s="165"/>
      <c r="F895" s="165"/>
      <c r="G895" s="165"/>
      <c r="H895" s="165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</row>
    <row r="896" spans="1:20" x14ac:dyDescent="0.25">
      <c r="A896" s="9"/>
      <c r="D896" s="9"/>
      <c r="E896" s="165"/>
      <c r="F896" s="165"/>
      <c r="G896" s="165"/>
      <c r="H896" s="165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</row>
    <row r="897" spans="1:20" x14ac:dyDescent="0.25">
      <c r="A897" s="9"/>
      <c r="D897" s="9"/>
      <c r="E897" s="165"/>
      <c r="F897" s="165"/>
      <c r="G897" s="165"/>
      <c r="H897" s="165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</row>
    <row r="898" spans="1:20" x14ac:dyDescent="0.25">
      <c r="A898" s="9"/>
      <c r="D898" s="9"/>
      <c r="E898" s="165"/>
      <c r="F898" s="165"/>
      <c r="G898" s="165"/>
      <c r="H898" s="165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</row>
    <row r="899" spans="1:20" x14ac:dyDescent="0.25">
      <c r="A899" s="9"/>
      <c r="D899" s="9"/>
      <c r="E899" s="165"/>
      <c r="F899" s="165"/>
      <c r="G899" s="165"/>
      <c r="H899" s="165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</row>
    <row r="900" spans="1:20" x14ac:dyDescent="0.25">
      <c r="A900" s="9"/>
      <c r="D900" s="9"/>
      <c r="E900" s="165"/>
      <c r="F900" s="165"/>
      <c r="G900" s="165"/>
      <c r="H900" s="165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</row>
    <row r="901" spans="1:20" x14ac:dyDescent="0.25">
      <c r="A901" s="9"/>
      <c r="D901" s="9"/>
      <c r="E901" s="165"/>
      <c r="F901" s="165"/>
      <c r="G901" s="165"/>
      <c r="H901" s="165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</row>
    <row r="902" spans="1:20" x14ac:dyDescent="0.25">
      <c r="A902" s="9"/>
      <c r="D902" s="9"/>
      <c r="E902" s="165"/>
      <c r="F902" s="165"/>
      <c r="G902" s="165"/>
      <c r="H902" s="165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</row>
    <row r="903" spans="1:20" x14ac:dyDescent="0.25">
      <c r="A903" s="9"/>
      <c r="D903" s="9"/>
      <c r="E903" s="165"/>
      <c r="F903" s="165"/>
      <c r="G903" s="165"/>
      <c r="H903" s="165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</row>
    <row r="904" spans="1:20" x14ac:dyDescent="0.25">
      <c r="A904" s="9"/>
      <c r="D904" s="9"/>
      <c r="E904" s="165"/>
      <c r="F904" s="165"/>
      <c r="G904" s="165"/>
      <c r="H904" s="165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</row>
    <row r="905" spans="1:20" x14ac:dyDescent="0.25">
      <c r="A905" s="9"/>
      <c r="D905" s="9"/>
      <c r="E905" s="165"/>
      <c r="F905" s="165"/>
      <c r="G905" s="165"/>
      <c r="H905" s="165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</row>
    <row r="906" spans="1:20" x14ac:dyDescent="0.25">
      <c r="A906" s="9"/>
      <c r="D906" s="9"/>
      <c r="E906" s="165"/>
      <c r="F906" s="165"/>
      <c r="G906" s="165"/>
      <c r="H906" s="165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</row>
    <row r="907" spans="1:20" x14ac:dyDescent="0.25">
      <c r="A907" s="9"/>
      <c r="D907" s="9"/>
      <c r="E907" s="165"/>
      <c r="F907" s="165"/>
      <c r="G907" s="165"/>
      <c r="H907" s="165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</row>
    <row r="908" spans="1:20" x14ac:dyDescent="0.25">
      <c r="A908" s="9"/>
      <c r="D908" s="9"/>
      <c r="E908" s="165"/>
      <c r="F908" s="165"/>
      <c r="G908" s="165"/>
      <c r="H908" s="165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</row>
    <row r="909" spans="1:20" x14ac:dyDescent="0.25">
      <c r="A909" s="9"/>
      <c r="D909" s="9"/>
      <c r="E909" s="165"/>
      <c r="F909" s="165"/>
      <c r="G909" s="165"/>
      <c r="H909" s="165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</row>
    <row r="910" spans="1:20" x14ac:dyDescent="0.25">
      <c r="A910" s="9"/>
      <c r="D910" s="9"/>
      <c r="E910" s="165"/>
      <c r="F910" s="165"/>
      <c r="G910" s="165"/>
      <c r="H910" s="165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</row>
    <row r="911" spans="1:20" x14ac:dyDescent="0.25">
      <c r="A911" s="9"/>
      <c r="D911" s="9"/>
      <c r="E911" s="165"/>
      <c r="F911" s="165"/>
      <c r="G911" s="165"/>
      <c r="H911" s="165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</row>
    <row r="912" spans="1:20" x14ac:dyDescent="0.25">
      <c r="A912" s="9"/>
      <c r="D912" s="9"/>
      <c r="E912" s="165"/>
      <c r="F912" s="165"/>
      <c r="G912" s="165"/>
      <c r="H912" s="165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</row>
    <row r="913" spans="1:20" x14ac:dyDescent="0.25">
      <c r="A913" s="9"/>
      <c r="D913" s="9"/>
      <c r="E913" s="165"/>
      <c r="F913" s="165"/>
      <c r="G913" s="165"/>
      <c r="H913" s="165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</row>
    <row r="914" spans="1:20" x14ac:dyDescent="0.25">
      <c r="A914" s="9"/>
      <c r="D914" s="9"/>
      <c r="E914" s="165"/>
      <c r="F914" s="165"/>
      <c r="G914" s="165"/>
      <c r="H914" s="165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</row>
    <row r="915" spans="1:20" x14ac:dyDescent="0.25">
      <c r="A915" s="9"/>
      <c r="D915" s="9"/>
      <c r="E915" s="165"/>
      <c r="F915" s="165"/>
      <c r="G915" s="165"/>
      <c r="H915" s="165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</row>
    <row r="916" spans="1:20" x14ac:dyDescent="0.25">
      <c r="A916" s="9"/>
      <c r="D916" s="9"/>
      <c r="E916" s="165"/>
      <c r="F916" s="165"/>
      <c r="G916" s="165"/>
      <c r="H916" s="165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</row>
    <row r="917" spans="1:20" x14ac:dyDescent="0.25">
      <c r="A917" s="9"/>
      <c r="D917" s="9"/>
      <c r="E917" s="165"/>
      <c r="F917" s="165"/>
      <c r="G917" s="165"/>
      <c r="H917" s="165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</row>
    <row r="918" spans="1:20" x14ac:dyDescent="0.25">
      <c r="A918" s="9"/>
      <c r="D918" s="9"/>
      <c r="E918" s="165"/>
      <c r="F918" s="165"/>
      <c r="G918" s="165"/>
      <c r="H918" s="165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</row>
    <row r="919" spans="1:20" x14ac:dyDescent="0.25">
      <c r="A919" s="9"/>
      <c r="D919" s="9"/>
      <c r="E919" s="165"/>
      <c r="F919" s="165"/>
      <c r="G919" s="165"/>
      <c r="H919" s="165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</row>
    <row r="920" spans="1:20" x14ac:dyDescent="0.25">
      <c r="A920" s="9"/>
      <c r="D920" s="9"/>
      <c r="E920" s="165"/>
      <c r="F920" s="165"/>
      <c r="G920" s="165"/>
      <c r="H920" s="165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</row>
    <row r="921" spans="1:20" x14ac:dyDescent="0.25">
      <c r="A921" s="9"/>
      <c r="D921" s="9"/>
      <c r="E921" s="165"/>
      <c r="F921" s="165"/>
      <c r="G921" s="165"/>
      <c r="H921" s="165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</row>
    <row r="922" spans="1:20" x14ac:dyDescent="0.25">
      <c r="A922" s="9"/>
      <c r="D922" s="9"/>
      <c r="E922" s="165"/>
      <c r="F922" s="165"/>
      <c r="G922" s="165"/>
      <c r="H922" s="165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</row>
    <row r="923" spans="1:20" x14ac:dyDescent="0.25">
      <c r="A923" s="9"/>
      <c r="D923" s="9"/>
      <c r="E923" s="165"/>
      <c r="F923" s="165"/>
      <c r="G923" s="165"/>
      <c r="H923" s="165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</row>
    <row r="924" spans="1:20" x14ac:dyDescent="0.25">
      <c r="A924" s="9"/>
      <c r="D924" s="9"/>
      <c r="E924" s="165"/>
      <c r="F924" s="165"/>
      <c r="G924" s="165"/>
      <c r="H924" s="165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</row>
    <row r="925" spans="1:20" x14ac:dyDescent="0.25">
      <c r="A925" s="9"/>
      <c r="D925" s="9"/>
      <c r="E925" s="165"/>
      <c r="F925" s="165"/>
      <c r="G925" s="165"/>
      <c r="H925" s="165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</row>
    <row r="926" spans="1:20" x14ac:dyDescent="0.25">
      <c r="A926" s="9"/>
      <c r="D926" s="9"/>
      <c r="E926" s="165"/>
      <c r="F926" s="165"/>
      <c r="G926" s="165"/>
      <c r="H926" s="165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</row>
    <row r="927" spans="1:20" x14ac:dyDescent="0.25">
      <c r="A927" s="9"/>
      <c r="D927" s="9"/>
      <c r="E927" s="165"/>
      <c r="F927" s="165"/>
      <c r="G927" s="165"/>
      <c r="H927" s="165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</row>
    <row r="928" spans="1:20" x14ac:dyDescent="0.25">
      <c r="A928" s="9"/>
      <c r="D928" s="9"/>
      <c r="E928" s="165"/>
      <c r="F928" s="165"/>
      <c r="G928" s="165"/>
      <c r="H928" s="165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</row>
    <row r="929" spans="1:20" x14ac:dyDescent="0.25">
      <c r="A929" s="9"/>
      <c r="D929" s="9"/>
      <c r="E929" s="165"/>
      <c r="F929" s="165"/>
      <c r="G929" s="165"/>
      <c r="H929" s="165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</row>
    <row r="930" spans="1:20" x14ac:dyDescent="0.25">
      <c r="A930" s="9"/>
      <c r="D930" s="9"/>
      <c r="E930" s="165"/>
      <c r="F930" s="165"/>
      <c r="G930" s="165"/>
      <c r="H930" s="165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</row>
    <row r="931" spans="1:20" x14ac:dyDescent="0.25">
      <c r="A931" s="9"/>
      <c r="D931" s="9"/>
      <c r="E931" s="165"/>
      <c r="F931" s="165"/>
      <c r="G931" s="165"/>
      <c r="H931" s="165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</row>
    <row r="932" spans="1:20" x14ac:dyDescent="0.25">
      <c r="A932" s="9"/>
      <c r="D932" s="9"/>
      <c r="E932" s="165"/>
      <c r="F932" s="165"/>
      <c r="G932" s="165"/>
      <c r="H932" s="165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</row>
    <row r="933" spans="1:20" x14ac:dyDescent="0.25">
      <c r="A933" s="9"/>
      <c r="D933" s="9"/>
      <c r="E933" s="165"/>
      <c r="F933" s="165"/>
      <c r="G933" s="165"/>
      <c r="H933" s="165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</row>
    <row r="934" spans="1:20" x14ac:dyDescent="0.25">
      <c r="A934" s="9"/>
      <c r="D934" s="9"/>
      <c r="E934" s="165"/>
      <c r="F934" s="165"/>
      <c r="G934" s="165"/>
      <c r="H934" s="165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</row>
    <row r="935" spans="1:20" x14ac:dyDescent="0.25">
      <c r="A935" s="9"/>
      <c r="D935" s="9"/>
      <c r="E935" s="165"/>
      <c r="F935" s="165"/>
      <c r="G935" s="165"/>
      <c r="H935" s="165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</row>
    <row r="936" spans="1:20" x14ac:dyDescent="0.25">
      <c r="A936" s="9"/>
      <c r="D936" s="9"/>
      <c r="E936" s="165"/>
      <c r="F936" s="165"/>
      <c r="G936" s="165"/>
      <c r="H936" s="165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</row>
    <row r="937" spans="1:20" x14ac:dyDescent="0.25">
      <c r="A937" s="9"/>
      <c r="D937" s="9"/>
      <c r="E937" s="165"/>
      <c r="F937" s="165"/>
      <c r="G937" s="165"/>
      <c r="H937" s="165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</row>
    <row r="938" spans="1:20" x14ac:dyDescent="0.25">
      <c r="A938" s="9"/>
      <c r="D938" s="9"/>
      <c r="E938" s="165"/>
      <c r="F938" s="165"/>
      <c r="G938" s="165"/>
      <c r="H938" s="165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</row>
    <row r="939" spans="1:20" x14ac:dyDescent="0.25">
      <c r="A939" s="9"/>
      <c r="D939" s="9"/>
      <c r="E939" s="165"/>
      <c r="F939" s="165"/>
      <c r="G939" s="165"/>
      <c r="H939" s="165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</row>
    <row r="940" spans="1:20" x14ac:dyDescent="0.25">
      <c r="A940" s="9"/>
      <c r="D940" s="9"/>
      <c r="E940" s="165"/>
      <c r="F940" s="165"/>
      <c r="G940" s="165"/>
      <c r="H940" s="165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</row>
    <row r="941" spans="1:20" x14ac:dyDescent="0.25">
      <c r="A941" s="9"/>
      <c r="D941" s="9"/>
      <c r="E941" s="165"/>
      <c r="F941" s="165"/>
      <c r="G941" s="165"/>
      <c r="H941" s="165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</row>
    <row r="942" spans="1:20" x14ac:dyDescent="0.25">
      <c r="A942" s="9"/>
      <c r="D942" s="9"/>
      <c r="E942" s="165"/>
      <c r="F942" s="165"/>
      <c r="G942" s="165"/>
      <c r="H942" s="165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</row>
    <row r="943" spans="1:20" x14ac:dyDescent="0.25">
      <c r="A943" s="9"/>
      <c r="D943" s="9"/>
      <c r="E943" s="165"/>
      <c r="F943" s="165"/>
      <c r="G943" s="165"/>
      <c r="H943" s="165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</row>
    <row r="944" spans="1:20" x14ac:dyDescent="0.25">
      <c r="A944" s="9"/>
      <c r="D944" s="9"/>
      <c r="E944" s="165"/>
      <c r="F944" s="165"/>
      <c r="G944" s="165"/>
      <c r="H944" s="165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</row>
    <row r="945" spans="1:20" x14ac:dyDescent="0.25">
      <c r="A945" s="9"/>
      <c r="D945" s="9"/>
      <c r="E945" s="165"/>
      <c r="F945" s="165"/>
      <c r="G945" s="165"/>
      <c r="H945" s="165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</row>
    <row r="946" spans="1:20" x14ac:dyDescent="0.25">
      <c r="A946" s="9"/>
      <c r="D946" s="9"/>
      <c r="E946" s="165"/>
      <c r="F946" s="165"/>
      <c r="G946" s="165"/>
      <c r="H946" s="165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</row>
    <row r="947" spans="1:20" x14ac:dyDescent="0.25">
      <c r="A947" s="9"/>
      <c r="D947" s="9"/>
      <c r="E947" s="165"/>
      <c r="F947" s="165"/>
      <c r="G947" s="165"/>
      <c r="H947" s="165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</row>
    <row r="948" spans="1:20" x14ac:dyDescent="0.25">
      <c r="A948" s="9"/>
      <c r="D948" s="9"/>
      <c r="E948" s="165"/>
      <c r="F948" s="165"/>
      <c r="G948" s="165"/>
      <c r="H948" s="165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</row>
    <row r="949" spans="1:20" x14ac:dyDescent="0.25">
      <c r="A949" s="9"/>
      <c r="D949" s="9"/>
      <c r="E949" s="165"/>
      <c r="F949" s="165"/>
      <c r="G949" s="165"/>
      <c r="H949" s="165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</row>
    <row r="950" spans="1:20" x14ac:dyDescent="0.25">
      <c r="A950" s="9"/>
      <c r="D950" s="9"/>
      <c r="E950" s="165"/>
      <c r="F950" s="165"/>
      <c r="G950" s="165"/>
      <c r="H950" s="165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</row>
    <row r="951" spans="1:20" x14ac:dyDescent="0.25">
      <c r="A951" s="9"/>
      <c r="D951" s="9"/>
      <c r="E951" s="165"/>
      <c r="F951" s="165"/>
      <c r="G951" s="165"/>
      <c r="H951" s="165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</row>
    <row r="952" spans="1:20" x14ac:dyDescent="0.25">
      <c r="A952" s="9"/>
      <c r="D952" s="9"/>
      <c r="E952" s="165"/>
      <c r="F952" s="165"/>
      <c r="G952" s="165"/>
      <c r="H952" s="165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</row>
    <row r="953" spans="1:20" x14ac:dyDescent="0.25">
      <c r="A953" s="9"/>
      <c r="D953" s="9"/>
      <c r="E953" s="165"/>
      <c r="F953" s="165"/>
      <c r="G953" s="165"/>
      <c r="H953" s="165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</row>
    <row r="954" spans="1:20" x14ac:dyDescent="0.25">
      <c r="A954" s="9"/>
      <c r="D954" s="9"/>
      <c r="E954" s="165"/>
      <c r="F954" s="165"/>
      <c r="G954" s="165"/>
      <c r="H954" s="165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</row>
    <row r="955" spans="1:20" x14ac:dyDescent="0.25">
      <c r="A955" s="9"/>
      <c r="D955" s="9"/>
      <c r="E955" s="165"/>
      <c r="F955" s="165"/>
      <c r="G955" s="165"/>
      <c r="H955" s="165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</row>
    <row r="956" spans="1:20" x14ac:dyDescent="0.25">
      <c r="A956" s="9"/>
      <c r="D956" s="9"/>
      <c r="E956" s="165"/>
      <c r="F956" s="165"/>
      <c r="G956" s="165"/>
      <c r="H956" s="165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</row>
    <row r="957" spans="1:20" x14ac:dyDescent="0.25">
      <c r="A957" s="9"/>
      <c r="D957" s="9"/>
      <c r="E957" s="165"/>
      <c r="F957" s="165"/>
      <c r="G957" s="165"/>
      <c r="H957" s="165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</row>
    <row r="958" spans="1:20" x14ac:dyDescent="0.25">
      <c r="A958" s="9"/>
      <c r="D958" s="9"/>
      <c r="E958" s="165"/>
      <c r="F958" s="165"/>
      <c r="G958" s="165"/>
      <c r="H958" s="165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</row>
    <row r="959" spans="1:20" x14ac:dyDescent="0.25">
      <c r="A959" s="9"/>
      <c r="D959" s="9"/>
      <c r="E959" s="165"/>
      <c r="F959" s="165"/>
      <c r="G959" s="165"/>
      <c r="H959" s="165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</row>
    <row r="960" spans="1:20" x14ac:dyDescent="0.25">
      <c r="A960" s="9"/>
      <c r="D960" s="9"/>
      <c r="E960" s="165"/>
      <c r="F960" s="165"/>
      <c r="G960" s="165"/>
      <c r="H960" s="165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</row>
    <row r="961" spans="1:20" x14ac:dyDescent="0.25">
      <c r="A961" s="9"/>
      <c r="D961" s="9"/>
      <c r="E961" s="165"/>
      <c r="F961" s="165"/>
      <c r="G961" s="165"/>
      <c r="H961" s="165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</row>
    <row r="962" spans="1:20" x14ac:dyDescent="0.25">
      <c r="A962" s="9"/>
      <c r="D962" s="9"/>
      <c r="E962" s="165"/>
      <c r="F962" s="165"/>
      <c r="G962" s="165"/>
      <c r="H962" s="165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</row>
    <row r="963" spans="1:20" x14ac:dyDescent="0.25">
      <c r="A963" s="9"/>
      <c r="D963" s="9"/>
      <c r="E963" s="165"/>
      <c r="F963" s="165"/>
      <c r="G963" s="165"/>
      <c r="H963" s="165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</row>
    <row r="964" spans="1:20" x14ac:dyDescent="0.25">
      <c r="A964" s="9"/>
      <c r="D964" s="9"/>
      <c r="E964" s="165"/>
      <c r="F964" s="165"/>
      <c r="G964" s="165"/>
      <c r="H964" s="165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</row>
    <row r="965" spans="1:20" x14ac:dyDescent="0.25">
      <c r="A965" s="9"/>
      <c r="D965" s="9"/>
      <c r="E965" s="165"/>
      <c r="F965" s="165"/>
      <c r="G965" s="165"/>
      <c r="H965" s="165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</row>
    <row r="966" spans="1:20" x14ac:dyDescent="0.25">
      <c r="A966" s="9"/>
      <c r="D966" s="9"/>
      <c r="E966" s="165"/>
      <c r="F966" s="165"/>
      <c r="G966" s="165"/>
      <c r="H966" s="165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</row>
    <row r="967" spans="1:20" x14ac:dyDescent="0.25">
      <c r="A967" s="9"/>
      <c r="D967" s="9"/>
      <c r="E967" s="165"/>
      <c r="F967" s="165"/>
      <c r="G967" s="165"/>
      <c r="H967" s="165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</row>
    <row r="968" spans="1:20" x14ac:dyDescent="0.25">
      <c r="A968" s="9"/>
      <c r="D968" s="9"/>
      <c r="E968" s="165"/>
      <c r="F968" s="165"/>
      <c r="G968" s="165"/>
      <c r="H968" s="165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</row>
    <row r="969" spans="1:20" x14ac:dyDescent="0.25">
      <c r="A969" s="9"/>
      <c r="D969" s="9"/>
      <c r="E969" s="165"/>
      <c r="F969" s="165"/>
      <c r="G969" s="165"/>
      <c r="H969" s="165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</row>
    <row r="970" spans="1:20" x14ac:dyDescent="0.25">
      <c r="A970" s="9"/>
      <c r="D970" s="9"/>
      <c r="E970" s="165"/>
      <c r="F970" s="165"/>
      <c r="G970" s="165"/>
      <c r="H970" s="165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</row>
    <row r="971" spans="1:20" x14ac:dyDescent="0.25">
      <c r="A971" s="9"/>
      <c r="D971" s="9"/>
      <c r="E971" s="165"/>
      <c r="F971" s="165"/>
      <c r="G971" s="165"/>
      <c r="H971" s="165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</row>
    <row r="972" spans="1:20" x14ac:dyDescent="0.25">
      <c r="A972" s="9"/>
      <c r="D972" s="9"/>
      <c r="E972" s="165"/>
      <c r="F972" s="165"/>
      <c r="G972" s="165"/>
      <c r="H972" s="165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</row>
    <row r="973" spans="1:20" x14ac:dyDescent="0.25">
      <c r="A973" s="9"/>
      <c r="D973" s="9"/>
      <c r="E973" s="165"/>
      <c r="F973" s="165"/>
      <c r="G973" s="165"/>
      <c r="H973" s="165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</row>
    <row r="974" spans="1:20" x14ac:dyDescent="0.25">
      <c r="A974" s="9"/>
      <c r="D974" s="9"/>
      <c r="E974" s="165"/>
      <c r="F974" s="165"/>
      <c r="G974" s="165"/>
      <c r="H974" s="165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</row>
    <row r="975" spans="1:20" x14ac:dyDescent="0.25">
      <c r="A975" s="9"/>
      <c r="D975" s="9"/>
      <c r="E975" s="165"/>
      <c r="F975" s="165"/>
      <c r="G975" s="165"/>
      <c r="H975" s="165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</row>
    <row r="976" spans="1:20" x14ac:dyDescent="0.25">
      <c r="A976" s="9"/>
      <c r="D976" s="9"/>
      <c r="E976" s="165"/>
      <c r="F976" s="165"/>
      <c r="G976" s="165"/>
      <c r="H976" s="165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</row>
    <row r="977" spans="1:20" x14ac:dyDescent="0.25">
      <c r="A977" s="9"/>
      <c r="D977" s="9"/>
      <c r="E977" s="165"/>
      <c r="F977" s="165"/>
      <c r="G977" s="165"/>
      <c r="H977" s="165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</row>
    <row r="978" spans="1:20" x14ac:dyDescent="0.25">
      <c r="A978" s="9"/>
      <c r="D978" s="9"/>
      <c r="E978" s="165"/>
      <c r="F978" s="165"/>
      <c r="G978" s="165"/>
      <c r="H978" s="165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</row>
    <row r="979" spans="1:20" x14ac:dyDescent="0.25">
      <c r="A979" s="9"/>
      <c r="D979" s="9"/>
      <c r="E979" s="165"/>
      <c r="F979" s="165"/>
      <c r="G979" s="165"/>
      <c r="H979" s="165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</row>
    <row r="980" spans="1:20" x14ac:dyDescent="0.25">
      <c r="A980" s="9"/>
      <c r="D980" s="9"/>
      <c r="E980" s="165"/>
      <c r="F980" s="165"/>
      <c r="G980" s="165"/>
      <c r="H980" s="165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</row>
    <row r="981" spans="1:20" x14ac:dyDescent="0.25">
      <c r="A981" s="9"/>
      <c r="D981" s="9"/>
      <c r="E981" s="165"/>
      <c r="F981" s="165"/>
      <c r="G981" s="165"/>
      <c r="H981" s="165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</row>
    <row r="982" spans="1:20" x14ac:dyDescent="0.25">
      <c r="A982" s="9"/>
      <c r="D982" s="9"/>
      <c r="E982" s="165"/>
      <c r="F982" s="165"/>
      <c r="G982" s="165"/>
      <c r="H982" s="165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</row>
    <row r="983" spans="1:20" x14ac:dyDescent="0.25">
      <c r="A983" s="9"/>
      <c r="D983" s="9"/>
      <c r="E983" s="165"/>
      <c r="F983" s="165"/>
      <c r="G983" s="165"/>
      <c r="H983" s="165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</row>
    <row r="984" spans="1:20" x14ac:dyDescent="0.25">
      <c r="A984" s="9"/>
      <c r="D984" s="9"/>
      <c r="E984" s="165"/>
      <c r="F984" s="165"/>
      <c r="G984" s="165"/>
      <c r="H984" s="165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</row>
    <row r="985" spans="1:20" x14ac:dyDescent="0.25">
      <c r="A985" s="9"/>
      <c r="D985" s="9"/>
      <c r="E985" s="165"/>
      <c r="F985" s="165"/>
      <c r="G985" s="165"/>
      <c r="H985" s="165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</row>
    <row r="986" spans="1:20" x14ac:dyDescent="0.25">
      <c r="A986" s="9"/>
      <c r="D986" s="9"/>
      <c r="E986" s="165"/>
      <c r="F986" s="165"/>
      <c r="G986" s="165"/>
      <c r="H986" s="165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</row>
    <row r="987" spans="1:20" x14ac:dyDescent="0.25">
      <c r="A987" s="9"/>
      <c r="D987" s="9"/>
      <c r="E987" s="165"/>
      <c r="F987" s="165"/>
      <c r="G987" s="165"/>
      <c r="H987" s="165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</row>
    <row r="988" spans="1:20" x14ac:dyDescent="0.25">
      <c r="A988" s="9"/>
      <c r="D988" s="9"/>
      <c r="E988" s="165"/>
      <c r="F988" s="165"/>
      <c r="G988" s="165"/>
      <c r="H988" s="165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</row>
    <row r="989" spans="1:20" x14ac:dyDescent="0.25">
      <c r="A989" s="9"/>
      <c r="D989" s="9"/>
      <c r="E989" s="165"/>
      <c r="F989" s="165"/>
      <c r="G989" s="165"/>
      <c r="H989" s="165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</row>
    <row r="990" spans="1:20" x14ac:dyDescent="0.25">
      <c r="A990" s="9"/>
      <c r="D990" s="9"/>
      <c r="E990" s="165"/>
      <c r="F990" s="165"/>
      <c r="G990" s="165"/>
      <c r="H990" s="165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</row>
    <row r="991" spans="1:20" x14ac:dyDescent="0.25">
      <c r="A991" s="9"/>
      <c r="D991" s="9"/>
      <c r="E991" s="165"/>
      <c r="F991" s="165"/>
      <c r="G991" s="165"/>
      <c r="H991" s="165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</row>
    <row r="992" spans="1:20" x14ac:dyDescent="0.25">
      <c r="A992" s="9"/>
      <c r="D992" s="9"/>
      <c r="E992" s="165"/>
      <c r="F992" s="165"/>
      <c r="G992" s="165"/>
      <c r="H992" s="165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</row>
    <row r="993" spans="1:20" x14ac:dyDescent="0.25">
      <c r="A993" s="9"/>
      <c r="D993" s="9"/>
      <c r="E993" s="165"/>
      <c r="F993" s="165"/>
      <c r="G993" s="165"/>
      <c r="H993" s="165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</row>
    <row r="994" spans="1:20" x14ac:dyDescent="0.25">
      <c r="A994" s="9"/>
      <c r="D994" s="9"/>
      <c r="E994" s="165"/>
      <c r="F994" s="165"/>
      <c r="G994" s="165"/>
      <c r="H994" s="165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</row>
    <row r="995" spans="1:20" x14ac:dyDescent="0.25">
      <c r="A995" s="9"/>
      <c r="D995" s="9"/>
      <c r="E995" s="165"/>
      <c r="F995" s="165"/>
      <c r="G995" s="165"/>
      <c r="H995" s="165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</row>
    <row r="996" spans="1:20" x14ac:dyDescent="0.25">
      <c r="A996" s="9"/>
      <c r="D996" s="9"/>
      <c r="E996" s="165"/>
      <c r="F996" s="165"/>
      <c r="G996" s="165"/>
      <c r="H996" s="165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</row>
    <row r="997" spans="1:20" x14ac:dyDescent="0.25">
      <c r="A997" s="9"/>
      <c r="D997" s="9"/>
      <c r="E997" s="165"/>
      <c r="F997" s="165"/>
      <c r="G997" s="165"/>
      <c r="H997" s="165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</row>
    <row r="998" spans="1:20" x14ac:dyDescent="0.25">
      <c r="A998" s="9"/>
      <c r="D998" s="9"/>
      <c r="E998" s="165"/>
      <c r="F998" s="165"/>
      <c r="G998" s="165"/>
      <c r="H998" s="165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</row>
    <row r="999" spans="1:20" x14ac:dyDescent="0.25">
      <c r="A999" s="9"/>
      <c r="D999" s="9"/>
      <c r="E999" s="165"/>
      <c r="F999" s="165"/>
      <c r="G999" s="165"/>
      <c r="H999" s="165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</row>
    <row r="1000" spans="1:20" x14ac:dyDescent="0.25">
      <c r="A1000" s="9"/>
      <c r="D1000" s="9"/>
      <c r="E1000" s="165"/>
      <c r="F1000" s="165"/>
      <c r="G1000" s="165"/>
      <c r="H1000" s="165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</row>
    <row r="1001" spans="1:20" x14ac:dyDescent="0.25">
      <c r="A1001" s="9"/>
      <c r="D1001" s="9"/>
      <c r="E1001" s="165"/>
      <c r="F1001" s="165"/>
      <c r="G1001" s="165"/>
      <c r="H1001" s="165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</row>
    <row r="1002" spans="1:20" x14ac:dyDescent="0.25">
      <c r="A1002" s="9"/>
      <c r="D1002" s="9"/>
      <c r="E1002" s="165"/>
      <c r="F1002" s="165"/>
      <c r="G1002" s="165"/>
      <c r="H1002" s="165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</row>
    <row r="1003" spans="1:20" x14ac:dyDescent="0.25">
      <c r="A1003" s="9"/>
      <c r="D1003" s="9"/>
      <c r="E1003" s="165"/>
      <c r="F1003" s="165"/>
      <c r="G1003" s="165"/>
      <c r="H1003" s="165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</row>
    <row r="1004" spans="1:20" x14ac:dyDescent="0.25">
      <c r="A1004" s="9"/>
      <c r="D1004" s="9"/>
      <c r="E1004" s="165"/>
      <c r="F1004" s="165"/>
      <c r="G1004" s="165"/>
      <c r="H1004" s="165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</row>
    <row r="1005" spans="1:20" x14ac:dyDescent="0.25">
      <c r="A1005" s="9"/>
      <c r="D1005" s="9"/>
      <c r="E1005" s="165"/>
      <c r="F1005" s="165"/>
      <c r="G1005" s="165"/>
      <c r="H1005" s="165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</row>
    <row r="1006" spans="1:20" x14ac:dyDescent="0.25">
      <c r="A1006" s="9"/>
      <c r="D1006" s="9"/>
      <c r="E1006" s="165"/>
      <c r="F1006" s="165"/>
      <c r="G1006" s="165"/>
      <c r="H1006" s="165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</row>
    <row r="1007" spans="1:20" x14ac:dyDescent="0.25">
      <c r="A1007" s="9"/>
      <c r="D1007" s="9"/>
      <c r="E1007" s="165"/>
      <c r="F1007" s="165"/>
      <c r="G1007" s="165"/>
      <c r="H1007" s="165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</row>
    <row r="1008" spans="1:20" x14ac:dyDescent="0.25">
      <c r="A1008" s="9"/>
      <c r="D1008" s="9"/>
      <c r="E1008" s="165"/>
      <c r="F1008" s="165"/>
      <c r="G1008" s="165"/>
      <c r="H1008" s="165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</row>
    <row r="1009" spans="1:20" x14ac:dyDescent="0.25">
      <c r="A1009" s="9"/>
      <c r="D1009" s="9"/>
      <c r="E1009" s="165"/>
      <c r="F1009" s="165"/>
      <c r="G1009" s="165"/>
      <c r="H1009" s="165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</row>
    <row r="1010" spans="1:20" x14ac:dyDescent="0.25">
      <c r="A1010" s="9"/>
      <c r="D1010" s="9"/>
      <c r="E1010" s="165"/>
      <c r="F1010" s="165"/>
      <c r="G1010" s="165"/>
      <c r="H1010" s="165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</row>
    <row r="1011" spans="1:20" x14ac:dyDescent="0.25">
      <c r="A1011" s="9"/>
      <c r="D1011" s="9"/>
      <c r="E1011" s="165"/>
      <c r="F1011" s="165"/>
      <c r="G1011" s="165"/>
      <c r="H1011" s="165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</row>
    <row r="1012" spans="1:20" x14ac:dyDescent="0.25">
      <c r="A1012" s="9"/>
      <c r="D1012" s="9"/>
      <c r="E1012" s="165"/>
      <c r="F1012" s="165"/>
      <c r="G1012" s="165"/>
      <c r="H1012" s="165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</row>
    <row r="1013" spans="1:20" x14ac:dyDescent="0.25">
      <c r="A1013" s="9"/>
      <c r="D1013" s="9"/>
      <c r="E1013" s="165"/>
      <c r="F1013" s="165"/>
      <c r="G1013" s="165"/>
      <c r="H1013" s="165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</row>
    <row r="1014" spans="1:20" x14ac:dyDescent="0.25">
      <c r="A1014" s="9"/>
      <c r="D1014" s="9"/>
      <c r="E1014" s="165"/>
      <c r="F1014" s="165"/>
      <c r="G1014" s="165"/>
      <c r="H1014" s="165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</row>
    <row r="1015" spans="1:20" x14ac:dyDescent="0.25">
      <c r="A1015" s="9"/>
      <c r="D1015" s="9"/>
      <c r="E1015" s="165"/>
      <c r="F1015" s="165"/>
      <c r="G1015" s="165"/>
      <c r="H1015" s="165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</row>
    <row r="1016" spans="1:20" x14ac:dyDescent="0.25">
      <c r="A1016" s="9"/>
      <c r="D1016" s="9"/>
      <c r="E1016" s="165"/>
      <c r="F1016" s="165"/>
      <c r="G1016" s="165"/>
      <c r="H1016" s="165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</row>
    <row r="1017" spans="1:20" x14ac:dyDescent="0.25">
      <c r="A1017" s="9"/>
      <c r="D1017" s="9"/>
      <c r="E1017" s="165"/>
      <c r="F1017" s="165"/>
      <c r="G1017" s="165"/>
      <c r="H1017" s="165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</row>
    <row r="1018" spans="1:20" x14ac:dyDescent="0.25">
      <c r="A1018" s="9"/>
      <c r="D1018" s="9"/>
      <c r="E1018" s="165"/>
      <c r="F1018" s="165"/>
      <c r="G1018" s="165"/>
      <c r="H1018" s="165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</row>
    <row r="1019" spans="1:20" x14ac:dyDescent="0.25">
      <c r="A1019" s="9"/>
      <c r="D1019" s="9"/>
      <c r="E1019" s="165"/>
      <c r="F1019" s="165"/>
      <c r="G1019" s="165"/>
      <c r="H1019" s="165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</row>
    <row r="1020" spans="1:20" x14ac:dyDescent="0.25">
      <c r="A1020" s="9"/>
      <c r="D1020" s="9"/>
      <c r="E1020" s="165"/>
      <c r="F1020" s="165"/>
      <c r="G1020" s="165"/>
      <c r="H1020" s="165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</row>
    <row r="1021" spans="1:20" x14ac:dyDescent="0.25">
      <c r="A1021" s="9"/>
      <c r="D1021" s="9"/>
      <c r="E1021" s="165"/>
      <c r="F1021" s="165"/>
      <c r="G1021" s="165"/>
      <c r="H1021" s="165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</row>
    <row r="1022" spans="1:20" x14ac:dyDescent="0.25">
      <c r="A1022" s="9"/>
      <c r="D1022" s="9"/>
      <c r="E1022" s="165"/>
      <c r="F1022" s="165"/>
      <c r="G1022" s="165"/>
      <c r="H1022" s="165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</row>
    <row r="1023" spans="1:20" x14ac:dyDescent="0.25">
      <c r="A1023" s="9"/>
      <c r="D1023" s="9"/>
      <c r="E1023" s="165"/>
      <c r="F1023" s="165"/>
      <c r="G1023" s="165"/>
      <c r="H1023" s="165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</row>
    <row r="1024" spans="1:20" x14ac:dyDescent="0.25">
      <c r="A1024" s="9"/>
      <c r="D1024" s="9"/>
      <c r="E1024" s="165"/>
      <c r="F1024" s="165"/>
      <c r="G1024" s="165"/>
      <c r="H1024" s="165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</row>
    <row r="1025" spans="1:20" x14ac:dyDescent="0.25">
      <c r="A1025" s="9"/>
      <c r="D1025" s="9"/>
      <c r="E1025" s="165"/>
      <c r="F1025" s="165"/>
      <c r="G1025" s="165"/>
      <c r="H1025" s="165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</row>
    <row r="1026" spans="1:20" x14ac:dyDescent="0.25">
      <c r="A1026" s="9"/>
      <c r="D1026" s="9"/>
      <c r="E1026" s="165"/>
      <c r="F1026" s="165"/>
      <c r="G1026" s="165"/>
      <c r="H1026" s="165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</row>
    <row r="1027" spans="1:20" x14ac:dyDescent="0.25">
      <c r="A1027" s="9"/>
      <c r="D1027" s="9"/>
      <c r="E1027" s="165"/>
      <c r="F1027" s="165"/>
      <c r="G1027" s="165"/>
      <c r="H1027" s="165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</row>
    <row r="1028" spans="1:20" x14ac:dyDescent="0.25">
      <c r="A1028" s="9"/>
      <c r="D1028" s="9"/>
      <c r="E1028" s="165"/>
      <c r="F1028" s="165"/>
      <c r="G1028" s="165"/>
      <c r="H1028" s="165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</row>
    <row r="1029" spans="1:20" x14ac:dyDescent="0.25">
      <c r="A1029" s="9"/>
      <c r="D1029" s="9"/>
      <c r="E1029" s="165"/>
      <c r="F1029" s="165"/>
      <c r="G1029" s="165"/>
      <c r="H1029" s="165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</row>
    <row r="1030" spans="1:20" x14ac:dyDescent="0.25">
      <c r="A1030" s="9"/>
      <c r="D1030" s="9"/>
      <c r="E1030" s="165"/>
      <c r="F1030" s="165"/>
      <c r="G1030" s="165"/>
      <c r="H1030" s="165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</row>
    <row r="1031" spans="1:20" x14ac:dyDescent="0.25">
      <c r="A1031" s="9"/>
      <c r="D1031" s="9"/>
      <c r="E1031" s="165"/>
      <c r="F1031" s="165"/>
      <c r="G1031" s="165"/>
      <c r="H1031" s="165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</row>
    <row r="1032" spans="1:20" x14ac:dyDescent="0.25">
      <c r="A1032" s="9"/>
      <c r="D1032" s="9"/>
      <c r="E1032" s="165"/>
      <c r="F1032" s="165"/>
      <c r="G1032" s="165"/>
      <c r="H1032" s="165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</row>
    <row r="1033" spans="1:20" x14ac:dyDescent="0.25">
      <c r="A1033" s="9"/>
      <c r="D1033" s="9"/>
      <c r="E1033" s="165"/>
      <c r="F1033" s="165"/>
      <c r="G1033" s="165"/>
      <c r="H1033" s="165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</row>
    <row r="1034" spans="1:20" x14ac:dyDescent="0.25">
      <c r="A1034" s="9"/>
      <c r="D1034" s="9"/>
      <c r="E1034" s="165"/>
      <c r="F1034" s="165"/>
      <c r="G1034" s="165"/>
      <c r="H1034" s="165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</row>
    <row r="1035" spans="1:20" x14ac:dyDescent="0.25">
      <c r="A1035" s="9"/>
      <c r="D1035" s="9"/>
      <c r="E1035" s="165"/>
      <c r="F1035" s="165"/>
      <c r="G1035" s="165"/>
      <c r="H1035" s="165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</row>
    <row r="1036" spans="1:20" x14ac:dyDescent="0.25">
      <c r="A1036" s="9"/>
      <c r="D1036" s="9"/>
      <c r="E1036" s="165"/>
      <c r="F1036" s="165"/>
      <c r="G1036" s="165"/>
      <c r="H1036" s="165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</row>
    <row r="1037" spans="1:20" x14ac:dyDescent="0.25">
      <c r="A1037" s="9"/>
      <c r="D1037" s="9"/>
      <c r="E1037" s="165"/>
      <c r="F1037" s="165"/>
      <c r="G1037" s="165"/>
      <c r="H1037" s="165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</row>
    <row r="1038" spans="1:20" x14ac:dyDescent="0.25">
      <c r="A1038" s="9"/>
      <c r="D1038" s="9"/>
      <c r="E1038" s="165"/>
      <c r="F1038" s="165"/>
      <c r="G1038" s="165"/>
      <c r="H1038" s="165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</row>
    <row r="1039" spans="1:20" x14ac:dyDescent="0.25">
      <c r="A1039" s="9"/>
      <c r="D1039" s="9"/>
      <c r="E1039" s="165"/>
      <c r="F1039" s="165"/>
      <c r="G1039" s="165"/>
      <c r="H1039" s="165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</row>
    <row r="1040" spans="1:20" x14ac:dyDescent="0.25">
      <c r="A1040" s="9"/>
      <c r="D1040" s="9"/>
      <c r="E1040" s="165"/>
      <c r="F1040" s="165"/>
      <c r="G1040" s="165"/>
      <c r="H1040" s="165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</row>
    <row r="1041" spans="1:20" x14ac:dyDescent="0.25">
      <c r="A1041" s="9"/>
      <c r="D1041" s="9"/>
      <c r="E1041" s="165"/>
      <c r="F1041" s="165"/>
      <c r="G1041" s="165"/>
      <c r="H1041" s="165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</row>
    <row r="1042" spans="1:20" x14ac:dyDescent="0.25">
      <c r="A1042" s="9"/>
      <c r="D1042" s="9"/>
      <c r="E1042" s="165"/>
      <c r="F1042" s="165"/>
      <c r="G1042" s="165"/>
      <c r="H1042" s="165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</row>
    <row r="1043" spans="1:20" x14ac:dyDescent="0.25">
      <c r="A1043" s="9"/>
      <c r="D1043" s="9"/>
      <c r="E1043" s="165"/>
      <c r="F1043" s="165"/>
      <c r="G1043" s="165"/>
      <c r="H1043" s="165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</row>
    <row r="1044" spans="1:20" x14ac:dyDescent="0.25">
      <c r="A1044" s="9"/>
      <c r="D1044" s="9"/>
      <c r="E1044" s="165"/>
      <c r="F1044" s="165"/>
      <c r="G1044" s="165"/>
      <c r="H1044" s="165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</row>
    <row r="1045" spans="1:20" x14ac:dyDescent="0.25">
      <c r="A1045" s="9"/>
      <c r="D1045" s="9"/>
      <c r="E1045" s="165"/>
      <c r="F1045" s="165"/>
      <c r="G1045" s="165"/>
      <c r="H1045" s="165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</row>
    <row r="1046" spans="1:20" x14ac:dyDescent="0.25">
      <c r="A1046" s="9"/>
      <c r="D1046" s="9"/>
      <c r="E1046" s="165"/>
      <c r="F1046" s="165"/>
      <c r="G1046" s="165"/>
      <c r="H1046" s="165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</row>
    <row r="1047" spans="1:20" x14ac:dyDescent="0.25">
      <c r="A1047" s="9"/>
      <c r="D1047" s="9"/>
      <c r="E1047" s="165"/>
      <c r="F1047" s="165"/>
      <c r="G1047" s="165"/>
      <c r="H1047" s="165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</row>
    <row r="1048" spans="1:20" x14ac:dyDescent="0.25">
      <c r="A1048" s="9"/>
      <c r="D1048" s="9"/>
      <c r="E1048" s="165"/>
      <c r="F1048" s="165"/>
      <c r="G1048" s="165"/>
      <c r="H1048" s="165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</row>
    <row r="1049" spans="1:20" x14ac:dyDescent="0.25">
      <c r="A1049" s="9"/>
      <c r="D1049" s="9"/>
      <c r="E1049" s="165"/>
      <c r="F1049" s="165"/>
      <c r="G1049" s="165"/>
      <c r="H1049" s="165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</row>
    <row r="1050" spans="1:20" x14ac:dyDescent="0.25">
      <c r="A1050" s="9"/>
      <c r="D1050" s="9"/>
      <c r="E1050" s="165"/>
      <c r="F1050" s="165"/>
      <c r="G1050" s="165"/>
      <c r="H1050" s="165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</row>
    <row r="1051" spans="1:20" x14ac:dyDescent="0.25">
      <c r="A1051" s="9"/>
      <c r="D1051" s="9"/>
      <c r="E1051" s="165"/>
      <c r="F1051" s="165"/>
      <c r="G1051" s="165"/>
      <c r="H1051" s="165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</row>
    <row r="1052" spans="1:20" x14ac:dyDescent="0.25">
      <c r="A1052" s="9"/>
      <c r="D1052" s="9"/>
      <c r="E1052" s="165"/>
      <c r="F1052" s="165"/>
      <c r="G1052" s="165"/>
      <c r="H1052" s="165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</row>
    <row r="1053" spans="1:20" x14ac:dyDescent="0.25">
      <c r="A1053" s="9"/>
      <c r="D1053" s="9"/>
      <c r="E1053" s="165"/>
      <c r="F1053" s="165"/>
      <c r="G1053" s="165"/>
      <c r="H1053" s="165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</row>
    <row r="1054" spans="1:20" x14ac:dyDescent="0.25">
      <c r="A1054" s="9"/>
      <c r="D1054" s="9"/>
      <c r="E1054" s="165"/>
      <c r="F1054" s="165"/>
      <c r="G1054" s="165"/>
      <c r="H1054" s="165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</row>
    <row r="1055" spans="1:20" x14ac:dyDescent="0.25">
      <c r="A1055" s="9"/>
      <c r="D1055" s="9"/>
      <c r="E1055" s="165"/>
      <c r="F1055" s="165"/>
      <c r="G1055" s="165"/>
      <c r="H1055" s="165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</row>
    <row r="1056" spans="1:20" x14ac:dyDescent="0.25">
      <c r="A1056" s="9"/>
      <c r="D1056" s="9"/>
      <c r="E1056" s="165"/>
      <c r="F1056" s="165"/>
      <c r="G1056" s="165"/>
      <c r="H1056" s="165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</row>
    <row r="1057" spans="1:20" x14ac:dyDescent="0.25">
      <c r="A1057" s="9"/>
      <c r="D1057" s="9"/>
      <c r="E1057" s="165"/>
      <c r="F1057" s="165"/>
      <c r="G1057" s="165"/>
      <c r="H1057" s="165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</row>
    <row r="1058" spans="1:20" x14ac:dyDescent="0.25">
      <c r="A1058" s="9"/>
      <c r="D1058" s="9"/>
      <c r="E1058" s="165"/>
      <c r="F1058" s="165"/>
      <c r="G1058" s="165"/>
      <c r="H1058" s="165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</row>
    <row r="1059" spans="1:20" x14ac:dyDescent="0.25">
      <c r="A1059" s="9"/>
      <c r="D1059" s="9"/>
      <c r="E1059" s="165"/>
      <c r="F1059" s="165"/>
      <c r="G1059" s="165"/>
      <c r="H1059" s="165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</row>
    <row r="1060" spans="1:20" x14ac:dyDescent="0.25">
      <c r="A1060" s="9"/>
      <c r="D1060" s="9"/>
      <c r="E1060" s="165"/>
      <c r="F1060" s="165"/>
      <c r="G1060" s="165"/>
      <c r="H1060" s="165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</row>
    <row r="1061" spans="1:20" x14ac:dyDescent="0.25">
      <c r="A1061" s="9"/>
      <c r="D1061" s="9"/>
      <c r="E1061" s="165"/>
      <c r="F1061" s="165"/>
      <c r="G1061" s="165"/>
      <c r="H1061" s="165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</row>
    <row r="1062" spans="1:20" x14ac:dyDescent="0.25">
      <c r="A1062" s="9"/>
      <c r="D1062" s="9"/>
      <c r="E1062" s="165"/>
      <c r="F1062" s="165"/>
      <c r="G1062" s="165"/>
      <c r="H1062" s="165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</row>
    <row r="1063" spans="1:20" x14ac:dyDescent="0.25">
      <c r="A1063" s="9"/>
      <c r="D1063" s="9"/>
      <c r="E1063" s="165"/>
      <c r="F1063" s="165"/>
      <c r="G1063" s="165"/>
      <c r="H1063" s="165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</row>
    <row r="1064" spans="1:20" x14ac:dyDescent="0.25">
      <c r="A1064" s="9"/>
      <c r="D1064" s="9"/>
      <c r="E1064" s="165"/>
      <c r="F1064" s="165"/>
      <c r="G1064" s="165"/>
      <c r="H1064" s="165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</row>
    <row r="1065" spans="1:20" x14ac:dyDescent="0.25">
      <c r="A1065" s="9"/>
      <c r="D1065" s="9"/>
      <c r="E1065" s="165"/>
      <c r="F1065" s="165"/>
      <c r="G1065" s="165"/>
      <c r="H1065" s="165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</row>
    <row r="1066" spans="1:20" x14ac:dyDescent="0.25">
      <c r="A1066" s="9"/>
      <c r="D1066" s="9"/>
      <c r="E1066" s="165"/>
      <c r="F1066" s="165"/>
      <c r="G1066" s="165"/>
      <c r="H1066" s="165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</row>
    <row r="1067" spans="1:20" x14ac:dyDescent="0.25">
      <c r="A1067" s="9"/>
      <c r="D1067" s="9"/>
      <c r="E1067" s="165"/>
      <c r="F1067" s="165"/>
      <c r="G1067" s="165"/>
      <c r="H1067" s="165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</row>
    <row r="1068" spans="1:20" x14ac:dyDescent="0.25">
      <c r="A1068" s="9"/>
      <c r="D1068" s="9"/>
      <c r="E1068" s="165"/>
      <c r="F1068" s="165"/>
      <c r="G1068" s="165"/>
      <c r="H1068" s="165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</row>
    <row r="1069" spans="1:20" x14ac:dyDescent="0.25">
      <c r="A1069" s="9"/>
      <c r="D1069" s="9"/>
      <c r="E1069" s="165"/>
      <c r="F1069" s="165"/>
      <c r="G1069" s="165"/>
      <c r="H1069" s="165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</row>
    <row r="1070" spans="1:20" x14ac:dyDescent="0.25">
      <c r="A1070" s="9"/>
      <c r="D1070" s="9"/>
      <c r="E1070" s="165"/>
      <c r="F1070" s="165"/>
      <c r="G1070" s="165"/>
      <c r="H1070" s="165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</row>
    <row r="1071" spans="1:20" x14ac:dyDescent="0.25">
      <c r="A1071" s="9"/>
      <c r="D1071" s="9"/>
      <c r="E1071" s="165"/>
      <c r="F1071" s="165"/>
      <c r="G1071" s="165"/>
      <c r="H1071" s="165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</row>
    <row r="1072" spans="1:20" x14ac:dyDescent="0.25">
      <c r="A1072" s="9"/>
      <c r="D1072" s="9"/>
      <c r="E1072" s="165"/>
      <c r="F1072" s="165"/>
      <c r="G1072" s="165"/>
      <c r="H1072" s="165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</row>
    <row r="1073" spans="1:20" x14ac:dyDescent="0.25">
      <c r="A1073" s="9"/>
      <c r="D1073" s="9"/>
      <c r="E1073" s="165"/>
      <c r="F1073" s="165"/>
      <c r="G1073" s="165"/>
      <c r="H1073" s="165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</row>
    <row r="1074" spans="1:20" x14ac:dyDescent="0.25">
      <c r="A1074" s="9"/>
      <c r="D1074" s="9"/>
      <c r="E1074" s="165"/>
      <c r="F1074" s="165"/>
      <c r="G1074" s="165"/>
      <c r="H1074" s="165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</row>
    <row r="1075" spans="1:20" x14ac:dyDescent="0.25">
      <c r="A1075" s="9"/>
      <c r="D1075" s="9"/>
      <c r="E1075" s="165"/>
      <c r="F1075" s="165"/>
      <c r="G1075" s="165"/>
      <c r="H1075" s="165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</row>
    <row r="1076" spans="1:20" x14ac:dyDescent="0.25">
      <c r="A1076" s="9"/>
      <c r="D1076" s="9"/>
      <c r="E1076" s="165"/>
      <c r="F1076" s="165"/>
      <c r="G1076" s="165"/>
      <c r="H1076" s="165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</row>
    <row r="1077" spans="1:20" x14ac:dyDescent="0.25">
      <c r="A1077" s="9"/>
      <c r="D1077" s="9"/>
      <c r="E1077" s="165"/>
      <c r="F1077" s="165"/>
      <c r="G1077" s="165"/>
      <c r="H1077" s="165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</row>
    <row r="1078" spans="1:20" x14ac:dyDescent="0.25">
      <c r="A1078" s="9"/>
      <c r="D1078" s="9"/>
      <c r="E1078" s="165"/>
      <c r="F1078" s="165"/>
      <c r="G1078" s="165"/>
      <c r="H1078" s="165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</row>
    <row r="1079" spans="1:20" x14ac:dyDescent="0.25">
      <c r="A1079" s="9"/>
      <c r="D1079" s="9"/>
      <c r="E1079" s="165"/>
      <c r="F1079" s="165"/>
      <c r="G1079" s="165"/>
      <c r="H1079" s="165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</row>
    <row r="1080" spans="1:20" x14ac:dyDescent="0.25">
      <c r="A1080" s="9"/>
      <c r="D1080" s="9"/>
      <c r="E1080" s="165"/>
      <c r="F1080" s="165"/>
      <c r="G1080" s="165"/>
      <c r="H1080" s="165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</row>
    <row r="1081" spans="1:20" x14ac:dyDescent="0.25">
      <c r="A1081" s="9"/>
      <c r="D1081" s="9"/>
      <c r="E1081" s="165"/>
      <c r="F1081" s="165"/>
      <c r="G1081" s="165"/>
      <c r="H1081" s="165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</row>
    <row r="1082" spans="1:20" x14ac:dyDescent="0.25">
      <c r="A1082" s="9"/>
      <c r="D1082" s="9"/>
      <c r="E1082" s="165"/>
      <c r="F1082" s="165"/>
      <c r="G1082" s="165"/>
      <c r="H1082" s="165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</row>
    <row r="1083" spans="1:20" x14ac:dyDescent="0.25">
      <c r="A1083" s="9"/>
      <c r="D1083" s="9"/>
      <c r="E1083" s="165"/>
      <c r="F1083" s="165"/>
      <c r="G1083" s="165"/>
      <c r="H1083" s="165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</row>
    <row r="1084" spans="1:20" x14ac:dyDescent="0.25">
      <c r="A1084" s="9"/>
      <c r="D1084" s="9"/>
      <c r="E1084" s="165"/>
      <c r="F1084" s="165"/>
      <c r="G1084" s="165"/>
      <c r="H1084" s="165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</row>
    <row r="1085" spans="1:20" x14ac:dyDescent="0.25">
      <c r="A1085" s="9"/>
      <c r="D1085" s="9"/>
      <c r="E1085" s="165"/>
      <c r="F1085" s="165"/>
      <c r="G1085" s="165"/>
      <c r="H1085" s="165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</row>
    <row r="1086" spans="1:20" x14ac:dyDescent="0.25">
      <c r="A1086" s="9"/>
      <c r="D1086" s="9"/>
      <c r="E1086" s="165"/>
      <c r="F1086" s="165"/>
      <c r="G1086" s="165"/>
      <c r="H1086" s="165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</row>
    <row r="1087" spans="1:20" x14ac:dyDescent="0.25">
      <c r="A1087" s="9"/>
      <c r="D1087" s="9"/>
      <c r="E1087" s="165"/>
      <c r="F1087" s="165"/>
      <c r="G1087" s="165"/>
      <c r="H1087" s="165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</row>
    <row r="1088" spans="1:20" x14ac:dyDescent="0.25">
      <c r="A1088" s="9"/>
      <c r="D1088" s="9"/>
      <c r="E1088" s="165"/>
      <c r="F1088" s="165"/>
      <c r="G1088" s="165"/>
      <c r="H1088" s="165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</row>
    <row r="1089" spans="1:20" x14ac:dyDescent="0.25">
      <c r="A1089" s="9"/>
      <c r="D1089" s="9"/>
      <c r="E1089" s="165"/>
      <c r="F1089" s="165"/>
      <c r="G1089" s="165"/>
      <c r="H1089" s="165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</row>
    <row r="1090" spans="1:20" x14ac:dyDescent="0.25">
      <c r="A1090" s="9"/>
      <c r="D1090" s="9"/>
      <c r="E1090" s="165"/>
      <c r="F1090" s="165"/>
      <c r="G1090" s="165"/>
      <c r="H1090" s="165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</row>
    <row r="1091" spans="1:20" x14ac:dyDescent="0.25">
      <c r="A1091" s="9"/>
      <c r="D1091" s="9"/>
      <c r="E1091" s="165"/>
      <c r="F1091" s="165"/>
      <c r="G1091" s="165"/>
      <c r="H1091" s="165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</row>
    <row r="1092" spans="1:20" x14ac:dyDescent="0.25">
      <c r="A1092" s="9"/>
      <c r="D1092" s="9"/>
      <c r="E1092" s="165"/>
      <c r="F1092" s="165"/>
      <c r="G1092" s="165"/>
      <c r="H1092" s="165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</row>
    <row r="1093" spans="1:20" x14ac:dyDescent="0.25">
      <c r="A1093" s="9"/>
      <c r="D1093" s="9"/>
      <c r="E1093" s="165"/>
      <c r="F1093" s="165"/>
      <c r="G1093" s="165"/>
      <c r="H1093" s="165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</row>
    <row r="1094" spans="1:20" x14ac:dyDescent="0.25">
      <c r="A1094" s="9"/>
      <c r="D1094" s="9"/>
      <c r="E1094" s="165"/>
      <c r="F1094" s="165"/>
      <c r="G1094" s="165"/>
      <c r="H1094" s="165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</row>
    <row r="1095" spans="1:20" x14ac:dyDescent="0.25">
      <c r="A1095" s="9"/>
      <c r="D1095" s="9"/>
      <c r="E1095" s="165"/>
      <c r="F1095" s="165"/>
      <c r="G1095" s="165"/>
      <c r="H1095" s="165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</row>
    <row r="1096" spans="1:20" x14ac:dyDescent="0.25">
      <c r="A1096" s="9"/>
      <c r="D1096" s="9"/>
      <c r="E1096" s="165"/>
      <c r="F1096" s="165"/>
      <c r="G1096" s="165"/>
      <c r="H1096" s="165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</row>
    <row r="1097" spans="1:20" x14ac:dyDescent="0.25">
      <c r="A1097" s="9"/>
      <c r="D1097" s="9"/>
      <c r="E1097" s="165"/>
      <c r="F1097" s="165"/>
      <c r="G1097" s="165"/>
      <c r="H1097" s="165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</row>
    <row r="1098" spans="1:20" x14ac:dyDescent="0.25">
      <c r="A1098" s="9"/>
      <c r="D1098" s="9"/>
      <c r="E1098" s="165"/>
      <c r="F1098" s="165"/>
      <c r="G1098" s="165"/>
      <c r="H1098" s="165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</row>
    <row r="1099" spans="1:20" x14ac:dyDescent="0.25">
      <c r="A1099" s="9"/>
      <c r="D1099" s="9"/>
      <c r="E1099" s="165"/>
      <c r="F1099" s="165"/>
      <c r="G1099" s="165"/>
      <c r="H1099" s="165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</row>
    <row r="1100" spans="1:20" x14ac:dyDescent="0.25">
      <c r="A1100" s="9"/>
      <c r="D1100" s="9"/>
      <c r="E1100" s="165"/>
      <c r="F1100" s="165"/>
      <c r="G1100" s="165"/>
      <c r="H1100" s="165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</row>
    <row r="1101" spans="1:20" x14ac:dyDescent="0.25">
      <c r="A1101" s="9"/>
      <c r="D1101" s="9"/>
      <c r="E1101" s="165"/>
      <c r="F1101" s="165"/>
      <c r="G1101" s="165"/>
      <c r="H1101" s="165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</row>
    <row r="1102" spans="1:20" x14ac:dyDescent="0.25">
      <c r="A1102" s="9"/>
      <c r="D1102" s="9"/>
      <c r="E1102" s="165"/>
      <c r="F1102" s="165"/>
      <c r="G1102" s="165"/>
      <c r="H1102" s="165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</row>
    <row r="1103" spans="1:20" x14ac:dyDescent="0.25">
      <c r="A1103" s="9"/>
      <c r="D1103" s="9"/>
      <c r="E1103" s="165"/>
      <c r="F1103" s="165"/>
      <c r="G1103" s="165"/>
      <c r="H1103" s="165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</row>
    <row r="1104" spans="1:20" x14ac:dyDescent="0.25">
      <c r="A1104" s="9"/>
      <c r="D1104" s="9"/>
      <c r="E1104" s="165"/>
      <c r="F1104" s="165"/>
      <c r="G1104" s="165"/>
      <c r="H1104" s="165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</row>
    <row r="1105" spans="1:20" x14ac:dyDescent="0.25">
      <c r="A1105" s="9"/>
      <c r="D1105" s="9"/>
      <c r="E1105" s="165"/>
      <c r="F1105" s="165"/>
      <c r="G1105" s="165"/>
      <c r="H1105" s="165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</row>
    <row r="1106" spans="1:20" x14ac:dyDescent="0.25">
      <c r="A1106" s="9"/>
      <c r="D1106" s="9"/>
      <c r="E1106" s="165"/>
      <c r="F1106" s="165"/>
      <c r="G1106" s="165"/>
      <c r="H1106" s="165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</row>
    <row r="1107" spans="1:20" x14ac:dyDescent="0.25">
      <c r="A1107" s="9"/>
      <c r="D1107" s="9"/>
      <c r="E1107" s="165"/>
      <c r="F1107" s="165"/>
      <c r="G1107" s="165"/>
      <c r="H1107" s="165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</row>
    <row r="1108" spans="1:20" x14ac:dyDescent="0.25">
      <c r="A1108" s="9"/>
      <c r="D1108" s="9"/>
      <c r="E1108" s="165"/>
      <c r="F1108" s="165"/>
      <c r="G1108" s="165"/>
      <c r="H1108" s="165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</row>
    <row r="1109" spans="1:20" x14ac:dyDescent="0.25">
      <c r="A1109" s="9"/>
      <c r="D1109" s="9"/>
      <c r="E1109" s="165"/>
      <c r="F1109" s="165"/>
      <c r="G1109" s="165"/>
      <c r="H1109" s="165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</row>
    <row r="1110" spans="1:20" x14ac:dyDescent="0.25">
      <c r="A1110" s="9"/>
      <c r="D1110" s="9"/>
      <c r="E1110" s="165"/>
      <c r="F1110" s="165"/>
      <c r="G1110" s="165"/>
      <c r="H1110" s="165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</row>
    <row r="1111" spans="1:20" x14ac:dyDescent="0.25">
      <c r="A1111" s="9"/>
      <c r="D1111" s="9"/>
      <c r="E1111" s="165"/>
      <c r="F1111" s="165"/>
      <c r="G1111" s="165"/>
      <c r="H1111" s="165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</row>
    <row r="1112" spans="1:20" x14ac:dyDescent="0.25">
      <c r="A1112" s="9"/>
      <c r="D1112" s="9"/>
      <c r="E1112" s="165"/>
      <c r="F1112" s="165"/>
      <c r="G1112" s="165"/>
      <c r="H1112" s="165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</row>
    <row r="1113" spans="1:20" x14ac:dyDescent="0.25">
      <c r="A1113" s="9"/>
      <c r="D1113" s="9"/>
      <c r="E1113" s="165"/>
      <c r="F1113" s="165"/>
      <c r="G1113" s="165"/>
      <c r="H1113" s="165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</row>
    <row r="1114" spans="1:20" x14ac:dyDescent="0.25">
      <c r="A1114" s="9"/>
      <c r="D1114" s="9"/>
      <c r="E1114" s="165"/>
      <c r="F1114" s="165"/>
      <c r="G1114" s="165"/>
      <c r="H1114" s="165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</row>
    <row r="1115" spans="1:20" x14ac:dyDescent="0.25">
      <c r="A1115" s="9"/>
      <c r="D1115" s="9"/>
      <c r="E1115" s="165"/>
      <c r="F1115" s="165"/>
      <c r="G1115" s="165"/>
      <c r="H1115" s="165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</row>
    <row r="1116" spans="1:20" x14ac:dyDescent="0.25">
      <c r="A1116" s="9"/>
      <c r="D1116" s="9"/>
      <c r="E1116" s="165"/>
      <c r="F1116" s="165"/>
      <c r="G1116" s="165"/>
      <c r="H1116" s="165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</row>
    <row r="1117" spans="1:20" x14ac:dyDescent="0.25">
      <c r="A1117" s="9"/>
      <c r="D1117" s="9"/>
      <c r="E1117" s="165"/>
      <c r="F1117" s="165"/>
      <c r="G1117" s="165"/>
      <c r="H1117" s="165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</row>
    <row r="1118" spans="1:20" x14ac:dyDescent="0.25">
      <c r="A1118" s="9"/>
      <c r="D1118" s="9"/>
      <c r="E1118" s="165"/>
      <c r="F1118" s="165"/>
      <c r="G1118" s="165"/>
      <c r="H1118" s="165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</row>
    <row r="1119" spans="1:20" x14ac:dyDescent="0.25">
      <c r="A1119" s="9"/>
      <c r="D1119" s="9"/>
      <c r="E1119" s="165"/>
      <c r="F1119" s="165"/>
      <c r="G1119" s="165"/>
      <c r="H1119" s="165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</row>
    <row r="1120" spans="1:20" x14ac:dyDescent="0.25">
      <c r="A1120" s="9"/>
      <c r="D1120" s="9"/>
      <c r="E1120" s="165"/>
      <c r="F1120" s="165"/>
      <c r="G1120" s="165"/>
      <c r="H1120" s="165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</row>
    <row r="1121" spans="1:20" x14ac:dyDescent="0.25">
      <c r="A1121" s="9"/>
      <c r="D1121" s="9"/>
      <c r="E1121" s="165"/>
      <c r="F1121" s="165"/>
      <c r="G1121" s="165"/>
      <c r="H1121" s="165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</row>
    <row r="1122" spans="1:20" x14ac:dyDescent="0.25">
      <c r="A1122" s="9"/>
      <c r="D1122" s="9"/>
      <c r="E1122" s="165"/>
      <c r="F1122" s="165"/>
      <c r="G1122" s="165"/>
      <c r="H1122" s="165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</row>
    <row r="1123" spans="1:20" x14ac:dyDescent="0.25">
      <c r="A1123" s="9"/>
      <c r="D1123" s="9"/>
      <c r="E1123" s="165"/>
      <c r="F1123" s="165"/>
      <c r="G1123" s="165"/>
      <c r="H1123" s="165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</row>
    <row r="1124" spans="1:20" x14ac:dyDescent="0.25">
      <c r="A1124" s="9"/>
      <c r="D1124" s="9"/>
      <c r="E1124" s="165"/>
      <c r="F1124" s="165"/>
      <c r="G1124" s="165"/>
      <c r="H1124" s="165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</row>
    <row r="1125" spans="1:20" x14ac:dyDescent="0.25">
      <c r="A1125" s="9"/>
      <c r="D1125" s="9"/>
      <c r="E1125" s="165"/>
      <c r="F1125" s="165"/>
      <c r="G1125" s="165"/>
      <c r="H1125" s="165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</row>
    <row r="1126" spans="1:20" x14ac:dyDescent="0.25">
      <c r="A1126" s="9"/>
      <c r="D1126" s="9"/>
      <c r="E1126" s="165"/>
      <c r="F1126" s="165"/>
      <c r="G1126" s="165"/>
      <c r="H1126" s="165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</row>
    <row r="1127" spans="1:20" x14ac:dyDescent="0.25">
      <c r="A1127" s="9"/>
      <c r="D1127" s="9"/>
      <c r="E1127" s="165"/>
      <c r="F1127" s="165"/>
      <c r="G1127" s="165"/>
      <c r="H1127" s="165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</row>
    <row r="1128" spans="1:20" x14ac:dyDescent="0.25">
      <c r="A1128" s="9"/>
      <c r="D1128" s="9"/>
      <c r="E1128" s="165"/>
      <c r="F1128" s="165"/>
      <c r="G1128" s="165"/>
      <c r="H1128" s="165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</row>
    <row r="1129" spans="1:20" x14ac:dyDescent="0.25">
      <c r="A1129" s="9"/>
      <c r="D1129" s="9"/>
      <c r="E1129" s="165"/>
      <c r="F1129" s="165"/>
      <c r="G1129" s="165"/>
      <c r="H1129" s="165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</row>
    <row r="1130" spans="1:20" x14ac:dyDescent="0.25">
      <c r="A1130" s="9"/>
      <c r="D1130" s="9"/>
      <c r="E1130" s="165"/>
      <c r="F1130" s="165"/>
      <c r="G1130" s="165"/>
      <c r="H1130" s="165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</row>
    <row r="1131" spans="1:20" x14ac:dyDescent="0.25">
      <c r="A1131" s="9"/>
      <c r="D1131" s="9"/>
      <c r="E1131" s="165"/>
      <c r="F1131" s="165"/>
      <c r="G1131" s="165"/>
      <c r="H1131" s="165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</row>
    <row r="1132" spans="1:20" x14ac:dyDescent="0.25">
      <c r="A1132" s="9"/>
      <c r="D1132" s="9"/>
      <c r="E1132" s="165"/>
      <c r="F1132" s="165"/>
      <c r="G1132" s="165"/>
      <c r="H1132" s="165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</row>
    <row r="1133" spans="1:20" x14ac:dyDescent="0.25">
      <c r="A1133" s="9"/>
      <c r="D1133" s="9"/>
      <c r="E1133" s="165"/>
      <c r="F1133" s="165"/>
      <c r="G1133" s="165"/>
      <c r="H1133" s="165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</row>
    <row r="1134" spans="1:20" x14ac:dyDescent="0.25">
      <c r="A1134" s="9"/>
      <c r="D1134" s="9"/>
      <c r="E1134" s="165"/>
      <c r="F1134" s="165"/>
      <c r="G1134" s="165"/>
      <c r="H1134" s="165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</row>
    <row r="1135" spans="1:20" x14ac:dyDescent="0.25">
      <c r="A1135" s="9"/>
      <c r="D1135" s="9"/>
      <c r="E1135" s="165"/>
      <c r="F1135" s="165"/>
      <c r="G1135" s="165"/>
      <c r="H1135" s="165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</row>
    <row r="1136" spans="1:20" x14ac:dyDescent="0.25">
      <c r="A1136" s="9"/>
      <c r="D1136" s="9"/>
      <c r="E1136" s="165"/>
      <c r="F1136" s="165"/>
      <c r="G1136" s="165"/>
      <c r="H1136" s="165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</row>
    <row r="1137" spans="1:20" x14ac:dyDescent="0.25">
      <c r="A1137" s="9"/>
      <c r="D1137" s="9"/>
      <c r="E1137" s="165"/>
      <c r="F1137" s="165"/>
      <c r="G1137" s="165"/>
      <c r="H1137" s="165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</row>
    <row r="1138" spans="1:20" x14ac:dyDescent="0.25">
      <c r="A1138" s="9"/>
      <c r="D1138" s="9"/>
      <c r="E1138" s="165"/>
      <c r="F1138" s="165"/>
      <c r="G1138" s="165"/>
      <c r="H1138" s="165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</row>
    <row r="1139" spans="1:20" x14ac:dyDescent="0.25">
      <c r="A1139" s="9"/>
      <c r="D1139" s="9"/>
      <c r="E1139" s="165"/>
      <c r="F1139" s="165"/>
      <c r="G1139" s="165"/>
      <c r="H1139" s="165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</row>
    <row r="1140" spans="1:20" x14ac:dyDescent="0.25">
      <c r="A1140" s="9"/>
      <c r="D1140" s="9"/>
      <c r="E1140" s="165"/>
      <c r="F1140" s="165"/>
      <c r="G1140" s="165"/>
      <c r="H1140" s="165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</row>
    <row r="1141" spans="1:20" x14ac:dyDescent="0.25">
      <c r="A1141" s="9"/>
      <c r="D1141" s="9"/>
      <c r="E1141" s="165"/>
      <c r="F1141" s="165"/>
      <c r="G1141" s="165"/>
      <c r="H1141" s="165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</row>
    <row r="1142" spans="1:20" x14ac:dyDescent="0.25">
      <c r="A1142" s="9"/>
      <c r="D1142" s="9"/>
      <c r="E1142" s="165"/>
      <c r="F1142" s="165"/>
      <c r="G1142" s="165"/>
      <c r="H1142" s="165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</row>
    <row r="1143" spans="1:20" x14ac:dyDescent="0.25">
      <c r="A1143" s="9"/>
      <c r="D1143" s="9"/>
      <c r="E1143" s="165"/>
      <c r="F1143" s="165"/>
      <c r="G1143" s="165"/>
      <c r="H1143" s="165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</row>
    <row r="1144" spans="1:20" x14ac:dyDescent="0.25">
      <c r="A1144" s="9"/>
      <c r="D1144" s="9"/>
      <c r="E1144" s="165"/>
      <c r="F1144" s="165"/>
      <c r="G1144" s="165"/>
      <c r="H1144" s="165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</row>
    <row r="1145" spans="1:20" x14ac:dyDescent="0.25">
      <c r="A1145" s="9"/>
      <c r="D1145" s="9"/>
      <c r="E1145" s="165"/>
      <c r="F1145" s="165"/>
      <c r="G1145" s="165"/>
      <c r="H1145" s="165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</row>
    <row r="1146" spans="1:20" x14ac:dyDescent="0.25">
      <c r="A1146" s="9"/>
      <c r="D1146" s="9"/>
      <c r="E1146" s="165"/>
      <c r="F1146" s="165"/>
      <c r="G1146" s="165"/>
      <c r="H1146" s="165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</row>
    <row r="1147" spans="1:20" x14ac:dyDescent="0.25">
      <c r="A1147" s="9"/>
      <c r="D1147" s="9"/>
      <c r="E1147" s="165"/>
      <c r="F1147" s="165"/>
      <c r="G1147" s="165"/>
      <c r="H1147" s="165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</row>
    <row r="1148" spans="1:20" x14ac:dyDescent="0.25">
      <c r="A1148" s="9"/>
      <c r="D1148" s="9"/>
      <c r="E1148" s="165"/>
      <c r="F1148" s="165"/>
      <c r="G1148" s="165"/>
      <c r="H1148" s="165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</row>
    <row r="1149" spans="1:20" x14ac:dyDescent="0.25">
      <c r="A1149" s="9"/>
      <c r="D1149" s="9"/>
      <c r="E1149" s="165"/>
      <c r="F1149" s="165"/>
      <c r="G1149" s="165"/>
      <c r="H1149" s="165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</row>
    <row r="1150" spans="1:20" x14ac:dyDescent="0.25">
      <c r="A1150" s="9"/>
      <c r="D1150" s="9"/>
      <c r="E1150" s="165"/>
      <c r="F1150" s="165"/>
      <c r="G1150" s="165"/>
      <c r="H1150" s="165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</row>
    <row r="1151" spans="1:20" x14ac:dyDescent="0.25">
      <c r="A1151" s="9"/>
      <c r="D1151" s="9"/>
      <c r="E1151" s="165"/>
      <c r="F1151" s="165"/>
      <c r="G1151" s="165"/>
      <c r="H1151" s="165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</row>
    <row r="1152" spans="1:20" x14ac:dyDescent="0.25">
      <c r="A1152" s="9"/>
      <c r="D1152" s="9"/>
      <c r="E1152" s="165"/>
      <c r="F1152" s="165"/>
      <c r="G1152" s="165"/>
      <c r="H1152" s="165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</row>
    <row r="1153" spans="1:20" x14ac:dyDescent="0.25">
      <c r="A1153" s="9"/>
      <c r="D1153" s="9"/>
      <c r="E1153" s="165"/>
      <c r="F1153" s="165"/>
      <c r="G1153" s="165"/>
      <c r="H1153" s="165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</row>
    <row r="1154" spans="1:20" x14ac:dyDescent="0.25">
      <c r="A1154" s="9"/>
      <c r="D1154" s="9"/>
      <c r="E1154" s="165"/>
      <c r="F1154" s="165"/>
      <c r="G1154" s="165"/>
      <c r="H1154" s="165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</row>
    <row r="1155" spans="1:20" x14ac:dyDescent="0.25">
      <c r="A1155" s="9"/>
      <c r="D1155" s="9"/>
      <c r="E1155" s="165"/>
      <c r="F1155" s="165"/>
      <c r="G1155" s="165"/>
      <c r="H1155" s="165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</row>
    <row r="1156" spans="1:20" x14ac:dyDescent="0.25">
      <c r="A1156" s="9"/>
      <c r="D1156" s="9"/>
      <c r="E1156" s="165"/>
      <c r="F1156" s="165"/>
      <c r="G1156" s="165"/>
      <c r="H1156" s="165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</row>
    <row r="1157" spans="1:20" x14ac:dyDescent="0.25">
      <c r="A1157" s="9"/>
      <c r="D1157" s="9"/>
      <c r="E1157" s="165"/>
      <c r="F1157" s="165"/>
      <c r="G1157" s="165"/>
      <c r="H1157" s="165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</row>
    <row r="1158" spans="1:20" x14ac:dyDescent="0.25">
      <c r="A1158" s="9"/>
      <c r="D1158" s="9"/>
      <c r="E1158" s="165"/>
      <c r="F1158" s="165"/>
      <c r="G1158" s="165"/>
      <c r="H1158" s="165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</row>
    <row r="1159" spans="1:20" x14ac:dyDescent="0.25">
      <c r="A1159" s="9"/>
      <c r="D1159" s="9"/>
      <c r="E1159" s="165"/>
      <c r="F1159" s="165"/>
      <c r="G1159" s="165"/>
      <c r="H1159" s="165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</row>
    <row r="1160" spans="1:20" x14ac:dyDescent="0.25">
      <c r="A1160" s="9"/>
      <c r="D1160" s="9"/>
      <c r="E1160" s="165"/>
      <c r="F1160" s="165"/>
      <c r="G1160" s="165"/>
      <c r="H1160" s="165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</row>
    <row r="1161" spans="1:20" x14ac:dyDescent="0.25">
      <c r="A1161" s="9"/>
      <c r="D1161" s="9"/>
      <c r="E1161" s="165"/>
      <c r="F1161" s="165"/>
      <c r="G1161" s="165"/>
      <c r="H1161" s="165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</row>
    <row r="1162" spans="1:20" x14ac:dyDescent="0.25">
      <c r="A1162" s="9"/>
      <c r="D1162" s="9"/>
      <c r="E1162" s="165"/>
      <c r="F1162" s="165"/>
      <c r="G1162" s="165"/>
      <c r="H1162" s="165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</row>
    <row r="1163" spans="1:20" x14ac:dyDescent="0.25">
      <c r="A1163" s="9"/>
      <c r="D1163" s="9"/>
      <c r="E1163" s="165"/>
      <c r="F1163" s="165"/>
      <c r="G1163" s="165"/>
      <c r="H1163" s="165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</row>
    <row r="1164" spans="1:20" x14ac:dyDescent="0.25">
      <c r="A1164" s="9"/>
      <c r="D1164" s="9"/>
      <c r="E1164" s="165"/>
      <c r="F1164" s="165"/>
      <c r="G1164" s="165"/>
      <c r="H1164" s="165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</row>
    <row r="1165" spans="1:20" x14ac:dyDescent="0.25">
      <c r="A1165" s="9"/>
      <c r="D1165" s="9"/>
      <c r="E1165" s="165"/>
      <c r="F1165" s="165"/>
      <c r="G1165" s="165"/>
      <c r="H1165" s="165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</row>
    <row r="1166" spans="1:20" x14ac:dyDescent="0.25">
      <c r="A1166" s="9"/>
      <c r="D1166" s="9"/>
      <c r="E1166" s="165"/>
      <c r="F1166" s="165"/>
      <c r="G1166" s="165"/>
      <c r="H1166" s="165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</row>
    <row r="1167" spans="1:20" x14ac:dyDescent="0.25">
      <c r="A1167" s="9"/>
      <c r="D1167" s="9"/>
      <c r="E1167" s="165"/>
      <c r="F1167" s="165"/>
      <c r="G1167" s="165"/>
      <c r="H1167" s="165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</row>
    <row r="1168" spans="1:20" x14ac:dyDescent="0.25">
      <c r="A1168" s="9"/>
      <c r="D1168" s="9"/>
      <c r="E1168" s="165"/>
      <c r="F1168" s="165"/>
      <c r="G1168" s="165"/>
      <c r="H1168" s="165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</row>
    <row r="1169" spans="1:20" x14ac:dyDescent="0.25">
      <c r="A1169" s="9"/>
      <c r="D1169" s="9"/>
      <c r="E1169" s="165"/>
      <c r="F1169" s="165"/>
      <c r="G1169" s="165"/>
      <c r="H1169" s="165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</row>
    <row r="1170" spans="1:20" x14ac:dyDescent="0.25">
      <c r="A1170" s="9"/>
      <c r="D1170" s="9"/>
      <c r="E1170" s="165"/>
      <c r="F1170" s="165"/>
      <c r="G1170" s="165"/>
      <c r="H1170" s="165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</row>
    <row r="1171" spans="1:20" x14ac:dyDescent="0.25">
      <c r="A1171" s="9"/>
      <c r="D1171" s="9"/>
      <c r="E1171" s="165"/>
      <c r="F1171" s="165"/>
      <c r="G1171" s="165"/>
      <c r="H1171" s="165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</row>
    <row r="1172" spans="1:20" x14ac:dyDescent="0.25">
      <c r="A1172" s="9"/>
      <c r="D1172" s="9"/>
      <c r="E1172" s="165"/>
      <c r="F1172" s="165"/>
      <c r="G1172" s="165"/>
      <c r="H1172" s="165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</row>
    <row r="1173" spans="1:20" x14ac:dyDescent="0.25">
      <c r="A1173" s="9"/>
      <c r="D1173" s="9"/>
      <c r="E1173" s="165"/>
      <c r="F1173" s="165"/>
      <c r="G1173" s="165"/>
      <c r="H1173" s="165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</row>
    <row r="1174" spans="1:20" x14ac:dyDescent="0.25">
      <c r="A1174" s="9"/>
      <c r="D1174" s="9"/>
      <c r="E1174" s="165"/>
      <c r="F1174" s="165"/>
      <c r="G1174" s="165"/>
      <c r="H1174" s="165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</row>
    <row r="1175" spans="1:20" x14ac:dyDescent="0.25">
      <c r="A1175" s="9"/>
      <c r="D1175" s="9"/>
      <c r="E1175" s="165"/>
      <c r="F1175" s="165"/>
      <c r="G1175" s="165"/>
      <c r="H1175" s="165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</row>
    <row r="1176" spans="1:20" x14ac:dyDescent="0.25">
      <c r="A1176" s="9"/>
      <c r="D1176" s="9"/>
      <c r="E1176" s="165"/>
      <c r="F1176" s="165"/>
      <c r="G1176" s="165"/>
      <c r="H1176" s="165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</row>
    <row r="1177" spans="1:20" x14ac:dyDescent="0.25">
      <c r="A1177" s="9"/>
      <c r="D1177" s="9"/>
      <c r="E1177" s="165"/>
      <c r="F1177" s="165"/>
      <c r="G1177" s="165"/>
      <c r="H1177" s="165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</row>
    <row r="1178" spans="1:20" x14ac:dyDescent="0.25">
      <c r="A1178" s="9"/>
      <c r="D1178" s="9"/>
      <c r="E1178" s="165"/>
      <c r="F1178" s="165"/>
      <c r="G1178" s="165"/>
      <c r="H1178" s="165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</row>
    <row r="1179" spans="1:20" x14ac:dyDescent="0.25">
      <c r="A1179" s="9"/>
      <c r="D1179" s="9"/>
      <c r="E1179" s="165"/>
      <c r="F1179" s="165"/>
      <c r="G1179" s="165"/>
      <c r="H1179" s="165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</row>
    <row r="1180" spans="1:20" x14ac:dyDescent="0.25">
      <c r="A1180" s="9"/>
      <c r="D1180" s="9"/>
      <c r="E1180" s="165"/>
      <c r="F1180" s="165"/>
      <c r="G1180" s="165"/>
      <c r="H1180" s="165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</row>
    <row r="1181" spans="1:20" x14ac:dyDescent="0.25">
      <c r="A1181" s="9"/>
      <c r="D1181" s="9"/>
      <c r="E1181" s="165"/>
      <c r="F1181" s="165"/>
      <c r="G1181" s="165"/>
      <c r="H1181" s="165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</row>
    <row r="1182" spans="1:20" x14ac:dyDescent="0.25">
      <c r="A1182" s="9"/>
      <c r="D1182" s="9"/>
      <c r="E1182" s="165"/>
      <c r="F1182" s="165"/>
      <c r="G1182" s="165"/>
      <c r="H1182" s="165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</row>
    <row r="1183" spans="1:20" x14ac:dyDescent="0.25">
      <c r="A1183" s="9"/>
      <c r="D1183" s="9"/>
      <c r="E1183" s="165"/>
      <c r="F1183" s="165"/>
      <c r="G1183" s="165"/>
      <c r="H1183" s="165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</row>
    <row r="1184" spans="1:20" x14ac:dyDescent="0.25">
      <c r="A1184" s="9"/>
      <c r="D1184" s="9"/>
      <c r="E1184" s="165"/>
      <c r="F1184" s="165"/>
      <c r="G1184" s="165"/>
      <c r="H1184" s="165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</row>
    <row r="1185" spans="1:20" x14ac:dyDescent="0.25">
      <c r="A1185" s="9"/>
      <c r="D1185" s="9"/>
      <c r="E1185" s="165"/>
      <c r="F1185" s="165"/>
      <c r="G1185" s="165"/>
      <c r="H1185" s="165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</row>
    <row r="1186" spans="1:20" x14ac:dyDescent="0.25">
      <c r="A1186" s="9"/>
      <c r="D1186" s="9"/>
      <c r="E1186" s="165"/>
      <c r="F1186" s="165"/>
      <c r="G1186" s="165"/>
      <c r="H1186" s="165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</row>
    <row r="1187" spans="1:20" x14ac:dyDescent="0.25">
      <c r="A1187" s="9"/>
      <c r="D1187" s="9"/>
      <c r="E1187" s="165"/>
      <c r="F1187" s="165"/>
      <c r="G1187" s="165"/>
      <c r="H1187" s="165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</row>
    <row r="1188" spans="1:20" x14ac:dyDescent="0.25">
      <c r="A1188" s="9"/>
      <c r="D1188" s="9"/>
      <c r="E1188" s="165"/>
      <c r="F1188" s="165"/>
      <c r="G1188" s="165"/>
      <c r="H1188" s="165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</row>
    <row r="1189" spans="1:20" x14ac:dyDescent="0.25">
      <c r="A1189" s="9"/>
      <c r="D1189" s="9"/>
      <c r="E1189" s="165"/>
      <c r="F1189" s="165"/>
      <c r="G1189" s="165"/>
      <c r="H1189" s="165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</row>
    <row r="1190" spans="1:20" x14ac:dyDescent="0.25">
      <c r="A1190" s="9"/>
      <c r="D1190" s="9"/>
      <c r="E1190" s="165"/>
      <c r="F1190" s="165"/>
      <c r="G1190" s="165"/>
      <c r="H1190" s="165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</row>
    <row r="1191" spans="1:20" x14ac:dyDescent="0.25">
      <c r="A1191" s="9"/>
      <c r="D1191" s="9"/>
      <c r="E1191" s="165"/>
      <c r="F1191" s="165"/>
      <c r="G1191" s="165"/>
      <c r="H1191" s="165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</row>
    <row r="1192" spans="1:20" x14ac:dyDescent="0.25">
      <c r="A1192" s="9"/>
      <c r="D1192" s="9"/>
      <c r="E1192" s="165"/>
      <c r="F1192" s="165"/>
      <c r="G1192" s="165"/>
      <c r="H1192" s="165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</row>
    <row r="1193" spans="1:20" x14ac:dyDescent="0.25">
      <c r="A1193" s="9"/>
      <c r="D1193" s="9"/>
      <c r="E1193" s="165"/>
      <c r="F1193" s="165"/>
      <c r="G1193" s="165"/>
      <c r="H1193" s="165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</row>
    <row r="1194" spans="1:20" x14ac:dyDescent="0.25">
      <c r="A1194" s="9"/>
      <c r="D1194" s="9"/>
      <c r="E1194" s="165"/>
      <c r="F1194" s="165"/>
      <c r="G1194" s="165"/>
      <c r="H1194" s="165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</row>
    <row r="1195" spans="1:20" x14ac:dyDescent="0.25">
      <c r="A1195" s="9"/>
      <c r="D1195" s="9"/>
      <c r="E1195" s="165"/>
      <c r="F1195" s="165"/>
      <c r="G1195" s="165"/>
      <c r="H1195" s="165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</row>
    <row r="1196" spans="1:20" x14ac:dyDescent="0.25">
      <c r="A1196" s="9"/>
      <c r="D1196" s="9"/>
      <c r="E1196" s="165"/>
      <c r="F1196" s="165"/>
      <c r="G1196" s="165"/>
      <c r="H1196" s="165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</row>
    <row r="1197" spans="1:20" x14ac:dyDescent="0.25">
      <c r="A1197" s="9"/>
      <c r="D1197" s="9"/>
      <c r="E1197" s="165"/>
      <c r="F1197" s="165"/>
      <c r="G1197" s="165"/>
      <c r="H1197" s="165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</row>
    <row r="1198" spans="1:20" x14ac:dyDescent="0.25">
      <c r="A1198" s="9"/>
      <c r="D1198" s="9"/>
      <c r="E1198" s="165"/>
      <c r="F1198" s="165"/>
      <c r="G1198" s="165"/>
      <c r="H1198" s="165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</row>
    <row r="1199" spans="1:20" x14ac:dyDescent="0.25">
      <c r="A1199" s="9"/>
      <c r="D1199" s="9"/>
      <c r="E1199" s="165"/>
      <c r="F1199" s="165"/>
      <c r="G1199" s="165"/>
      <c r="H1199" s="165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</row>
    <row r="1200" spans="1:20" x14ac:dyDescent="0.25">
      <c r="A1200" s="9"/>
      <c r="D1200" s="9"/>
      <c r="E1200" s="165"/>
      <c r="F1200" s="165"/>
      <c r="G1200" s="165"/>
      <c r="H1200" s="165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</row>
    <row r="1201" spans="1:20" x14ac:dyDescent="0.25">
      <c r="A1201" s="9"/>
      <c r="D1201" s="9"/>
      <c r="E1201" s="165"/>
      <c r="F1201" s="165"/>
      <c r="G1201" s="165"/>
      <c r="H1201" s="165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</row>
    <row r="1202" spans="1:20" x14ac:dyDescent="0.25">
      <c r="A1202" s="9"/>
      <c r="D1202" s="9"/>
      <c r="E1202" s="165"/>
      <c r="F1202" s="165"/>
      <c r="G1202" s="165"/>
      <c r="H1202" s="165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</row>
    <row r="1203" spans="1:20" x14ac:dyDescent="0.25">
      <c r="A1203" s="9"/>
      <c r="D1203" s="9"/>
      <c r="E1203" s="165"/>
      <c r="F1203" s="165"/>
      <c r="G1203" s="165"/>
      <c r="H1203" s="165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</row>
    <row r="1204" spans="1:20" x14ac:dyDescent="0.25">
      <c r="A1204" s="9"/>
      <c r="D1204" s="9"/>
      <c r="E1204" s="165"/>
      <c r="F1204" s="165"/>
      <c r="G1204" s="165"/>
      <c r="H1204" s="165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</row>
    <row r="1205" spans="1:20" x14ac:dyDescent="0.25">
      <c r="A1205" s="9"/>
      <c r="D1205" s="9"/>
      <c r="E1205" s="165"/>
      <c r="F1205" s="165"/>
      <c r="G1205" s="165"/>
      <c r="H1205" s="165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</row>
    <row r="1206" spans="1:20" x14ac:dyDescent="0.25">
      <c r="A1206" s="9"/>
      <c r="D1206" s="9"/>
      <c r="E1206" s="165"/>
      <c r="F1206" s="165"/>
      <c r="G1206" s="165"/>
      <c r="H1206" s="165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</row>
    <row r="1207" spans="1:20" x14ac:dyDescent="0.25">
      <c r="A1207" s="9"/>
      <c r="D1207" s="9"/>
      <c r="E1207" s="165"/>
      <c r="F1207" s="165"/>
      <c r="G1207" s="165"/>
      <c r="H1207" s="165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</row>
    <row r="1208" spans="1:20" x14ac:dyDescent="0.25">
      <c r="A1208" s="9"/>
      <c r="D1208" s="9"/>
      <c r="E1208" s="165"/>
      <c r="F1208" s="165"/>
      <c r="G1208" s="165"/>
      <c r="H1208" s="165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</row>
    <row r="1209" spans="1:20" x14ac:dyDescent="0.25">
      <c r="A1209" s="9"/>
      <c r="D1209" s="9"/>
      <c r="E1209" s="165"/>
      <c r="F1209" s="165"/>
      <c r="G1209" s="165"/>
      <c r="H1209" s="165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</row>
    <row r="1210" spans="1:20" x14ac:dyDescent="0.25">
      <c r="A1210" s="9"/>
      <c r="D1210" s="9"/>
      <c r="E1210" s="165"/>
      <c r="F1210" s="165"/>
      <c r="G1210" s="165"/>
      <c r="H1210" s="165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</row>
    <row r="1211" spans="1:20" x14ac:dyDescent="0.25">
      <c r="A1211" s="9"/>
      <c r="D1211" s="9"/>
      <c r="E1211" s="165"/>
      <c r="F1211" s="165"/>
      <c r="G1211" s="165"/>
      <c r="H1211" s="165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</row>
    <row r="1212" spans="1:20" x14ac:dyDescent="0.25">
      <c r="A1212" s="9"/>
      <c r="D1212" s="9"/>
      <c r="E1212" s="165"/>
      <c r="F1212" s="165"/>
      <c r="G1212" s="165"/>
      <c r="H1212" s="165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</row>
    <row r="1213" spans="1:20" x14ac:dyDescent="0.25">
      <c r="A1213" s="9"/>
      <c r="D1213" s="9"/>
      <c r="E1213" s="165"/>
      <c r="F1213" s="165"/>
      <c r="G1213" s="165"/>
      <c r="H1213" s="165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</row>
    <row r="1214" spans="1:20" x14ac:dyDescent="0.25">
      <c r="A1214" s="9"/>
      <c r="D1214" s="9"/>
      <c r="E1214" s="165"/>
      <c r="F1214" s="165"/>
      <c r="G1214" s="165"/>
      <c r="H1214" s="165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</row>
    <row r="1215" spans="1:20" x14ac:dyDescent="0.25">
      <c r="A1215" s="9"/>
      <c r="D1215" s="9"/>
      <c r="E1215" s="165"/>
      <c r="F1215" s="165"/>
      <c r="G1215" s="165"/>
      <c r="H1215" s="165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</row>
    <row r="1216" spans="1:20" x14ac:dyDescent="0.25">
      <c r="A1216" s="9"/>
      <c r="D1216" s="9"/>
      <c r="E1216" s="165"/>
      <c r="F1216" s="165"/>
      <c r="G1216" s="165"/>
      <c r="H1216" s="165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</row>
    <row r="1217" spans="1:20" x14ac:dyDescent="0.25">
      <c r="A1217" s="9"/>
      <c r="D1217" s="9"/>
      <c r="E1217" s="165"/>
      <c r="F1217" s="165"/>
      <c r="G1217" s="165"/>
      <c r="H1217" s="165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</row>
    <row r="1218" spans="1:20" x14ac:dyDescent="0.25">
      <c r="A1218" s="9"/>
      <c r="D1218" s="9"/>
      <c r="E1218" s="165"/>
      <c r="F1218" s="165"/>
      <c r="G1218" s="165"/>
      <c r="H1218" s="165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</row>
    <row r="1219" spans="1:20" x14ac:dyDescent="0.25">
      <c r="A1219" s="9"/>
      <c r="D1219" s="9"/>
      <c r="E1219" s="165"/>
      <c r="F1219" s="165"/>
      <c r="G1219" s="165"/>
      <c r="H1219" s="165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</row>
    <row r="1220" spans="1:20" x14ac:dyDescent="0.25">
      <c r="A1220" s="9"/>
      <c r="D1220" s="9"/>
      <c r="E1220" s="165"/>
      <c r="F1220" s="165"/>
      <c r="G1220" s="165"/>
      <c r="H1220" s="165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</row>
    <row r="1221" spans="1:20" x14ac:dyDescent="0.25">
      <c r="A1221" s="9"/>
      <c r="D1221" s="9"/>
      <c r="E1221" s="165"/>
      <c r="F1221" s="165"/>
      <c r="G1221" s="165"/>
      <c r="H1221" s="165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</row>
    <row r="1222" spans="1:20" x14ac:dyDescent="0.25">
      <c r="A1222" s="9"/>
      <c r="D1222" s="9"/>
      <c r="E1222" s="165"/>
      <c r="F1222" s="165"/>
      <c r="G1222" s="165"/>
      <c r="H1222" s="165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</row>
    <row r="1223" spans="1:20" x14ac:dyDescent="0.25">
      <c r="A1223" s="9"/>
      <c r="D1223" s="9"/>
      <c r="E1223" s="165"/>
      <c r="F1223" s="165"/>
      <c r="G1223" s="165"/>
      <c r="H1223" s="165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</row>
    <row r="1224" spans="1:20" x14ac:dyDescent="0.25">
      <c r="A1224" s="9"/>
      <c r="D1224" s="9"/>
      <c r="E1224" s="165"/>
      <c r="F1224" s="165"/>
      <c r="G1224" s="165"/>
      <c r="H1224" s="165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</row>
    <row r="1225" spans="1:20" x14ac:dyDescent="0.25">
      <c r="A1225" s="9"/>
      <c r="D1225" s="9"/>
      <c r="E1225" s="165"/>
      <c r="F1225" s="165"/>
      <c r="G1225" s="165"/>
      <c r="H1225" s="165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</row>
    <row r="1226" spans="1:20" x14ac:dyDescent="0.25">
      <c r="A1226" s="9"/>
      <c r="D1226" s="9"/>
      <c r="E1226" s="165"/>
      <c r="F1226" s="165"/>
      <c r="G1226" s="165"/>
      <c r="H1226" s="165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</row>
    <row r="1227" spans="1:20" x14ac:dyDescent="0.25">
      <c r="A1227" s="9"/>
      <c r="D1227" s="9"/>
      <c r="E1227" s="165"/>
      <c r="F1227" s="165"/>
      <c r="G1227" s="165"/>
      <c r="H1227" s="165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</row>
    <row r="1228" spans="1:20" x14ac:dyDescent="0.25">
      <c r="A1228" s="9"/>
      <c r="D1228" s="9"/>
      <c r="E1228" s="165"/>
      <c r="F1228" s="165"/>
      <c r="G1228" s="165"/>
      <c r="H1228" s="165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</row>
    <row r="1229" spans="1:20" x14ac:dyDescent="0.25">
      <c r="A1229" s="9"/>
      <c r="D1229" s="9"/>
      <c r="E1229" s="165"/>
      <c r="F1229" s="165"/>
      <c r="G1229" s="165"/>
      <c r="H1229" s="165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</row>
    <row r="1230" spans="1:20" x14ac:dyDescent="0.25">
      <c r="A1230" s="9"/>
      <c r="D1230" s="9"/>
      <c r="E1230" s="165"/>
      <c r="F1230" s="165"/>
      <c r="G1230" s="165"/>
      <c r="H1230" s="165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</row>
    <row r="1231" spans="1:20" x14ac:dyDescent="0.25">
      <c r="A1231" s="9"/>
      <c r="D1231" s="9"/>
      <c r="E1231" s="165"/>
      <c r="F1231" s="165"/>
      <c r="G1231" s="165"/>
      <c r="H1231" s="165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</row>
    <row r="1232" spans="1:20" x14ac:dyDescent="0.25">
      <c r="A1232" s="9"/>
      <c r="D1232" s="9"/>
      <c r="E1232" s="165"/>
      <c r="F1232" s="165"/>
      <c r="G1232" s="165"/>
      <c r="H1232" s="165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</row>
    <row r="1233" spans="1:20" x14ac:dyDescent="0.25">
      <c r="A1233" s="9"/>
      <c r="D1233" s="9"/>
      <c r="E1233" s="165"/>
      <c r="F1233" s="165"/>
      <c r="G1233" s="165"/>
      <c r="H1233" s="165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</row>
    <row r="1234" spans="1:20" x14ac:dyDescent="0.25">
      <c r="A1234" s="9"/>
      <c r="D1234" s="9"/>
      <c r="E1234" s="165"/>
      <c r="F1234" s="165"/>
      <c r="G1234" s="165"/>
      <c r="H1234" s="165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</row>
    <row r="1235" spans="1:20" x14ac:dyDescent="0.25">
      <c r="A1235" s="9"/>
      <c r="D1235" s="9"/>
      <c r="E1235" s="165"/>
      <c r="F1235" s="165"/>
      <c r="G1235" s="165"/>
      <c r="H1235" s="165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</row>
    <row r="1236" spans="1:20" x14ac:dyDescent="0.25">
      <c r="A1236" s="9"/>
      <c r="D1236" s="9"/>
      <c r="E1236" s="165"/>
      <c r="F1236" s="165"/>
      <c r="G1236" s="165"/>
      <c r="H1236" s="165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</row>
    <row r="1237" spans="1:20" x14ac:dyDescent="0.25">
      <c r="A1237" s="9"/>
      <c r="D1237" s="9"/>
      <c r="E1237" s="165"/>
      <c r="F1237" s="165"/>
      <c r="G1237" s="165"/>
      <c r="H1237" s="165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</row>
    <row r="1238" spans="1:20" x14ac:dyDescent="0.25">
      <c r="A1238" s="9"/>
      <c r="D1238" s="9"/>
      <c r="E1238" s="165"/>
      <c r="F1238" s="165"/>
      <c r="G1238" s="165"/>
      <c r="H1238" s="165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</row>
    <row r="1239" spans="1:20" x14ac:dyDescent="0.25">
      <c r="A1239" s="9"/>
      <c r="D1239" s="9"/>
      <c r="E1239" s="165"/>
      <c r="F1239" s="165"/>
      <c r="G1239" s="165"/>
      <c r="H1239" s="165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</row>
    <row r="1240" spans="1:20" x14ac:dyDescent="0.25">
      <c r="A1240" s="9"/>
      <c r="D1240" s="9"/>
      <c r="E1240" s="165"/>
      <c r="F1240" s="165"/>
      <c r="G1240" s="165"/>
      <c r="H1240" s="165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</row>
    <row r="1241" spans="1:20" x14ac:dyDescent="0.25">
      <c r="A1241" s="9"/>
      <c r="D1241" s="9"/>
      <c r="E1241" s="165"/>
      <c r="F1241" s="165"/>
      <c r="G1241" s="165"/>
      <c r="H1241" s="165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</row>
    <row r="1242" spans="1:20" x14ac:dyDescent="0.25">
      <c r="A1242" s="9"/>
      <c r="D1242" s="9"/>
      <c r="E1242" s="165"/>
      <c r="F1242" s="165"/>
      <c r="G1242" s="165"/>
      <c r="H1242" s="165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</row>
    <row r="1243" spans="1:20" x14ac:dyDescent="0.25">
      <c r="A1243" s="9"/>
      <c r="D1243" s="9"/>
      <c r="E1243" s="165"/>
      <c r="F1243" s="165"/>
      <c r="G1243" s="165"/>
      <c r="H1243" s="165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</row>
    <row r="1244" spans="1:20" x14ac:dyDescent="0.25">
      <c r="A1244" s="9"/>
      <c r="D1244" s="9"/>
      <c r="E1244" s="165"/>
      <c r="F1244" s="165"/>
      <c r="G1244" s="165"/>
      <c r="H1244" s="165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</row>
    <row r="1245" spans="1:20" x14ac:dyDescent="0.25">
      <c r="A1245" s="9"/>
      <c r="D1245" s="9"/>
      <c r="E1245" s="165"/>
      <c r="F1245" s="165"/>
      <c r="G1245" s="165"/>
      <c r="H1245" s="165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</row>
    <row r="1246" spans="1:20" x14ac:dyDescent="0.25">
      <c r="A1246" s="9"/>
      <c r="D1246" s="9"/>
      <c r="E1246" s="165"/>
      <c r="F1246" s="165"/>
      <c r="G1246" s="165"/>
      <c r="H1246" s="165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</row>
    <row r="1247" spans="1:20" x14ac:dyDescent="0.25">
      <c r="A1247" s="9"/>
      <c r="D1247" s="9"/>
      <c r="E1247" s="165"/>
      <c r="F1247" s="165"/>
      <c r="G1247" s="165"/>
      <c r="H1247" s="165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</row>
    <row r="1248" spans="1:20" x14ac:dyDescent="0.25">
      <c r="A1248" s="9"/>
      <c r="D1248" s="9"/>
      <c r="E1248" s="165"/>
      <c r="F1248" s="165"/>
      <c r="G1248" s="165"/>
      <c r="H1248" s="165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</row>
    <row r="1249" spans="1:20" x14ac:dyDescent="0.25">
      <c r="A1249" s="9"/>
      <c r="D1249" s="9"/>
      <c r="E1249" s="165"/>
      <c r="F1249" s="165"/>
      <c r="G1249" s="165"/>
      <c r="H1249" s="165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</row>
    <row r="1250" spans="1:20" x14ac:dyDescent="0.25">
      <c r="A1250" s="9"/>
      <c r="D1250" s="9"/>
      <c r="E1250" s="165"/>
      <c r="F1250" s="165"/>
      <c r="G1250" s="165"/>
      <c r="H1250" s="165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</row>
    <row r="1251" spans="1:20" x14ac:dyDescent="0.25">
      <c r="A1251" s="9"/>
      <c r="D1251" s="9"/>
      <c r="E1251" s="165"/>
      <c r="F1251" s="165"/>
      <c r="G1251" s="165"/>
      <c r="H1251" s="165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</row>
    <row r="1252" spans="1:20" x14ac:dyDescent="0.25">
      <c r="A1252" s="9"/>
      <c r="D1252" s="9"/>
      <c r="E1252" s="165"/>
      <c r="F1252" s="165"/>
      <c r="G1252" s="165"/>
      <c r="H1252" s="165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</row>
    <row r="1253" spans="1:20" x14ac:dyDescent="0.25">
      <c r="A1253" s="9"/>
      <c r="D1253" s="9"/>
      <c r="E1253" s="165"/>
      <c r="F1253" s="165"/>
      <c r="G1253" s="165"/>
      <c r="H1253" s="165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</row>
    <row r="1254" spans="1:20" x14ac:dyDescent="0.25">
      <c r="A1254" s="9"/>
      <c r="D1254" s="9"/>
      <c r="E1254" s="165"/>
      <c r="F1254" s="165"/>
      <c r="G1254" s="165"/>
      <c r="H1254" s="165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</row>
    <row r="1255" spans="1:20" x14ac:dyDescent="0.25">
      <c r="A1255" s="9"/>
      <c r="D1255" s="9"/>
      <c r="E1255" s="165"/>
      <c r="F1255" s="165"/>
      <c r="G1255" s="165"/>
      <c r="H1255" s="165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</row>
    <row r="1256" spans="1:20" x14ac:dyDescent="0.25">
      <c r="A1256" s="9"/>
      <c r="D1256" s="9"/>
      <c r="E1256" s="165"/>
      <c r="F1256" s="165"/>
      <c r="G1256" s="165"/>
      <c r="H1256" s="165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</row>
    <row r="1257" spans="1:20" x14ac:dyDescent="0.25">
      <c r="A1257" s="9"/>
      <c r="D1257" s="9"/>
      <c r="E1257" s="165"/>
      <c r="F1257" s="165"/>
      <c r="G1257" s="165"/>
      <c r="H1257" s="165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</row>
    <row r="1258" spans="1:20" x14ac:dyDescent="0.25">
      <c r="A1258" s="9"/>
      <c r="D1258" s="9"/>
      <c r="E1258" s="165"/>
      <c r="F1258" s="165"/>
      <c r="G1258" s="165"/>
      <c r="H1258" s="165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</row>
    <row r="1259" spans="1:20" x14ac:dyDescent="0.25">
      <c r="A1259" s="9"/>
      <c r="D1259" s="9"/>
      <c r="E1259" s="165"/>
      <c r="F1259" s="165"/>
      <c r="G1259" s="165"/>
      <c r="H1259" s="165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</row>
    <row r="1260" spans="1:20" x14ac:dyDescent="0.25">
      <c r="A1260" s="9"/>
      <c r="D1260" s="9"/>
      <c r="E1260" s="165"/>
      <c r="F1260" s="165"/>
      <c r="G1260" s="165"/>
      <c r="H1260" s="165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</row>
    <row r="1261" spans="1:20" x14ac:dyDescent="0.25">
      <c r="A1261" s="9"/>
      <c r="D1261" s="9"/>
      <c r="E1261" s="165"/>
      <c r="F1261" s="165"/>
      <c r="G1261" s="165"/>
      <c r="H1261" s="165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</row>
    <row r="1262" spans="1:20" x14ac:dyDescent="0.25">
      <c r="A1262" s="9"/>
      <c r="D1262" s="9"/>
      <c r="E1262" s="165"/>
      <c r="F1262" s="165"/>
      <c r="G1262" s="165"/>
      <c r="H1262" s="165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</row>
    <row r="1263" spans="1:20" x14ac:dyDescent="0.25">
      <c r="A1263" s="9"/>
      <c r="D1263" s="9"/>
      <c r="E1263" s="165"/>
      <c r="F1263" s="165"/>
      <c r="G1263" s="165"/>
      <c r="H1263" s="165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</row>
    <row r="1264" spans="1:20" x14ac:dyDescent="0.25">
      <c r="A1264" s="9"/>
      <c r="D1264" s="9"/>
      <c r="E1264" s="165"/>
      <c r="F1264" s="165"/>
      <c r="G1264" s="165"/>
      <c r="H1264" s="165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</row>
    <row r="1265" spans="1:20" x14ac:dyDescent="0.25">
      <c r="A1265" s="9"/>
      <c r="D1265" s="9"/>
      <c r="E1265" s="165"/>
      <c r="F1265" s="165"/>
      <c r="G1265" s="165"/>
      <c r="H1265" s="165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</row>
    <row r="1266" spans="1:20" x14ac:dyDescent="0.25">
      <c r="A1266" s="9"/>
      <c r="D1266" s="9"/>
      <c r="E1266" s="165"/>
      <c r="F1266" s="165"/>
      <c r="G1266" s="165"/>
      <c r="H1266" s="165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</row>
    <row r="1267" spans="1:20" x14ac:dyDescent="0.25">
      <c r="A1267" s="9"/>
      <c r="D1267" s="9"/>
      <c r="E1267" s="165"/>
      <c r="F1267" s="165"/>
      <c r="G1267" s="165"/>
      <c r="H1267" s="165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</row>
    <row r="1268" spans="1:20" x14ac:dyDescent="0.25">
      <c r="A1268" s="9"/>
      <c r="D1268" s="9"/>
      <c r="E1268" s="165"/>
      <c r="F1268" s="165"/>
      <c r="G1268" s="165"/>
      <c r="H1268" s="165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</row>
    <row r="1269" spans="1:20" x14ac:dyDescent="0.25">
      <c r="A1269" s="9"/>
      <c r="D1269" s="9"/>
      <c r="E1269" s="165"/>
      <c r="F1269" s="165"/>
      <c r="G1269" s="165"/>
      <c r="H1269" s="165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</row>
    <row r="1270" spans="1:20" x14ac:dyDescent="0.25">
      <c r="A1270" s="9"/>
      <c r="D1270" s="9"/>
      <c r="E1270" s="165"/>
      <c r="F1270" s="165"/>
      <c r="G1270" s="165"/>
      <c r="H1270" s="165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</row>
    <row r="1271" spans="1:20" x14ac:dyDescent="0.25">
      <c r="A1271" s="9"/>
      <c r="D1271" s="9"/>
      <c r="E1271" s="165"/>
      <c r="F1271" s="165"/>
      <c r="G1271" s="165"/>
      <c r="H1271" s="165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</row>
    <row r="1272" spans="1:20" x14ac:dyDescent="0.25">
      <c r="A1272" s="9"/>
      <c r="D1272" s="9"/>
      <c r="E1272" s="165"/>
      <c r="F1272" s="165"/>
      <c r="G1272" s="165"/>
      <c r="H1272" s="165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</row>
    <row r="1273" spans="1:20" x14ac:dyDescent="0.25">
      <c r="A1273" s="9"/>
      <c r="D1273" s="9"/>
      <c r="E1273" s="165"/>
      <c r="F1273" s="165"/>
      <c r="G1273" s="165"/>
      <c r="H1273" s="165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</row>
    <row r="1274" spans="1:20" x14ac:dyDescent="0.25">
      <c r="A1274" s="9"/>
      <c r="D1274" s="9"/>
      <c r="E1274" s="165"/>
      <c r="F1274" s="165"/>
      <c r="G1274" s="165"/>
      <c r="H1274" s="165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</row>
    <row r="1275" spans="1:20" x14ac:dyDescent="0.25">
      <c r="A1275" s="9"/>
      <c r="D1275" s="9"/>
      <c r="E1275" s="165"/>
      <c r="F1275" s="165"/>
      <c r="G1275" s="165"/>
      <c r="H1275" s="165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</row>
    <row r="1276" spans="1:20" x14ac:dyDescent="0.25">
      <c r="A1276" s="9"/>
      <c r="D1276" s="9"/>
      <c r="E1276" s="165"/>
      <c r="F1276" s="165"/>
      <c r="G1276" s="165"/>
      <c r="H1276" s="165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</row>
    <row r="1277" spans="1:20" x14ac:dyDescent="0.25">
      <c r="A1277" s="9"/>
      <c r="D1277" s="9"/>
      <c r="E1277" s="165"/>
      <c r="F1277" s="165"/>
      <c r="G1277" s="165"/>
      <c r="H1277" s="165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</row>
    <row r="1278" spans="1:20" x14ac:dyDescent="0.25">
      <c r="A1278" s="9"/>
      <c r="D1278" s="9"/>
      <c r="E1278" s="165"/>
      <c r="F1278" s="165"/>
      <c r="G1278" s="165"/>
      <c r="H1278" s="165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</row>
    <row r="1279" spans="1:20" x14ac:dyDescent="0.25">
      <c r="A1279" s="9"/>
      <c r="D1279" s="9"/>
      <c r="E1279" s="165"/>
      <c r="F1279" s="165"/>
      <c r="G1279" s="165"/>
      <c r="H1279" s="165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</row>
    <row r="1280" spans="1:20" x14ac:dyDescent="0.25">
      <c r="A1280" s="9"/>
      <c r="D1280" s="9"/>
      <c r="E1280" s="165"/>
      <c r="F1280" s="165"/>
      <c r="G1280" s="165"/>
      <c r="H1280" s="165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</row>
    <row r="1281" spans="1:20" x14ac:dyDescent="0.25">
      <c r="A1281" s="9"/>
      <c r="D1281" s="9"/>
      <c r="E1281" s="165"/>
      <c r="F1281" s="165"/>
      <c r="G1281" s="165"/>
      <c r="H1281" s="165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</row>
    <row r="1282" spans="1:20" x14ac:dyDescent="0.25">
      <c r="A1282" s="9"/>
      <c r="D1282" s="9"/>
      <c r="E1282" s="165"/>
      <c r="F1282" s="165"/>
      <c r="G1282" s="165"/>
      <c r="H1282" s="165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</row>
    <row r="1283" spans="1:20" x14ac:dyDescent="0.25">
      <c r="A1283" s="9"/>
      <c r="D1283" s="9"/>
      <c r="E1283" s="165"/>
      <c r="F1283" s="165"/>
      <c r="G1283" s="165"/>
      <c r="H1283" s="165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</row>
    <row r="1284" spans="1:20" x14ac:dyDescent="0.25">
      <c r="A1284" s="9"/>
      <c r="D1284" s="9"/>
      <c r="E1284" s="165"/>
      <c r="F1284" s="165"/>
      <c r="G1284" s="165"/>
      <c r="H1284" s="165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</row>
    <row r="1285" spans="1:20" x14ac:dyDescent="0.25">
      <c r="A1285" s="9"/>
      <c r="D1285" s="9"/>
      <c r="E1285" s="165"/>
      <c r="F1285" s="165"/>
      <c r="G1285" s="165"/>
      <c r="H1285" s="165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</row>
    <row r="1286" spans="1:20" x14ac:dyDescent="0.25">
      <c r="A1286" s="9"/>
      <c r="D1286" s="9"/>
      <c r="E1286" s="165"/>
      <c r="F1286" s="165"/>
      <c r="G1286" s="165"/>
      <c r="H1286" s="165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</row>
    <row r="1287" spans="1:20" x14ac:dyDescent="0.25">
      <c r="A1287" s="9"/>
      <c r="D1287" s="9"/>
      <c r="E1287" s="165"/>
      <c r="F1287" s="165"/>
      <c r="G1287" s="165"/>
      <c r="H1287" s="165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</row>
    <row r="1288" spans="1:20" x14ac:dyDescent="0.25">
      <c r="A1288" s="9"/>
      <c r="D1288" s="9"/>
      <c r="E1288" s="165"/>
      <c r="F1288" s="165"/>
      <c r="G1288" s="165"/>
      <c r="H1288" s="165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</row>
    <row r="1289" spans="1:20" x14ac:dyDescent="0.25">
      <c r="A1289" s="9"/>
      <c r="D1289" s="9"/>
      <c r="E1289" s="165"/>
      <c r="F1289" s="165"/>
      <c r="G1289" s="165"/>
      <c r="H1289" s="165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</row>
    <row r="1290" spans="1:20" x14ac:dyDescent="0.25">
      <c r="A1290" s="9"/>
      <c r="D1290" s="9"/>
      <c r="E1290" s="165"/>
      <c r="F1290" s="165"/>
      <c r="G1290" s="165"/>
      <c r="H1290" s="165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</row>
    <row r="1291" spans="1:20" x14ac:dyDescent="0.25">
      <c r="A1291" s="9"/>
      <c r="D1291" s="9"/>
      <c r="E1291" s="165"/>
      <c r="F1291" s="165"/>
      <c r="G1291" s="165"/>
      <c r="H1291" s="165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</row>
    <row r="1292" spans="1:20" x14ac:dyDescent="0.25">
      <c r="A1292" s="9"/>
      <c r="D1292" s="9"/>
      <c r="E1292" s="165"/>
      <c r="F1292" s="165"/>
      <c r="G1292" s="165"/>
      <c r="H1292" s="165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</row>
    <row r="1293" spans="1:20" x14ac:dyDescent="0.25">
      <c r="A1293" s="9"/>
      <c r="D1293" s="9"/>
      <c r="E1293" s="165"/>
      <c r="F1293" s="165"/>
      <c r="G1293" s="165"/>
      <c r="H1293" s="165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</row>
    <row r="1294" spans="1:20" x14ac:dyDescent="0.25">
      <c r="A1294" s="9"/>
      <c r="D1294" s="9"/>
      <c r="E1294" s="165"/>
      <c r="F1294" s="165"/>
      <c r="G1294" s="165"/>
      <c r="H1294" s="165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</row>
    <row r="1295" spans="1:20" x14ac:dyDescent="0.25">
      <c r="A1295" s="9"/>
      <c r="D1295" s="9"/>
      <c r="E1295" s="165"/>
      <c r="F1295" s="165"/>
      <c r="G1295" s="165"/>
      <c r="H1295" s="165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</row>
    <row r="1296" spans="1:20" x14ac:dyDescent="0.25">
      <c r="A1296" s="9"/>
      <c r="D1296" s="9"/>
      <c r="E1296" s="165"/>
      <c r="F1296" s="165"/>
      <c r="G1296" s="165"/>
      <c r="H1296" s="165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</row>
    <row r="1297" spans="1:20" x14ac:dyDescent="0.25">
      <c r="A1297" s="9"/>
      <c r="D1297" s="9"/>
      <c r="E1297" s="165"/>
      <c r="F1297" s="165"/>
      <c r="G1297" s="165"/>
      <c r="H1297" s="165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</row>
    <row r="1298" spans="1:20" x14ac:dyDescent="0.25">
      <c r="A1298" s="9"/>
      <c r="D1298" s="9"/>
      <c r="E1298" s="165"/>
      <c r="F1298" s="165"/>
      <c r="G1298" s="165"/>
      <c r="H1298" s="165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</row>
    <row r="1299" spans="1:20" x14ac:dyDescent="0.25">
      <c r="A1299" s="9"/>
      <c r="D1299" s="9"/>
      <c r="E1299" s="165"/>
      <c r="F1299" s="165"/>
      <c r="G1299" s="165"/>
      <c r="H1299" s="165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</row>
    <row r="1300" spans="1:20" x14ac:dyDescent="0.25">
      <c r="A1300" s="9"/>
      <c r="D1300" s="9"/>
      <c r="E1300" s="165"/>
      <c r="F1300" s="165"/>
      <c r="G1300" s="165"/>
      <c r="H1300" s="165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</row>
    <row r="1301" spans="1:20" x14ac:dyDescent="0.25">
      <c r="A1301" s="9"/>
      <c r="D1301" s="9"/>
      <c r="E1301" s="165"/>
      <c r="F1301" s="165"/>
      <c r="G1301" s="165"/>
      <c r="H1301" s="165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</row>
    <row r="1302" spans="1:20" x14ac:dyDescent="0.25">
      <c r="A1302" s="9"/>
      <c r="D1302" s="9"/>
      <c r="E1302" s="165"/>
      <c r="F1302" s="165"/>
      <c r="G1302" s="165"/>
      <c r="H1302" s="165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</row>
    <row r="1303" spans="1:20" x14ac:dyDescent="0.25">
      <c r="A1303" s="9"/>
      <c r="D1303" s="9"/>
      <c r="E1303" s="165"/>
      <c r="F1303" s="165"/>
      <c r="G1303" s="165"/>
      <c r="H1303" s="165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</row>
    <row r="1304" spans="1:20" x14ac:dyDescent="0.25">
      <c r="A1304" s="9"/>
      <c r="D1304" s="9"/>
      <c r="E1304" s="165"/>
      <c r="F1304" s="165"/>
      <c r="G1304" s="165"/>
      <c r="H1304" s="165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</row>
    <row r="1305" spans="1:20" x14ac:dyDescent="0.25">
      <c r="A1305" s="9"/>
      <c r="D1305" s="9"/>
      <c r="E1305" s="165"/>
      <c r="F1305" s="165"/>
      <c r="G1305" s="165"/>
      <c r="H1305" s="165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</row>
    <row r="1306" spans="1:20" x14ac:dyDescent="0.25">
      <c r="A1306" s="9"/>
      <c r="D1306" s="9"/>
      <c r="E1306" s="165"/>
      <c r="F1306" s="165"/>
      <c r="G1306" s="165"/>
      <c r="H1306" s="165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</row>
    <row r="1307" spans="1:20" x14ac:dyDescent="0.25">
      <c r="A1307" s="9"/>
      <c r="D1307" s="9"/>
      <c r="E1307" s="165"/>
      <c r="F1307" s="165"/>
      <c r="G1307" s="165"/>
      <c r="H1307" s="165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</row>
    <row r="1308" spans="1:20" x14ac:dyDescent="0.25">
      <c r="A1308" s="9"/>
      <c r="D1308" s="9"/>
      <c r="E1308" s="165"/>
      <c r="F1308" s="165"/>
      <c r="G1308" s="165"/>
      <c r="H1308" s="165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</row>
    <row r="1309" spans="1:20" x14ac:dyDescent="0.25">
      <c r="A1309" s="9"/>
      <c r="D1309" s="9"/>
      <c r="E1309" s="165"/>
      <c r="F1309" s="165"/>
      <c r="G1309" s="165"/>
      <c r="H1309" s="165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</row>
    <row r="1310" spans="1:20" x14ac:dyDescent="0.25">
      <c r="A1310" s="9"/>
      <c r="D1310" s="9"/>
      <c r="E1310" s="165"/>
      <c r="F1310" s="165"/>
      <c r="G1310" s="165"/>
      <c r="H1310" s="165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</row>
    <row r="1311" spans="1:20" x14ac:dyDescent="0.25">
      <c r="A1311" s="9"/>
      <c r="D1311" s="9"/>
      <c r="E1311" s="165"/>
      <c r="F1311" s="165"/>
      <c r="G1311" s="165"/>
      <c r="H1311" s="165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</row>
    <row r="1312" spans="1:20" x14ac:dyDescent="0.25">
      <c r="A1312" s="9"/>
      <c r="D1312" s="9"/>
      <c r="E1312" s="165"/>
      <c r="F1312" s="165"/>
      <c r="G1312" s="165"/>
      <c r="H1312" s="165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</row>
    <row r="1313" spans="1:20" x14ac:dyDescent="0.25">
      <c r="A1313" s="9"/>
      <c r="D1313" s="9"/>
      <c r="E1313" s="165"/>
      <c r="F1313" s="165"/>
      <c r="G1313" s="165"/>
      <c r="H1313" s="165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</row>
    <row r="1314" spans="1:20" x14ac:dyDescent="0.25">
      <c r="A1314" s="9"/>
      <c r="D1314" s="9"/>
      <c r="E1314" s="165"/>
      <c r="F1314" s="165"/>
      <c r="G1314" s="165"/>
      <c r="H1314" s="165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</row>
    <row r="1315" spans="1:20" x14ac:dyDescent="0.25">
      <c r="A1315" s="9"/>
      <c r="D1315" s="9"/>
      <c r="E1315" s="165"/>
      <c r="F1315" s="165"/>
      <c r="G1315" s="165"/>
      <c r="H1315" s="165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</row>
    <row r="1316" spans="1:20" x14ac:dyDescent="0.25">
      <c r="A1316" s="9"/>
      <c r="D1316" s="9"/>
      <c r="E1316" s="165"/>
      <c r="F1316" s="165"/>
      <c r="G1316" s="165"/>
      <c r="H1316" s="165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</row>
    <row r="1317" spans="1:20" x14ac:dyDescent="0.25">
      <c r="A1317" s="9"/>
      <c r="D1317" s="9"/>
      <c r="E1317" s="165"/>
      <c r="F1317" s="165"/>
      <c r="G1317" s="165"/>
      <c r="H1317" s="165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</row>
    <row r="1318" spans="1:20" x14ac:dyDescent="0.25">
      <c r="A1318" s="9"/>
      <c r="D1318" s="9"/>
      <c r="E1318" s="165"/>
      <c r="F1318" s="165"/>
      <c r="G1318" s="165"/>
      <c r="H1318" s="165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</row>
    <row r="1319" spans="1:20" x14ac:dyDescent="0.25">
      <c r="A1319" s="9"/>
      <c r="D1319" s="9"/>
      <c r="E1319" s="165"/>
      <c r="F1319" s="165"/>
      <c r="G1319" s="165"/>
      <c r="H1319" s="165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</row>
    <row r="1320" spans="1:20" x14ac:dyDescent="0.25">
      <c r="A1320" s="9"/>
      <c r="D1320" s="9"/>
      <c r="E1320" s="165"/>
      <c r="F1320" s="165"/>
      <c r="G1320" s="165"/>
      <c r="H1320" s="165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</row>
    <row r="1321" spans="1:20" x14ac:dyDescent="0.25">
      <c r="A1321" s="9"/>
      <c r="D1321" s="9"/>
      <c r="E1321" s="165"/>
      <c r="F1321" s="165"/>
      <c r="G1321" s="165"/>
      <c r="H1321" s="165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</row>
    <row r="1322" spans="1:20" x14ac:dyDescent="0.25">
      <c r="A1322" s="9"/>
      <c r="D1322" s="9"/>
      <c r="E1322" s="165"/>
      <c r="F1322" s="165"/>
      <c r="G1322" s="165"/>
      <c r="H1322" s="165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</row>
    <row r="1323" spans="1:20" x14ac:dyDescent="0.25">
      <c r="A1323" s="9"/>
      <c r="D1323" s="9"/>
      <c r="E1323" s="165"/>
      <c r="F1323" s="165"/>
      <c r="G1323" s="165"/>
      <c r="H1323" s="165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</row>
    <row r="1324" spans="1:20" x14ac:dyDescent="0.25">
      <c r="A1324" s="9"/>
      <c r="D1324" s="9"/>
      <c r="E1324" s="165"/>
      <c r="F1324" s="165"/>
      <c r="G1324" s="165"/>
      <c r="H1324" s="165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</row>
    <row r="1325" spans="1:20" x14ac:dyDescent="0.25">
      <c r="A1325" s="9"/>
      <c r="D1325" s="9"/>
      <c r="E1325" s="165"/>
      <c r="F1325" s="165"/>
      <c r="G1325" s="165"/>
      <c r="H1325" s="165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</row>
    <row r="1326" spans="1:20" x14ac:dyDescent="0.25">
      <c r="A1326" s="9"/>
      <c r="D1326" s="9"/>
      <c r="E1326" s="165"/>
      <c r="F1326" s="165"/>
      <c r="G1326" s="165"/>
      <c r="H1326" s="165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</row>
    <row r="1327" spans="1:20" x14ac:dyDescent="0.25">
      <c r="A1327" s="9"/>
      <c r="D1327" s="9"/>
      <c r="E1327" s="165"/>
      <c r="F1327" s="165"/>
      <c r="G1327" s="165"/>
      <c r="H1327" s="165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</row>
    <row r="1328" spans="1:20" x14ac:dyDescent="0.25">
      <c r="A1328" s="9"/>
      <c r="D1328" s="9"/>
      <c r="E1328" s="165"/>
      <c r="F1328" s="165"/>
      <c r="G1328" s="165"/>
      <c r="H1328" s="165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</row>
    <row r="1329" spans="1:20" x14ac:dyDescent="0.25">
      <c r="A1329" s="9"/>
      <c r="D1329" s="9"/>
      <c r="E1329" s="165"/>
      <c r="F1329" s="165"/>
      <c r="G1329" s="165"/>
      <c r="H1329" s="165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</row>
    <row r="1330" spans="1:20" x14ac:dyDescent="0.25">
      <c r="A1330" s="9"/>
      <c r="D1330" s="9"/>
      <c r="E1330" s="165"/>
      <c r="F1330" s="165"/>
      <c r="G1330" s="165"/>
      <c r="H1330" s="165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</row>
    <row r="1331" spans="1:20" x14ac:dyDescent="0.25">
      <c r="A1331" s="9"/>
      <c r="D1331" s="9"/>
      <c r="E1331" s="165"/>
      <c r="F1331" s="165"/>
      <c r="G1331" s="165"/>
      <c r="H1331" s="165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</row>
    <row r="1332" spans="1:20" x14ac:dyDescent="0.25">
      <c r="A1332" s="9"/>
      <c r="D1332" s="9"/>
      <c r="E1332" s="165"/>
      <c r="F1332" s="165"/>
      <c r="G1332" s="165"/>
      <c r="H1332" s="165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</row>
    <row r="1333" spans="1:20" x14ac:dyDescent="0.25">
      <c r="A1333" s="9"/>
      <c r="D1333" s="9"/>
      <c r="E1333" s="165"/>
      <c r="F1333" s="165"/>
      <c r="G1333" s="165"/>
      <c r="H1333" s="165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</row>
    <row r="1334" spans="1:20" x14ac:dyDescent="0.25">
      <c r="A1334" s="9"/>
      <c r="D1334" s="9"/>
      <c r="E1334" s="165"/>
      <c r="F1334" s="165"/>
      <c r="G1334" s="165"/>
      <c r="H1334" s="165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</row>
    <row r="1335" spans="1:20" x14ac:dyDescent="0.25">
      <c r="A1335" s="9"/>
      <c r="D1335" s="9"/>
      <c r="E1335" s="165"/>
      <c r="F1335" s="165"/>
      <c r="G1335" s="165"/>
      <c r="H1335" s="165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</row>
    <row r="1336" spans="1:20" x14ac:dyDescent="0.25">
      <c r="A1336" s="9"/>
      <c r="D1336" s="9"/>
      <c r="E1336" s="165"/>
      <c r="F1336" s="165"/>
      <c r="G1336" s="165"/>
      <c r="H1336" s="165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</row>
    <row r="1337" spans="1:20" x14ac:dyDescent="0.25">
      <c r="A1337" s="9"/>
      <c r="D1337" s="9"/>
      <c r="E1337" s="165"/>
      <c r="F1337" s="165"/>
      <c r="G1337" s="165"/>
      <c r="H1337" s="165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</row>
    <row r="1338" spans="1:20" x14ac:dyDescent="0.25">
      <c r="A1338" s="9"/>
      <c r="D1338" s="9"/>
      <c r="E1338" s="165"/>
      <c r="F1338" s="165"/>
      <c r="G1338" s="165"/>
      <c r="H1338" s="165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</row>
    <row r="1339" spans="1:20" x14ac:dyDescent="0.25">
      <c r="A1339" s="9"/>
      <c r="D1339" s="9"/>
      <c r="E1339" s="165"/>
      <c r="F1339" s="165"/>
      <c r="G1339" s="165"/>
      <c r="H1339" s="165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</row>
    <row r="1340" spans="1:20" x14ac:dyDescent="0.25">
      <c r="A1340" s="9"/>
      <c r="D1340" s="9"/>
      <c r="E1340" s="165"/>
      <c r="F1340" s="165"/>
      <c r="G1340" s="165"/>
      <c r="H1340" s="165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</row>
    <row r="1341" spans="1:20" x14ac:dyDescent="0.25">
      <c r="A1341" s="9"/>
      <c r="D1341" s="9"/>
      <c r="E1341" s="165"/>
      <c r="F1341" s="165"/>
      <c r="G1341" s="165"/>
      <c r="H1341" s="165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</row>
    <row r="1342" spans="1:20" x14ac:dyDescent="0.25">
      <c r="A1342" s="9"/>
      <c r="D1342" s="9"/>
      <c r="E1342" s="165"/>
      <c r="F1342" s="165"/>
      <c r="G1342" s="165"/>
      <c r="H1342" s="165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</row>
    <row r="1343" spans="1:20" x14ac:dyDescent="0.25">
      <c r="A1343" s="9"/>
      <c r="D1343" s="9"/>
      <c r="E1343" s="165"/>
      <c r="F1343" s="165"/>
      <c r="G1343" s="165"/>
      <c r="H1343" s="165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</row>
    <row r="1344" spans="1:20" x14ac:dyDescent="0.25">
      <c r="A1344" s="9"/>
      <c r="D1344" s="9"/>
      <c r="E1344" s="165"/>
      <c r="F1344" s="165"/>
      <c r="G1344" s="165"/>
      <c r="H1344" s="165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</row>
    <row r="1345" spans="1:20" x14ac:dyDescent="0.25">
      <c r="A1345" s="9"/>
      <c r="D1345" s="9"/>
      <c r="E1345" s="165"/>
      <c r="F1345" s="165"/>
      <c r="G1345" s="165"/>
      <c r="H1345" s="165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</row>
    <row r="1346" spans="1:20" x14ac:dyDescent="0.25">
      <c r="A1346" s="9"/>
      <c r="D1346" s="9"/>
      <c r="E1346" s="165"/>
      <c r="F1346" s="165"/>
      <c r="G1346" s="165"/>
      <c r="H1346" s="165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</row>
    <row r="1347" spans="1:20" x14ac:dyDescent="0.25">
      <c r="A1347" s="9"/>
      <c r="D1347" s="9"/>
      <c r="E1347" s="165"/>
      <c r="F1347" s="165"/>
      <c r="G1347" s="165"/>
      <c r="H1347" s="165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</row>
    <row r="1348" spans="1:20" x14ac:dyDescent="0.25">
      <c r="A1348" s="9"/>
      <c r="D1348" s="9"/>
      <c r="E1348" s="165"/>
      <c r="F1348" s="165"/>
      <c r="G1348" s="165"/>
      <c r="H1348" s="165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</row>
    <row r="1349" spans="1:20" x14ac:dyDescent="0.25">
      <c r="A1349" s="9"/>
      <c r="D1349" s="9"/>
      <c r="E1349" s="165"/>
      <c r="F1349" s="165"/>
      <c r="G1349" s="165"/>
      <c r="H1349" s="165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</row>
    <row r="1350" spans="1:20" x14ac:dyDescent="0.25">
      <c r="A1350" s="9"/>
      <c r="D1350" s="9"/>
      <c r="E1350" s="165"/>
      <c r="F1350" s="165"/>
      <c r="G1350" s="165"/>
      <c r="H1350" s="165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</row>
    <row r="1351" spans="1:20" x14ac:dyDescent="0.25">
      <c r="A1351" s="9"/>
      <c r="D1351" s="9"/>
      <c r="E1351" s="165"/>
      <c r="F1351" s="165"/>
      <c r="G1351" s="165"/>
      <c r="H1351" s="165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</row>
    <row r="1352" spans="1:20" x14ac:dyDescent="0.25">
      <c r="A1352" s="9"/>
      <c r="D1352" s="9"/>
      <c r="E1352" s="165"/>
      <c r="F1352" s="165"/>
      <c r="G1352" s="165"/>
      <c r="H1352" s="165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</row>
    <row r="1353" spans="1:20" x14ac:dyDescent="0.25">
      <c r="A1353" s="9"/>
      <c r="D1353" s="9"/>
      <c r="E1353" s="165"/>
      <c r="F1353" s="165"/>
      <c r="G1353" s="165"/>
      <c r="H1353" s="165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</row>
    <row r="1354" spans="1:20" x14ac:dyDescent="0.25">
      <c r="A1354" s="9"/>
      <c r="D1354" s="9"/>
      <c r="E1354" s="165"/>
      <c r="F1354" s="165"/>
      <c r="G1354" s="165"/>
      <c r="H1354" s="165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</row>
    <row r="1355" spans="1:20" x14ac:dyDescent="0.25">
      <c r="A1355" s="9"/>
      <c r="D1355" s="9"/>
      <c r="E1355" s="165"/>
      <c r="F1355" s="165"/>
      <c r="G1355" s="165"/>
      <c r="H1355" s="165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</row>
    <row r="1356" spans="1:20" x14ac:dyDescent="0.25">
      <c r="A1356" s="9"/>
      <c r="D1356" s="9"/>
      <c r="E1356" s="165"/>
      <c r="F1356" s="165"/>
      <c r="G1356" s="165"/>
      <c r="H1356" s="165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</row>
    <row r="1357" spans="1:20" x14ac:dyDescent="0.25">
      <c r="A1357" s="9"/>
      <c r="D1357" s="9"/>
      <c r="E1357" s="165"/>
      <c r="F1357" s="165"/>
      <c r="G1357" s="165"/>
      <c r="H1357" s="165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</row>
    <row r="1358" spans="1:20" x14ac:dyDescent="0.25">
      <c r="A1358" s="9"/>
      <c r="D1358" s="9"/>
      <c r="E1358" s="165"/>
      <c r="F1358" s="165"/>
      <c r="G1358" s="165"/>
      <c r="H1358" s="165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</row>
    <row r="1359" spans="1:20" x14ac:dyDescent="0.25">
      <c r="A1359" s="9"/>
      <c r="D1359" s="9"/>
      <c r="E1359" s="165"/>
      <c r="F1359" s="165"/>
      <c r="G1359" s="165"/>
      <c r="H1359" s="165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</row>
    <row r="1360" spans="1:20" x14ac:dyDescent="0.25">
      <c r="A1360" s="9"/>
      <c r="D1360" s="9"/>
      <c r="E1360" s="165"/>
      <c r="F1360" s="165"/>
      <c r="G1360" s="165"/>
      <c r="H1360" s="165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</row>
    <row r="1361" spans="1:20" x14ac:dyDescent="0.25">
      <c r="A1361" s="9"/>
      <c r="D1361" s="9"/>
      <c r="E1361" s="165"/>
      <c r="F1361" s="165"/>
      <c r="G1361" s="165"/>
      <c r="H1361" s="165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</row>
    <row r="1362" spans="1:20" x14ac:dyDescent="0.25">
      <c r="A1362" s="9"/>
      <c r="D1362" s="9"/>
      <c r="E1362" s="165"/>
      <c r="F1362" s="165"/>
      <c r="G1362" s="165"/>
      <c r="H1362" s="165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</row>
    <row r="1363" spans="1:20" x14ac:dyDescent="0.25">
      <c r="A1363" s="9"/>
      <c r="D1363" s="9"/>
      <c r="E1363" s="165"/>
      <c r="F1363" s="165"/>
      <c r="G1363" s="165"/>
      <c r="H1363" s="165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</row>
    <row r="1364" spans="1:20" x14ac:dyDescent="0.25">
      <c r="A1364" s="9"/>
      <c r="D1364" s="9"/>
      <c r="E1364" s="165"/>
      <c r="F1364" s="165"/>
      <c r="G1364" s="165"/>
      <c r="H1364" s="165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</row>
    <row r="1365" spans="1:20" x14ac:dyDescent="0.25">
      <c r="A1365" s="9"/>
      <c r="D1365" s="9"/>
      <c r="E1365" s="165"/>
      <c r="F1365" s="165"/>
      <c r="G1365" s="165"/>
      <c r="H1365" s="165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</row>
    <row r="1366" spans="1:20" x14ac:dyDescent="0.25">
      <c r="A1366" s="9"/>
      <c r="D1366" s="9"/>
      <c r="E1366" s="165"/>
      <c r="F1366" s="165"/>
      <c r="G1366" s="165"/>
      <c r="H1366" s="165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</row>
    <row r="1367" spans="1:20" x14ac:dyDescent="0.25">
      <c r="A1367" s="9"/>
      <c r="D1367" s="9"/>
      <c r="E1367" s="165"/>
      <c r="F1367" s="165"/>
      <c r="G1367" s="165"/>
      <c r="H1367" s="165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</row>
    <row r="1368" spans="1:20" x14ac:dyDescent="0.25">
      <c r="A1368" s="9"/>
      <c r="D1368" s="9"/>
      <c r="E1368" s="165"/>
      <c r="F1368" s="165"/>
      <c r="G1368" s="165"/>
      <c r="H1368" s="165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</row>
    <row r="1369" spans="1:20" x14ac:dyDescent="0.25">
      <c r="A1369" s="9"/>
      <c r="D1369" s="9"/>
      <c r="E1369" s="165"/>
      <c r="F1369" s="165"/>
      <c r="G1369" s="165"/>
      <c r="H1369" s="165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</row>
    <row r="1370" spans="1:20" x14ac:dyDescent="0.25">
      <c r="A1370" s="9"/>
      <c r="D1370" s="9"/>
      <c r="E1370" s="165"/>
      <c r="F1370" s="165"/>
      <c r="G1370" s="165"/>
      <c r="H1370" s="165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</row>
    <row r="1371" spans="1:20" x14ac:dyDescent="0.25">
      <c r="A1371" s="9"/>
      <c r="D1371" s="9"/>
      <c r="E1371" s="165"/>
      <c r="F1371" s="165"/>
      <c r="G1371" s="165"/>
      <c r="H1371" s="165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</row>
    <row r="1372" spans="1:20" x14ac:dyDescent="0.25">
      <c r="A1372" s="9"/>
      <c r="D1372" s="9"/>
      <c r="E1372" s="165"/>
      <c r="F1372" s="165"/>
      <c r="G1372" s="165"/>
      <c r="H1372" s="165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</row>
    <row r="1373" spans="1:20" x14ac:dyDescent="0.25">
      <c r="A1373" s="9"/>
      <c r="D1373" s="9"/>
      <c r="E1373" s="165"/>
      <c r="F1373" s="165"/>
      <c r="G1373" s="165"/>
      <c r="H1373" s="165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</row>
    <row r="1374" spans="1:20" x14ac:dyDescent="0.25">
      <c r="A1374" s="9"/>
      <c r="D1374" s="9"/>
      <c r="E1374" s="165"/>
      <c r="F1374" s="165"/>
      <c r="G1374" s="165"/>
      <c r="H1374" s="165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</row>
    <row r="1375" spans="1:20" x14ac:dyDescent="0.25">
      <c r="A1375" s="9"/>
      <c r="D1375" s="9"/>
      <c r="E1375" s="165"/>
      <c r="F1375" s="165"/>
      <c r="G1375" s="165"/>
      <c r="H1375" s="165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</row>
    <row r="1376" spans="1:20" x14ac:dyDescent="0.25">
      <c r="A1376" s="9"/>
      <c r="D1376" s="9"/>
      <c r="E1376" s="165"/>
      <c r="F1376" s="165"/>
      <c r="G1376" s="165"/>
      <c r="H1376" s="165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</row>
    <row r="1377" spans="1:20" x14ac:dyDescent="0.25">
      <c r="A1377" s="9"/>
      <c r="D1377" s="9"/>
      <c r="E1377" s="165"/>
      <c r="F1377" s="165"/>
      <c r="G1377" s="165"/>
      <c r="H1377" s="165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</row>
    <row r="1378" spans="1:20" x14ac:dyDescent="0.25">
      <c r="A1378" s="9"/>
      <c r="D1378" s="9"/>
      <c r="E1378" s="165"/>
      <c r="F1378" s="165"/>
      <c r="G1378" s="165"/>
      <c r="H1378" s="165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</row>
    <row r="1379" spans="1:20" x14ac:dyDescent="0.25">
      <c r="A1379" s="9"/>
      <c r="D1379" s="9"/>
      <c r="E1379" s="165"/>
      <c r="F1379" s="165"/>
      <c r="G1379" s="165"/>
      <c r="H1379" s="165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</row>
    <row r="1380" spans="1:20" x14ac:dyDescent="0.25">
      <c r="A1380" s="9"/>
      <c r="D1380" s="9"/>
      <c r="E1380" s="165"/>
      <c r="F1380" s="165"/>
      <c r="G1380" s="165"/>
      <c r="H1380" s="165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</row>
    <row r="1381" spans="1:20" x14ac:dyDescent="0.25">
      <c r="A1381" s="9"/>
      <c r="D1381" s="9"/>
      <c r="E1381" s="165"/>
      <c r="F1381" s="165"/>
      <c r="G1381" s="165"/>
      <c r="H1381" s="165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</row>
    <row r="1382" spans="1:20" x14ac:dyDescent="0.25">
      <c r="A1382" s="9"/>
      <c r="D1382" s="9"/>
      <c r="E1382" s="165"/>
      <c r="F1382" s="165"/>
      <c r="G1382" s="165"/>
      <c r="H1382" s="165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</row>
    <row r="1383" spans="1:20" x14ac:dyDescent="0.25">
      <c r="A1383" s="9"/>
      <c r="D1383" s="9"/>
      <c r="E1383" s="165"/>
      <c r="F1383" s="165"/>
      <c r="G1383" s="165"/>
      <c r="H1383" s="165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</row>
    <row r="1384" spans="1:20" x14ac:dyDescent="0.25">
      <c r="A1384" s="9"/>
      <c r="D1384" s="9"/>
      <c r="E1384" s="165"/>
      <c r="F1384" s="165"/>
      <c r="G1384" s="165"/>
      <c r="H1384" s="165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</row>
    <row r="1385" spans="1:20" x14ac:dyDescent="0.25">
      <c r="A1385" s="9"/>
      <c r="D1385" s="9"/>
      <c r="E1385" s="165"/>
      <c r="F1385" s="165"/>
      <c r="G1385" s="165"/>
      <c r="H1385" s="165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</row>
    <row r="1386" spans="1:20" x14ac:dyDescent="0.25">
      <c r="A1386" s="9"/>
      <c r="D1386" s="9"/>
      <c r="E1386" s="165"/>
      <c r="F1386" s="165"/>
      <c r="G1386" s="165"/>
      <c r="H1386" s="165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</row>
    <row r="1387" spans="1:20" x14ac:dyDescent="0.25">
      <c r="A1387" s="9"/>
      <c r="D1387" s="9"/>
      <c r="E1387" s="165"/>
      <c r="F1387" s="165"/>
      <c r="G1387" s="165"/>
      <c r="H1387" s="165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</row>
    <row r="1388" spans="1:20" x14ac:dyDescent="0.25">
      <c r="A1388" s="9"/>
      <c r="D1388" s="9"/>
      <c r="E1388" s="165"/>
      <c r="F1388" s="165"/>
      <c r="G1388" s="165"/>
      <c r="H1388" s="165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</row>
    <row r="1389" spans="1:20" x14ac:dyDescent="0.25">
      <c r="A1389" s="9"/>
      <c r="D1389" s="9"/>
      <c r="E1389" s="165"/>
      <c r="F1389" s="165"/>
      <c r="G1389" s="165"/>
      <c r="H1389" s="165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</row>
    <row r="1390" spans="1:20" x14ac:dyDescent="0.25">
      <c r="A1390" s="9"/>
      <c r="D1390" s="9"/>
      <c r="E1390" s="165"/>
      <c r="F1390" s="165"/>
      <c r="G1390" s="165"/>
      <c r="H1390" s="165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</row>
    <row r="1391" spans="1:20" x14ac:dyDescent="0.25">
      <c r="A1391" s="9"/>
      <c r="D1391" s="9"/>
      <c r="E1391" s="165"/>
      <c r="F1391" s="165"/>
      <c r="G1391" s="165"/>
      <c r="H1391" s="165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</row>
    <row r="1392" spans="1:20" x14ac:dyDescent="0.25">
      <c r="A1392" s="9"/>
      <c r="D1392" s="9"/>
      <c r="E1392" s="165"/>
      <c r="F1392" s="165"/>
      <c r="G1392" s="165"/>
      <c r="H1392" s="165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</row>
    <row r="1393" spans="1:20" x14ac:dyDescent="0.25">
      <c r="A1393" s="9"/>
      <c r="D1393" s="9"/>
      <c r="E1393" s="165"/>
      <c r="F1393" s="165"/>
      <c r="G1393" s="165"/>
      <c r="H1393" s="165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</row>
    <row r="1394" spans="1:20" x14ac:dyDescent="0.25">
      <c r="A1394" s="9"/>
      <c r="D1394" s="9"/>
      <c r="E1394" s="165"/>
      <c r="F1394" s="165"/>
      <c r="G1394" s="165"/>
      <c r="H1394" s="165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</row>
    <row r="1395" spans="1:20" x14ac:dyDescent="0.25">
      <c r="A1395" s="9"/>
      <c r="D1395" s="9"/>
      <c r="E1395" s="165"/>
      <c r="F1395" s="165"/>
      <c r="G1395" s="165"/>
      <c r="H1395" s="165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</row>
    <row r="1396" spans="1:20" x14ac:dyDescent="0.25">
      <c r="A1396" s="9"/>
      <c r="D1396" s="9"/>
      <c r="E1396" s="165"/>
      <c r="F1396" s="165"/>
      <c r="G1396" s="165"/>
      <c r="H1396" s="165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</row>
    <row r="1397" spans="1:20" x14ac:dyDescent="0.25">
      <c r="A1397" s="9"/>
      <c r="D1397" s="9"/>
      <c r="E1397" s="165"/>
      <c r="F1397" s="165"/>
      <c r="G1397" s="165"/>
      <c r="H1397" s="165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</row>
    <row r="1398" spans="1:20" x14ac:dyDescent="0.25">
      <c r="A1398" s="9"/>
      <c r="D1398" s="9"/>
      <c r="E1398" s="165"/>
      <c r="F1398" s="165"/>
      <c r="G1398" s="165"/>
      <c r="H1398" s="165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</row>
    <row r="1399" spans="1:20" x14ac:dyDescent="0.25">
      <c r="A1399" s="9"/>
      <c r="D1399" s="9"/>
      <c r="E1399" s="165"/>
      <c r="F1399" s="165"/>
      <c r="G1399" s="165"/>
      <c r="H1399" s="165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</row>
    <row r="1400" spans="1:20" x14ac:dyDescent="0.25">
      <c r="A1400" s="9"/>
      <c r="D1400" s="9"/>
      <c r="E1400" s="165"/>
      <c r="F1400" s="165"/>
      <c r="G1400" s="165"/>
      <c r="H1400" s="165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</row>
    <row r="1401" spans="1:20" x14ac:dyDescent="0.25">
      <c r="A1401" s="9"/>
      <c r="D1401" s="9"/>
      <c r="E1401" s="165"/>
      <c r="F1401" s="165"/>
      <c r="G1401" s="165"/>
      <c r="H1401" s="165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</row>
    <row r="1402" spans="1:20" x14ac:dyDescent="0.25">
      <c r="A1402" s="9"/>
      <c r="D1402" s="9"/>
      <c r="E1402" s="165"/>
      <c r="F1402" s="165"/>
      <c r="G1402" s="165"/>
      <c r="H1402" s="165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</row>
    <row r="1403" spans="1:20" x14ac:dyDescent="0.25">
      <c r="A1403" s="9"/>
      <c r="D1403" s="9"/>
      <c r="E1403" s="165"/>
      <c r="F1403" s="165"/>
      <c r="G1403" s="165"/>
      <c r="H1403" s="165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</row>
    <row r="1404" spans="1:20" x14ac:dyDescent="0.25">
      <c r="A1404" s="9"/>
      <c r="D1404" s="9"/>
      <c r="E1404" s="165"/>
      <c r="F1404" s="165"/>
      <c r="G1404" s="165"/>
      <c r="H1404" s="165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</row>
    <row r="1405" spans="1:20" x14ac:dyDescent="0.25">
      <c r="A1405" s="9"/>
      <c r="D1405" s="9"/>
      <c r="E1405" s="165"/>
      <c r="F1405" s="165"/>
      <c r="G1405" s="165"/>
      <c r="H1405" s="165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</row>
    <row r="1406" spans="1:20" x14ac:dyDescent="0.25">
      <c r="A1406" s="9"/>
      <c r="D1406" s="9"/>
      <c r="E1406" s="165"/>
      <c r="F1406" s="165"/>
      <c r="G1406" s="165"/>
      <c r="H1406" s="165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</row>
    <row r="1407" spans="1:20" x14ac:dyDescent="0.25">
      <c r="A1407" s="9"/>
      <c r="D1407" s="9"/>
      <c r="E1407" s="165"/>
      <c r="F1407" s="165"/>
      <c r="G1407" s="165"/>
      <c r="H1407" s="165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</row>
    <row r="1408" spans="1:20" x14ac:dyDescent="0.25">
      <c r="A1408" s="9"/>
      <c r="D1408" s="9"/>
      <c r="E1408" s="165"/>
      <c r="F1408" s="165"/>
      <c r="G1408" s="165"/>
      <c r="H1408" s="165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</row>
    <row r="1409" spans="1:20" x14ac:dyDescent="0.25">
      <c r="A1409" s="9"/>
      <c r="D1409" s="9"/>
      <c r="E1409" s="165"/>
      <c r="F1409" s="165"/>
      <c r="G1409" s="165"/>
      <c r="H1409" s="165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</row>
    <row r="1410" spans="1:20" x14ac:dyDescent="0.25">
      <c r="A1410" s="9"/>
      <c r="D1410" s="9"/>
      <c r="E1410" s="165"/>
      <c r="F1410" s="165"/>
      <c r="G1410" s="165"/>
      <c r="H1410" s="165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</row>
    <row r="1411" spans="1:20" x14ac:dyDescent="0.25">
      <c r="A1411" s="9"/>
      <c r="D1411" s="9"/>
      <c r="E1411" s="165"/>
      <c r="F1411" s="165"/>
      <c r="G1411" s="165"/>
      <c r="H1411" s="165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</row>
    <row r="1412" spans="1:20" x14ac:dyDescent="0.25">
      <c r="A1412" s="9"/>
      <c r="D1412" s="9"/>
      <c r="E1412" s="165"/>
      <c r="F1412" s="165"/>
      <c r="G1412" s="165"/>
      <c r="H1412" s="165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</row>
    <row r="1413" spans="1:20" x14ac:dyDescent="0.25">
      <c r="A1413" s="9"/>
      <c r="D1413" s="9"/>
      <c r="E1413" s="165"/>
      <c r="F1413" s="165"/>
      <c r="G1413" s="165"/>
      <c r="H1413" s="165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</row>
    <row r="1414" spans="1:20" x14ac:dyDescent="0.25">
      <c r="A1414" s="9"/>
      <c r="D1414" s="9"/>
      <c r="E1414" s="165"/>
      <c r="F1414" s="165"/>
      <c r="G1414" s="165"/>
      <c r="H1414" s="165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</row>
    <row r="1415" spans="1:20" x14ac:dyDescent="0.25">
      <c r="A1415" s="9"/>
      <c r="D1415" s="9"/>
      <c r="E1415" s="165"/>
      <c r="F1415" s="165"/>
      <c r="G1415" s="165"/>
      <c r="H1415" s="165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</row>
    <row r="1416" spans="1:20" x14ac:dyDescent="0.25">
      <c r="A1416" s="9"/>
      <c r="D1416" s="9"/>
      <c r="E1416" s="165"/>
      <c r="F1416" s="165"/>
      <c r="G1416" s="165"/>
      <c r="H1416" s="165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</row>
    <row r="1417" spans="1:20" x14ac:dyDescent="0.25">
      <c r="A1417" s="9"/>
      <c r="D1417" s="9"/>
      <c r="E1417" s="165"/>
      <c r="F1417" s="165"/>
      <c r="G1417" s="165"/>
      <c r="H1417" s="165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</row>
    <row r="1418" spans="1:20" x14ac:dyDescent="0.25">
      <c r="A1418" s="9"/>
      <c r="D1418" s="9"/>
      <c r="E1418" s="165"/>
      <c r="F1418" s="165"/>
      <c r="G1418" s="165"/>
      <c r="H1418" s="165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</row>
    <row r="1419" spans="1:20" x14ac:dyDescent="0.25">
      <c r="A1419" s="9"/>
      <c r="D1419" s="9"/>
      <c r="E1419" s="165"/>
      <c r="F1419" s="165"/>
      <c r="G1419" s="165"/>
      <c r="H1419" s="165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</row>
    <row r="1420" spans="1:20" x14ac:dyDescent="0.25">
      <c r="A1420" s="9"/>
      <c r="D1420" s="9"/>
      <c r="E1420" s="165"/>
      <c r="F1420" s="165"/>
      <c r="G1420" s="165"/>
      <c r="H1420" s="165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</row>
    <row r="1421" spans="1:20" x14ac:dyDescent="0.25">
      <c r="A1421" s="9"/>
      <c r="D1421" s="9"/>
      <c r="E1421" s="165"/>
      <c r="F1421" s="165"/>
      <c r="G1421" s="165"/>
      <c r="H1421" s="165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</row>
    <row r="1422" spans="1:20" x14ac:dyDescent="0.25">
      <c r="A1422" s="9"/>
      <c r="D1422" s="9"/>
      <c r="E1422" s="165"/>
      <c r="F1422" s="165"/>
      <c r="G1422" s="165"/>
      <c r="H1422" s="165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</row>
    <row r="1423" spans="1:20" x14ac:dyDescent="0.25">
      <c r="A1423" s="9"/>
      <c r="D1423" s="9"/>
      <c r="E1423" s="165"/>
      <c r="F1423" s="165"/>
      <c r="G1423" s="165"/>
      <c r="H1423" s="165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</row>
    <row r="1424" spans="1:20" x14ac:dyDescent="0.25">
      <c r="A1424" s="9"/>
      <c r="D1424" s="9"/>
      <c r="E1424" s="165"/>
      <c r="F1424" s="165"/>
      <c r="G1424" s="165"/>
      <c r="H1424" s="165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</row>
    <row r="1425" spans="1:20" x14ac:dyDescent="0.25">
      <c r="A1425" s="9"/>
      <c r="D1425" s="9"/>
      <c r="E1425" s="165"/>
      <c r="F1425" s="165"/>
      <c r="G1425" s="165"/>
      <c r="H1425" s="165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</row>
    <row r="1426" spans="1:20" x14ac:dyDescent="0.25">
      <c r="A1426" s="9"/>
      <c r="D1426" s="9"/>
      <c r="E1426" s="165"/>
      <c r="F1426" s="165"/>
      <c r="G1426" s="165"/>
      <c r="H1426" s="165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</row>
    <row r="1427" spans="1:20" x14ac:dyDescent="0.25">
      <c r="A1427" s="9"/>
      <c r="D1427" s="9"/>
      <c r="E1427" s="165"/>
      <c r="F1427" s="165"/>
      <c r="G1427" s="165"/>
      <c r="H1427" s="165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</row>
    <row r="1428" spans="1:20" x14ac:dyDescent="0.25">
      <c r="A1428" s="9"/>
      <c r="D1428" s="9"/>
      <c r="E1428" s="165"/>
      <c r="F1428" s="165"/>
      <c r="G1428" s="165"/>
      <c r="H1428" s="165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</row>
    <row r="1429" spans="1:20" x14ac:dyDescent="0.25">
      <c r="A1429" s="9"/>
      <c r="D1429" s="9"/>
      <c r="E1429" s="165"/>
      <c r="F1429" s="165"/>
      <c r="G1429" s="165"/>
      <c r="H1429" s="165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</row>
    <row r="1430" spans="1:20" x14ac:dyDescent="0.25">
      <c r="A1430" s="9"/>
      <c r="D1430" s="9"/>
      <c r="E1430" s="165"/>
      <c r="F1430" s="165"/>
      <c r="G1430" s="165"/>
      <c r="H1430" s="165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</row>
    <row r="1431" spans="1:20" x14ac:dyDescent="0.25">
      <c r="A1431" s="9"/>
      <c r="D1431" s="9"/>
      <c r="E1431" s="165"/>
      <c r="F1431" s="165"/>
      <c r="G1431" s="165"/>
      <c r="H1431" s="165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</row>
    <row r="1432" spans="1:20" x14ac:dyDescent="0.25">
      <c r="A1432" s="9"/>
      <c r="D1432" s="9"/>
      <c r="E1432" s="165"/>
      <c r="F1432" s="165"/>
      <c r="G1432" s="165"/>
      <c r="H1432" s="165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</row>
    <row r="1433" spans="1:20" x14ac:dyDescent="0.25">
      <c r="A1433" s="9"/>
      <c r="D1433" s="9"/>
      <c r="E1433" s="165"/>
      <c r="F1433" s="165"/>
      <c r="G1433" s="165"/>
      <c r="H1433" s="165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</row>
    <row r="1434" spans="1:20" x14ac:dyDescent="0.25">
      <c r="A1434" s="9"/>
      <c r="D1434" s="9"/>
      <c r="E1434" s="165"/>
      <c r="F1434" s="165"/>
      <c r="G1434" s="165"/>
      <c r="H1434" s="165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</row>
    <row r="1435" spans="1:20" x14ac:dyDescent="0.25">
      <c r="A1435" s="9"/>
      <c r="D1435" s="9"/>
      <c r="E1435" s="165"/>
      <c r="F1435" s="165"/>
      <c r="G1435" s="165"/>
      <c r="H1435" s="165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</row>
    <row r="1436" spans="1:20" x14ac:dyDescent="0.25">
      <c r="A1436" s="9"/>
      <c r="D1436" s="9"/>
      <c r="E1436" s="165"/>
      <c r="F1436" s="165"/>
      <c r="G1436" s="165"/>
      <c r="H1436" s="165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</row>
    <row r="1437" spans="1:20" x14ac:dyDescent="0.25">
      <c r="A1437" s="9"/>
      <c r="D1437" s="9"/>
      <c r="E1437" s="165"/>
      <c r="F1437" s="165"/>
      <c r="G1437" s="165"/>
      <c r="H1437" s="165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</row>
    <row r="1438" spans="1:20" x14ac:dyDescent="0.25">
      <c r="A1438" s="9"/>
      <c r="D1438" s="9"/>
      <c r="E1438" s="165"/>
      <c r="F1438" s="165"/>
      <c r="G1438" s="165"/>
      <c r="H1438" s="165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</row>
    <row r="1439" spans="1:20" x14ac:dyDescent="0.25">
      <c r="A1439" s="9"/>
      <c r="D1439" s="9"/>
      <c r="E1439" s="165"/>
      <c r="F1439" s="165"/>
      <c r="G1439" s="165"/>
      <c r="H1439" s="165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</row>
    <row r="1440" spans="1:20" x14ac:dyDescent="0.25">
      <c r="A1440" s="9"/>
      <c r="D1440" s="9"/>
      <c r="E1440" s="165"/>
      <c r="F1440" s="165"/>
      <c r="G1440" s="165"/>
      <c r="H1440" s="165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</row>
    <row r="1441" spans="1:20" x14ac:dyDescent="0.25">
      <c r="A1441" s="9"/>
      <c r="D1441" s="9"/>
      <c r="E1441" s="165"/>
      <c r="F1441" s="165"/>
      <c r="G1441" s="165"/>
      <c r="H1441" s="165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</row>
    <row r="1442" spans="1:20" x14ac:dyDescent="0.25">
      <c r="A1442" s="9"/>
      <c r="D1442" s="9"/>
      <c r="E1442" s="165"/>
      <c r="F1442" s="165"/>
      <c r="G1442" s="165"/>
      <c r="H1442" s="165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</row>
    <row r="1443" spans="1:20" x14ac:dyDescent="0.25">
      <c r="A1443" s="9"/>
      <c r="D1443" s="9"/>
      <c r="E1443" s="165"/>
      <c r="F1443" s="165"/>
      <c r="G1443" s="165"/>
      <c r="H1443" s="165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</row>
    <row r="1444" spans="1:20" x14ac:dyDescent="0.25">
      <c r="A1444" s="9"/>
      <c r="D1444" s="9"/>
      <c r="E1444" s="165"/>
      <c r="F1444" s="165"/>
      <c r="G1444" s="165"/>
      <c r="H1444" s="165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</row>
    <row r="1445" spans="1:20" x14ac:dyDescent="0.25">
      <c r="A1445" s="9"/>
      <c r="D1445" s="9"/>
      <c r="E1445" s="165"/>
      <c r="F1445" s="165"/>
      <c r="G1445" s="165"/>
      <c r="H1445" s="165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</row>
    <row r="1446" spans="1:20" x14ac:dyDescent="0.25">
      <c r="A1446" s="9"/>
      <c r="D1446" s="9"/>
      <c r="E1446" s="165"/>
      <c r="F1446" s="165"/>
      <c r="G1446" s="165"/>
      <c r="H1446" s="165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</row>
    <row r="1447" spans="1:20" x14ac:dyDescent="0.25">
      <c r="A1447" s="9"/>
      <c r="D1447" s="9"/>
      <c r="E1447" s="165"/>
      <c r="F1447" s="165"/>
      <c r="G1447" s="165"/>
      <c r="H1447" s="165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</row>
    <row r="1448" spans="1:20" x14ac:dyDescent="0.25">
      <c r="A1448" s="9"/>
      <c r="D1448" s="9"/>
      <c r="E1448" s="165"/>
      <c r="F1448" s="165"/>
      <c r="G1448" s="165"/>
      <c r="H1448" s="165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</row>
    <row r="1449" spans="1:20" x14ac:dyDescent="0.25">
      <c r="A1449" s="9"/>
      <c r="D1449" s="9"/>
      <c r="E1449" s="165"/>
      <c r="F1449" s="165"/>
      <c r="G1449" s="165"/>
      <c r="H1449" s="165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</row>
    <row r="1450" spans="1:20" x14ac:dyDescent="0.25">
      <c r="A1450" s="9"/>
      <c r="D1450" s="9"/>
      <c r="E1450" s="165"/>
      <c r="F1450" s="165"/>
      <c r="G1450" s="165"/>
      <c r="H1450" s="165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</row>
    <row r="1451" spans="1:20" x14ac:dyDescent="0.25">
      <c r="A1451" s="9"/>
      <c r="D1451" s="9"/>
      <c r="E1451" s="165"/>
      <c r="F1451" s="165"/>
      <c r="G1451" s="165"/>
      <c r="H1451" s="165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</row>
    <row r="1452" spans="1:20" x14ac:dyDescent="0.25">
      <c r="A1452" s="9"/>
      <c r="D1452" s="9"/>
      <c r="E1452" s="165"/>
      <c r="F1452" s="165"/>
      <c r="G1452" s="165"/>
      <c r="H1452" s="165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</row>
    <row r="1453" spans="1:20" x14ac:dyDescent="0.25">
      <c r="A1453" s="9"/>
      <c r="D1453" s="9"/>
      <c r="E1453" s="165"/>
      <c r="F1453" s="165"/>
      <c r="G1453" s="165"/>
      <c r="H1453" s="165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</row>
    <row r="1454" spans="1:20" x14ac:dyDescent="0.25">
      <c r="A1454" s="9"/>
      <c r="D1454" s="9"/>
      <c r="E1454" s="165"/>
      <c r="F1454" s="165"/>
      <c r="G1454" s="165"/>
      <c r="H1454" s="165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</row>
    <row r="1455" spans="1:20" x14ac:dyDescent="0.25">
      <c r="A1455" s="9"/>
      <c r="D1455" s="9"/>
      <c r="E1455" s="165"/>
      <c r="F1455" s="165"/>
      <c r="G1455" s="165"/>
      <c r="H1455" s="165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</row>
    <row r="1456" spans="1:20" x14ac:dyDescent="0.25">
      <c r="A1456" s="9"/>
      <c r="D1456" s="9"/>
      <c r="E1456" s="165"/>
      <c r="F1456" s="165"/>
      <c r="G1456" s="165"/>
      <c r="H1456" s="165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</row>
    <row r="1457" spans="1:20" x14ac:dyDescent="0.25">
      <c r="A1457" s="9"/>
      <c r="D1457" s="9"/>
      <c r="E1457" s="165"/>
      <c r="F1457" s="165"/>
      <c r="G1457" s="165"/>
      <c r="H1457" s="165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</row>
    <row r="1458" spans="1:20" x14ac:dyDescent="0.25">
      <c r="A1458" s="9"/>
      <c r="D1458" s="9"/>
      <c r="E1458" s="165"/>
      <c r="F1458" s="165"/>
      <c r="G1458" s="165"/>
      <c r="H1458" s="165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</row>
    <row r="1459" spans="1:20" x14ac:dyDescent="0.25">
      <c r="A1459" s="9"/>
      <c r="D1459" s="9"/>
      <c r="E1459" s="165"/>
      <c r="F1459" s="165"/>
      <c r="G1459" s="165"/>
      <c r="H1459" s="165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</row>
    <row r="1460" spans="1:20" x14ac:dyDescent="0.25">
      <c r="A1460" s="9"/>
      <c r="D1460" s="9"/>
      <c r="E1460" s="165"/>
      <c r="F1460" s="165"/>
      <c r="G1460" s="165"/>
      <c r="H1460" s="165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</row>
    <row r="1461" spans="1:20" x14ac:dyDescent="0.25">
      <c r="A1461" s="9"/>
      <c r="D1461" s="9"/>
      <c r="E1461" s="165"/>
      <c r="F1461" s="165"/>
      <c r="G1461" s="165"/>
      <c r="H1461" s="165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</row>
    <row r="1462" spans="1:20" x14ac:dyDescent="0.25">
      <c r="A1462" s="9"/>
      <c r="D1462" s="9"/>
      <c r="E1462" s="165"/>
      <c r="F1462" s="165"/>
      <c r="G1462" s="165"/>
      <c r="H1462" s="165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</row>
    <row r="1463" spans="1:20" x14ac:dyDescent="0.25">
      <c r="A1463" s="9"/>
      <c r="D1463" s="9"/>
      <c r="E1463" s="165"/>
      <c r="F1463" s="165"/>
      <c r="G1463" s="165"/>
      <c r="H1463" s="165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</row>
    <row r="1464" spans="1:20" x14ac:dyDescent="0.25">
      <c r="A1464" s="9"/>
      <c r="D1464" s="9"/>
      <c r="E1464" s="165"/>
      <c r="F1464" s="165"/>
      <c r="G1464" s="165"/>
      <c r="H1464" s="165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</row>
    <row r="1465" spans="1:20" x14ac:dyDescent="0.25">
      <c r="A1465" s="9"/>
      <c r="D1465" s="9"/>
      <c r="E1465" s="165"/>
      <c r="F1465" s="165"/>
      <c r="G1465" s="165"/>
      <c r="H1465" s="165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</row>
    <row r="1466" spans="1:20" x14ac:dyDescent="0.25">
      <c r="A1466" s="9"/>
      <c r="D1466" s="9"/>
      <c r="E1466" s="165"/>
      <c r="F1466" s="165"/>
      <c r="G1466" s="165"/>
      <c r="H1466" s="165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</row>
    <row r="1467" spans="1:20" x14ac:dyDescent="0.25">
      <c r="A1467" s="9"/>
      <c r="D1467" s="9"/>
      <c r="E1467" s="165"/>
      <c r="F1467" s="165"/>
      <c r="G1467" s="165"/>
      <c r="H1467" s="165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</row>
    <row r="1468" spans="1:20" x14ac:dyDescent="0.25">
      <c r="A1468" s="9"/>
      <c r="D1468" s="9"/>
      <c r="E1468" s="165"/>
      <c r="F1468" s="165"/>
      <c r="G1468" s="165"/>
      <c r="H1468" s="165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</row>
    <row r="1469" spans="1:20" x14ac:dyDescent="0.25">
      <c r="A1469" s="9"/>
      <c r="D1469" s="9"/>
      <c r="E1469" s="165"/>
      <c r="F1469" s="165"/>
      <c r="G1469" s="165"/>
      <c r="H1469" s="165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</row>
    <row r="1470" spans="1:20" x14ac:dyDescent="0.25">
      <c r="A1470" s="9"/>
      <c r="D1470" s="9"/>
      <c r="E1470" s="165"/>
      <c r="F1470" s="165"/>
      <c r="G1470" s="165"/>
      <c r="H1470" s="165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</row>
    <row r="1471" spans="1:20" x14ac:dyDescent="0.25">
      <c r="A1471" s="9"/>
      <c r="D1471" s="9"/>
      <c r="E1471" s="165"/>
      <c r="F1471" s="165"/>
      <c r="G1471" s="165"/>
      <c r="H1471" s="165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</row>
    <row r="1472" spans="1:20" x14ac:dyDescent="0.25">
      <c r="A1472" s="9"/>
      <c r="D1472" s="9"/>
      <c r="E1472" s="165"/>
      <c r="F1472" s="165"/>
      <c r="G1472" s="165"/>
      <c r="H1472" s="165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</row>
    <row r="1473" spans="1:20" x14ac:dyDescent="0.25">
      <c r="A1473" s="9"/>
      <c r="D1473" s="9"/>
      <c r="E1473" s="165"/>
      <c r="F1473" s="165"/>
      <c r="G1473" s="165"/>
      <c r="H1473" s="165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</row>
    <row r="1474" spans="1:20" x14ac:dyDescent="0.25">
      <c r="A1474" s="9"/>
      <c r="D1474" s="9"/>
      <c r="E1474" s="165"/>
      <c r="F1474" s="165"/>
      <c r="G1474" s="165"/>
      <c r="H1474" s="165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</row>
    <row r="1475" spans="1:20" x14ac:dyDescent="0.25">
      <c r="A1475" s="9"/>
      <c r="D1475" s="9"/>
      <c r="E1475" s="165"/>
      <c r="F1475" s="165"/>
      <c r="G1475" s="165"/>
      <c r="H1475" s="165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</row>
    <row r="1476" spans="1:20" x14ac:dyDescent="0.25">
      <c r="A1476" s="9"/>
      <c r="D1476" s="9"/>
      <c r="E1476" s="165"/>
      <c r="F1476" s="165"/>
      <c r="G1476" s="165"/>
      <c r="H1476" s="165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</row>
    <row r="1477" spans="1:20" x14ac:dyDescent="0.25">
      <c r="A1477" s="9"/>
      <c r="D1477" s="9"/>
      <c r="E1477" s="165"/>
      <c r="F1477" s="165"/>
      <c r="G1477" s="165"/>
      <c r="H1477" s="165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</row>
    <row r="1478" spans="1:20" x14ac:dyDescent="0.25">
      <c r="A1478" s="9"/>
      <c r="D1478" s="9"/>
      <c r="E1478" s="165"/>
      <c r="F1478" s="165"/>
      <c r="G1478" s="165"/>
      <c r="H1478" s="165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</row>
    <row r="1479" spans="1:20" x14ac:dyDescent="0.25">
      <c r="A1479" s="9"/>
      <c r="D1479" s="9"/>
      <c r="E1479" s="165"/>
      <c r="F1479" s="165"/>
      <c r="G1479" s="165"/>
      <c r="H1479" s="165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</row>
    <row r="1480" spans="1:20" x14ac:dyDescent="0.25">
      <c r="A1480" s="9"/>
      <c r="D1480" s="9"/>
      <c r="E1480" s="165"/>
      <c r="F1480" s="165"/>
      <c r="G1480" s="165"/>
      <c r="H1480" s="165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</row>
    <row r="1481" spans="1:20" x14ac:dyDescent="0.25">
      <c r="A1481" s="9"/>
      <c r="D1481" s="9"/>
      <c r="E1481" s="165"/>
      <c r="F1481" s="165"/>
      <c r="G1481" s="165"/>
      <c r="H1481" s="165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</row>
    <row r="1482" spans="1:20" x14ac:dyDescent="0.25">
      <c r="A1482" s="9"/>
      <c r="D1482" s="9"/>
      <c r="E1482" s="165"/>
      <c r="F1482" s="165"/>
      <c r="G1482" s="165"/>
      <c r="H1482" s="165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</row>
    <row r="1483" spans="1:20" x14ac:dyDescent="0.25">
      <c r="A1483" s="9"/>
      <c r="D1483" s="9"/>
      <c r="E1483" s="165"/>
      <c r="F1483" s="165"/>
      <c r="G1483" s="165"/>
      <c r="H1483" s="165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</row>
    <row r="1484" spans="1:20" x14ac:dyDescent="0.25">
      <c r="A1484" s="9"/>
      <c r="D1484" s="9"/>
      <c r="E1484" s="165"/>
      <c r="F1484" s="165"/>
      <c r="G1484" s="165"/>
      <c r="H1484" s="165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</row>
    <row r="1485" spans="1:20" x14ac:dyDescent="0.25">
      <c r="A1485" s="9"/>
      <c r="D1485" s="9"/>
      <c r="E1485" s="165"/>
      <c r="F1485" s="165"/>
      <c r="G1485" s="165"/>
      <c r="H1485" s="165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</row>
    <row r="1486" spans="1:20" x14ac:dyDescent="0.25">
      <c r="A1486" s="9"/>
      <c r="D1486" s="9"/>
      <c r="E1486" s="165"/>
      <c r="F1486" s="165"/>
      <c r="G1486" s="165"/>
      <c r="H1486" s="165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</row>
    <row r="1487" spans="1:20" x14ac:dyDescent="0.25">
      <c r="A1487" s="9"/>
      <c r="D1487" s="9"/>
      <c r="E1487" s="165"/>
      <c r="F1487" s="165"/>
      <c r="G1487" s="165"/>
      <c r="H1487" s="165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</row>
    <row r="1488" spans="1:20" x14ac:dyDescent="0.25">
      <c r="A1488" s="9"/>
      <c r="D1488" s="9"/>
      <c r="E1488" s="165"/>
      <c r="F1488" s="165"/>
      <c r="G1488" s="165"/>
      <c r="H1488" s="165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</row>
    <row r="1489" spans="1:20" x14ac:dyDescent="0.25">
      <c r="A1489" s="9"/>
      <c r="D1489" s="9"/>
      <c r="E1489" s="165"/>
      <c r="F1489" s="165"/>
      <c r="G1489" s="165"/>
      <c r="H1489" s="165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</row>
    <row r="1490" spans="1:20" x14ac:dyDescent="0.25">
      <c r="A1490" s="9"/>
      <c r="D1490" s="9"/>
      <c r="E1490" s="165"/>
      <c r="F1490" s="165"/>
      <c r="G1490" s="165"/>
      <c r="H1490" s="165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</row>
    <row r="1491" spans="1:20" x14ac:dyDescent="0.25">
      <c r="A1491" s="9"/>
      <c r="D1491" s="9"/>
      <c r="E1491" s="165"/>
      <c r="F1491" s="165"/>
      <c r="G1491" s="165"/>
      <c r="H1491" s="165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</row>
    <row r="1492" spans="1:20" x14ac:dyDescent="0.25">
      <c r="A1492" s="9"/>
      <c r="D1492" s="9"/>
      <c r="E1492" s="165"/>
      <c r="F1492" s="165"/>
      <c r="G1492" s="165"/>
      <c r="H1492" s="165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</row>
    <row r="1493" spans="1:20" x14ac:dyDescent="0.25">
      <c r="A1493" s="9"/>
      <c r="D1493" s="9"/>
      <c r="E1493" s="165"/>
      <c r="F1493" s="165"/>
      <c r="G1493" s="165"/>
      <c r="H1493" s="165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</row>
    <row r="1494" spans="1:20" x14ac:dyDescent="0.25">
      <c r="A1494" s="9"/>
      <c r="D1494" s="9"/>
      <c r="E1494" s="165"/>
      <c r="F1494" s="165"/>
      <c r="G1494" s="165"/>
      <c r="H1494" s="165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</row>
    <row r="1495" spans="1:20" x14ac:dyDescent="0.25">
      <c r="A1495" s="9"/>
      <c r="D1495" s="9"/>
      <c r="E1495" s="165"/>
      <c r="F1495" s="165"/>
      <c r="G1495" s="165"/>
      <c r="H1495" s="165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</row>
    <row r="1496" spans="1:20" x14ac:dyDescent="0.25">
      <c r="A1496" s="9"/>
      <c r="D1496" s="9"/>
      <c r="E1496" s="165"/>
      <c r="F1496" s="165"/>
      <c r="G1496" s="165"/>
      <c r="H1496" s="165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</row>
    <row r="1497" spans="1:20" x14ac:dyDescent="0.25">
      <c r="A1497" s="9"/>
      <c r="D1497" s="9"/>
      <c r="E1497" s="165"/>
      <c r="F1497" s="165"/>
      <c r="G1497" s="165"/>
      <c r="H1497" s="165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</row>
    <row r="1498" spans="1:20" x14ac:dyDescent="0.25">
      <c r="A1498" s="9"/>
      <c r="D1498" s="9"/>
      <c r="E1498" s="165"/>
      <c r="F1498" s="165"/>
      <c r="G1498" s="165"/>
      <c r="H1498" s="165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</row>
    <row r="1499" spans="1:20" x14ac:dyDescent="0.25">
      <c r="A1499" s="9"/>
      <c r="D1499" s="9"/>
      <c r="E1499" s="165"/>
      <c r="F1499" s="165"/>
      <c r="G1499" s="165"/>
      <c r="H1499" s="165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</row>
    <row r="1500" spans="1:20" x14ac:dyDescent="0.25">
      <c r="A1500" s="9"/>
      <c r="D1500" s="9"/>
      <c r="E1500" s="165"/>
      <c r="F1500" s="165"/>
      <c r="G1500" s="165"/>
      <c r="H1500" s="165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</row>
    <row r="1501" spans="1:20" x14ac:dyDescent="0.25">
      <c r="A1501" s="9"/>
      <c r="D1501" s="9"/>
      <c r="E1501" s="165"/>
      <c r="F1501" s="165"/>
      <c r="G1501" s="165"/>
      <c r="H1501" s="165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</row>
    <row r="1502" spans="1:20" x14ac:dyDescent="0.25">
      <c r="A1502" s="9"/>
      <c r="D1502" s="9"/>
      <c r="E1502" s="165"/>
      <c r="F1502" s="165"/>
      <c r="G1502" s="165"/>
      <c r="H1502" s="165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</row>
    <row r="1503" spans="1:20" x14ac:dyDescent="0.25">
      <c r="A1503" s="9"/>
      <c r="D1503" s="9"/>
      <c r="E1503" s="165"/>
      <c r="F1503" s="165"/>
      <c r="G1503" s="165"/>
      <c r="H1503" s="165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</row>
    <row r="1504" spans="1:20" x14ac:dyDescent="0.25">
      <c r="A1504" s="9"/>
      <c r="D1504" s="9"/>
      <c r="E1504" s="165"/>
      <c r="F1504" s="165"/>
      <c r="G1504" s="165"/>
      <c r="H1504" s="165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</row>
    <row r="1505" spans="1:20" x14ac:dyDescent="0.25">
      <c r="A1505" s="9"/>
      <c r="D1505" s="9"/>
      <c r="E1505" s="165"/>
      <c r="F1505" s="165"/>
      <c r="G1505" s="165"/>
      <c r="H1505" s="165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</row>
    <row r="1506" spans="1:20" x14ac:dyDescent="0.25">
      <c r="A1506" s="9"/>
      <c r="D1506" s="9"/>
      <c r="E1506" s="165"/>
      <c r="F1506" s="165"/>
      <c r="G1506" s="165"/>
      <c r="H1506" s="165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</row>
    <row r="1507" spans="1:20" x14ac:dyDescent="0.25">
      <c r="A1507" s="9"/>
      <c r="D1507" s="9"/>
      <c r="E1507" s="165"/>
      <c r="F1507" s="165"/>
      <c r="G1507" s="165"/>
      <c r="H1507" s="165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</row>
    <row r="1508" spans="1:20" x14ac:dyDescent="0.25">
      <c r="A1508" s="9"/>
      <c r="D1508" s="9"/>
      <c r="E1508" s="165"/>
      <c r="F1508" s="165"/>
      <c r="G1508" s="165"/>
      <c r="H1508" s="165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</row>
    <row r="1509" spans="1:20" x14ac:dyDescent="0.25">
      <c r="A1509" s="9"/>
      <c r="D1509" s="9"/>
      <c r="E1509" s="165"/>
      <c r="F1509" s="165"/>
      <c r="G1509" s="165"/>
      <c r="H1509" s="165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</row>
    <row r="1510" spans="1:20" x14ac:dyDescent="0.25">
      <c r="A1510" s="9"/>
      <c r="D1510" s="9"/>
      <c r="E1510" s="165"/>
      <c r="F1510" s="165"/>
      <c r="G1510" s="165"/>
      <c r="H1510" s="165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</row>
    <row r="1511" spans="1:20" x14ac:dyDescent="0.25">
      <c r="A1511" s="9"/>
      <c r="D1511" s="9"/>
      <c r="E1511" s="165"/>
      <c r="F1511" s="165"/>
      <c r="G1511" s="165"/>
      <c r="H1511" s="165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</row>
    <row r="1512" spans="1:20" x14ac:dyDescent="0.25">
      <c r="A1512" s="9"/>
      <c r="D1512" s="9"/>
      <c r="E1512" s="165"/>
      <c r="F1512" s="165"/>
      <c r="G1512" s="165"/>
      <c r="H1512" s="165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</row>
    <row r="1513" spans="1:20" x14ac:dyDescent="0.25">
      <c r="A1513" s="9"/>
      <c r="D1513" s="9"/>
      <c r="E1513" s="165"/>
      <c r="F1513" s="165"/>
      <c r="G1513" s="165"/>
      <c r="H1513" s="165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</row>
    <row r="1514" spans="1:20" x14ac:dyDescent="0.25">
      <c r="A1514" s="9"/>
      <c r="D1514" s="9"/>
      <c r="E1514" s="165"/>
      <c r="F1514" s="165"/>
      <c r="G1514" s="165"/>
      <c r="H1514" s="165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</row>
    <row r="1515" spans="1:20" x14ac:dyDescent="0.25">
      <c r="A1515" s="9"/>
      <c r="D1515" s="9"/>
      <c r="E1515" s="165"/>
      <c r="F1515" s="165"/>
      <c r="G1515" s="165"/>
      <c r="H1515" s="165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</row>
    <row r="1516" spans="1:20" x14ac:dyDescent="0.25">
      <c r="A1516" s="9"/>
      <c r="D1516" s="9"/>
      <c r="E1516" s="165"/>
      <c r="F1516" s="165"/>
      <c r="G1516" s="165"/>
      <c r="H1516" s="165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</row>
    <row r="1517" spans="1:20" x14ac:dyDescent="0.25">
      <c r="A1517" s="9"/>
      <c r="D1517" s="9"/>
      <c r="E1517" s="165"/>
      <c r="F1517" s="165"/>
      <c r="G1517" s="165"/>
      <c r="H1517" s="165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</row>
    <row r="1518" spans="1:20" x14ac:dyDescent="0.25">
      <c r="A1518" s="9"/>
      <c r="D1518" s="9"/>
      <c r="E1518" s="165"/>
      <c r="F1518" s="165"/>
      <c r="G1518" s="165"/>
      <c r="H1518" s="165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</row>
    <row r="1519" spans="1:20" x14ac:dyDescent="0.25">
      <c r="A1519" s="9"/>
      <c r="D1519" s="9"/>
      <c r="E1519" s="165"/>
      <c r="F1519" s="165"/>
      <c r="G1519" s="165"/>
      <c r="H1519" s="165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</row>
    <row r="1520" spans="1:20" x14ac:dyDescent="0.25">
      <c r="A1520" s="9"/>
      <c r="D1520" s="9"/>
      <c r="E1520" s="165"/>
      <c r="F1520" s="165"/>
      <c r="G1520" s="165"/>
      <c r="H1520" s="165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</row>
    <row r="1521" spans="1:20" x14ac:dyDescent="0.25">
      <c r="A1521" s="9"/>
      <c r="D1521" s="9"/>
      <c r="E1521" s="165"/>
      <c r="F1521" s="165"/>
      <c r="G1521" s="165"/>
      <c r="H1521" s="165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</row>
    <row r="1522" spans="1:20" x14ac:dyDescent="0.25">
      <c r="A1522" s="9"/>
      <c r="D1522" s="9"/>
      <c r="E1522" s="165"/>
      <c r="F1522" s="165"/>
      <c r="G1522" s="165"/>
      <c r="H1522" s="165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</row>
    <row r="1523" spans="1:20" x14ac:dyDescent="0.25">
      <c r="A1523" s="9"/>
      <c r="D1523" s="9"/>
      <c r="E1523" s="165"/>
      <c r="F1523" s="165"/>
      <c r="G1523" s="165"/>
      <c r="H1523" s="165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</row>
    <row r="1524" spans="1:20" x14ac:dyDescent="0.25">
      <c r="A1524" s="9"/>
      <c r="D1524" s="9"/>
      <c r="E1524" s="165"/>
      <c r="F1524" s="165"/>
      <c r="G1524" s="165"/>
      <c r="H1524" s="165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</row>
    <row r="1525" spans="1:20" x14ac:dyDescent="0.25">
      <c r="A1525" s="9"/>
      <c r="D1525" s="9"/>
      <c r="E1525" s="165"/>
      <c r="F1525" s="165"/>
      <c r="G1525" s="165"/>
      <c r="H1525" s="165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</row>
    <row r="1526" spans="1:20" x14ac:dyDescent="0.25">
      <c r="A1526" s="9"/>
      <c r="D1526" s="9"/>
      <c r="E1526" s="165"/>
      <c r="F1526" s="165"/>
      <c r="G1526" s="165"/>
      <c r="H1526" s="165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</row>
    <row r="1527" spans="1:20" x14ac:dyDescent="0.25">
      <c r="A1527" s="9"/>
      <c r="D1527" s="9"/>
      <c r="E1527" s="165"/>
      <c r="F1527" s="165"/>
      <c r="G1527" s="165"/>
      <c r="H1527" s="165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</row>
    <row r="1528" spans="1:20" x14ac:dyDescent="0.25">
      <c r="A1528" s="9"/>
      <c r="D1528" s="9"/>
      <c r="E1528" s="165"/>
      <c r="F1528" s="165"/>
      <c r="G1528" s="165"/>
      <c r="H1528" s="165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</row>
    <row r="1529" spans="1:20" x14ac:dyDescent="0.25">
      <c r="A1529" s="9"/>
      <c r="D1529" s="9"/>
      <c r="E1529" s="165"/>
      <c r="F1529" s="165"/>
      <c r="G1529" s="165"/>
      <c r="H1529" s="165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</row>
    <row r="1530" spans="1:20" x14ac:dyDescent="0.25">
      <c r="A1530" s="9"/>
      <c r="D1530" s="9"/>
      <c r="E1530" s="165"/>
      <c r="F1530" s="165"/>
      <c r="G1530" s="165"/>
      <c r="H1530" s="165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</row>
    <row r="1531" spans="1:20" x14ac:dyDescent="0.25">
      <c r="A1531" s="9"/>
      <c r="D1531" s="9"/>
      <c r="E1531" s="165"/>
      <c r="F1531" s="165"/>
      <c r="G1531" s="165"/>
      <c r="H1531" s="165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</row>
    <row r="1532" spans="1:20" x14ac:dyDescent="0.25">
      <c r="A1532" s="9"/>
      <c r="D1532" s="9"/>
      <c r="E1532" s="165"/>
      <c r="F1532" s="165"/>
      <c r="G1532" s="165"/>
      <c r="H1532" s="165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</row>
    <row r="1533" spans="1:20" x14ac:dyDescent="0.25">
      <c r="A1533" s="9"/>
      <c r="D1533" s="9"/>
      <c r="E1533" s="165"/>
      <c r="F1533" s="165"/>
      <c r="G1533" s="165"/>
      <c r="H1533" s="165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</row>
    <row r="1534" spans="1:20" x14ac:dyDescent="0.25">
      <c r="A1534" s="9"/>
      <c r="D1534" s="9"/>
      <c r="E1534" s="165"/>
      <c r="F1534" s="165"/>
      <c r="G1534" s="165"/>
      <c r="H1534" s="165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</row>
    <row r="1535" spans="1:20" x14ac:dyDescent="0.25">
      <c r="A1535" s="9"/>
      <c r="D1535" s="9"/>
      <c r="E1535" s="165"/>
      <c r="F1535" s="165"/>
      <c r="G1535" s="165"/>
      <c r="H1535" s="165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</row>
    <row r="1536" spans="1:20" x14ac:dyDescent="0.25">
      <c r="A1536" s="9"/>
      <c r="D1536" s="9"/>
      <c r="E1536" s="165"/>
      <c r="F1536" s="165"/>
      <c r="G1536" s="165"/>
      <c r="H1536" s="165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</row>
    <row r="1537" spans="1:20" x14ac:dyDescent="0.25">
      <c r="A1537" s="9"/>
      <c r="D1537" s="9"/>
      <c r="E1537" s="165"/>
      <c r="F1537" s="165"/>
      <c r="G1537" s="165"/>
      <c r="H1537" s="165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</row>
    <row r="1538" spans="1:20" x14ac:dyDescent="0.25">
      <c r="A1538" s="9"/>
      <c r="D1538" s="9"/>
      <c r="E1538" s="165"/>
      <c r="F1538" s="165"/>
      <c r="G1538" s="165"/>
      <c r="H1538" s="165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</row>
    <row r="1539" spans="1:20" x14ac:dyDescent="0.25">
      <c r="A1539" s="9"/>
      <c r="D1539" s="9"/>
      <c r="E1539" s="165"/>
      <c r="F1539" s="165"/>
      <c r="G1539" s="165"/>
      <c r="H1539" s="165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</row>
    <row r="1540" spans="1:20" x14ac:dyDescent="0.25">
      <c r="A1540" s="9"/>
      <c r="D1540" s="9"/>
      <c r="E1540" s="165"/>
      <c r="F1540" s="165"/>
      <c r="G1540" s="165"/>
      <c r="H1540" s="165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</row>
    <row r="1541" spans="1:20" x14ac:dyDescent="0.25">
      <c r="A1541" s="9"/>
      <c r="D1541" s="9"/>
      <c r="E1541" s="165"/>
      <c r="F1541" s="165"/>
      <c r="G1541" s="165"/>
      <c r="H1541" s="165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</row>
    <row r="1542" spans="1:20" x14ac:dyDescent="0.25">
      <c r="A1542" s="9"/>
      <c r="D1542" s="9"/>
      <c r="E1542" s="165"/>
      <c r="F1542" s="165"/>
      <c r="G1542" s="165"/>
      <c r="H1542" s="165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</row>
    <row r="1543" spans="1:20" x14ac:dyDescent="0.25">
      <c r="A1543" s="9"/>
      <c r="D1543" s="9"/>
      <c r="E1543" s="165"/>
      <c r="F1543" s="165"/>
      <c r="G1543" s="165"/>
      <c r="H1543" s="165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</row>
    <row r="1544" spans="1:20" x14ac:dyDescent="0.25">
      <c r="A1544" s="9"/>
      <c r="D1544" s="9"/>
      <c r="E1544" s="165"/>
      <c r="F1544" s="165"/>
      <c r="G1544" s="165"/>
      <c r="H1544" s="165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</row>
    <row r="1545" spans="1:20" x14ac:dyDescent="0.25">
      <c r="A1545" s="9"/>
      <c r="D1545" s="9"/>
      <c r="E1545" s="165"/>
      <c r="F1545" s="165"/>
      <c r="G1545" s="165"/>
      <c r="H1545" s="165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</row>
    <row r="1546" spans="1:20" x14ac:dyDescent="0.25">
      <c r="A1546" s="9"/>
      <c r="D1546" s="9"/>
      <c r="E1546" s="165"/>
      <c r="F1546" s="165"/>
      <c r="G1546" s="165"/>
      <c r="H1546" s="165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</row>
    <row r="1547" spans="1:20" x14ac:dyDescent="0.25">
      <c r="A1547" s="9"/>
      <c r="D1547" s="9"/>
      <c r="E1547" s="165"/>
      <c r="F1547" s="165"/>
      <c r="G1547" s="165"/>
      <c r="H1547" s="165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</row>
    <row r="1548" spans="1:20" x14ac:dyDescent="0.25">
      <c r="A1548" s="9"/>
      <c r="D1548" s="9"/>
      <c r="E1548" s="165"/>
      <c r="F1548" s="165"/>
      <c r="G1548" s="165"/>
      <c r="H1548" s="165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</row>
    <row r="1549" spans="1:20" x14ac:dyDescent="0.25">
      <c r="A1549" s="9"/>
      <c r="D1549" s="9"/>
      <c r="E1549" s="165"/>
      <c r="F1549" s="165"/>
      <c r="G1549" s="165"/>
      <c r="H1549" s="165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</row>
    <row r="1550" spans="1:20" x14ac:dyDescent="0.25">
      <c r="A1550" s="9"/>
      <c r="D1550" s="9"/>
      <c r="E1550" s="165"/>
      <c r="F1550" s="165"/>
      <c r="G1550" s="165"/>
      <c r="H1550" s="165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</row>
    <row r="1551" spans="1:20" x14ac:dyDescent="0.25">
      <c r="A1551" s="9"/>
      <c r="D1551" s="9"/>
      <c r="E1551" s="165"/>
      <c r="F1551" s="165"/>
      <c r="G1551" s="165"/>
      <c r="H1551" s="165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</row>
    <row r="1552" spans="1:20" x14ac:dyDescent="0.25">
      <c r="A1552" s="9"/>
      <c r="D1552" s="9"/>
      <c r="E1552" s="165"/>
      <c r="F1552" s="165"/>
      <c r="G1552" s="165"/>
      <c r="H1552" s="165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</row>
    <row r="1553" spans="1:20" x14ac:dyDescent="0.25">
      <c r="A1553" s="9"/>
      <c r="D1553" s="9"/>
      <c r="E1553" s="165"/>
      <c r="F1553" s="165"/>
      <c r="G1553" s="165"/>
      <c r="H1553" s="165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</row>
    <row r="1554" spans="1:20" x14ac:dyDescent="0.25">
      <c r="A1554" s="9"/>
      <c r="D1554" s="9"/>
      <c r="E1554" s="165"/>
      <c r="F1554" s="165"/>
      <c r="G1554" s="165"/>
      <c r="H1554" s="165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</row>
    <row r="1555" spans="1:20" x14ac:dyDescent="0.25">
      <c r="A1555" s="9"/>
      <c r="D1555" s="9"/>
      <c r="E1555" s="165"/>
      <c r="F1555" s="165"/>
      <c r="G1555" s="165"/>
      <c r="H1555" s="165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</row>
    <row r="1556" spans="1:20" x14ac:dyDescent="0.25">
      <c r="A1556" s="9"/>
      <c r="D1556" s="9"/>
      <c r="E1556" s="165"/>
      <c r="F1556" s="165"/>
      <c r="G1556" s="165"/>
      <c r="H1556" s="165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</row>
    <row r="1557" spans="1:20" x14ac:dyDescent="0.25">
      <c r="A1557" s="9"/>
      <c r="D1557" s="9"/>
      <c r="E1557" s="165"/>
      <c r="F1557" s="165"/>
      <c r="G1557" s="165"/>
      <c r="H1557" s="165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</row>
    <row r="1558" spans="1:20" x14ac:dyDescent="0.25">
      <c r="A1558" s="9"/>
      <c r="D1558" s="9"/>
      <c r="E1558" s="165"/>
      <c r="F1558" s="165"/>
      <c r="G1558" s="165"/>
      <c r="H1558" s="165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</row>
    <row r="1559" spans="1:20" x14ac:dyDescent="0.25">
      <c r="A1559" s="9"/>
      <c r="D1559" s="9"/>
      <c r="E1559" s="165"/>
      <c r="F1559" s="165"/>
      <c r="G1559" s="165"/>
      <c r="H1559" s="165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</row>
    <row r="1560" spans="1:20" x14ac:dyDescent="0.25">
      <c r="A1560" s="9"/>
      <c r="D1560" s="9"/>
      <c r="E1560" s="165"/>
      <c r="F1560" s="165"/>
      <c r="G1560" s="165"/>
      <c r="H1560" s="165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</row>
    <row r="1561" spans="1:20" x14ac:dyDescent="0.25">
      <c r="A1561" s="9"/>
      <c r="D1561" s="9"/>
      <c r="E1561" s="165"/>
      <c r="F1561" s="165"/>
      <c r="G1561" s="165"/>
      <c r="H1561" s="165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</row>
    <row r="1562" spans="1:20" x14ac:dyDescent="0.25">
      <c r="A1562" s="9"/>
      <c r="D1562" s="9"/>
      <c r="E1562" s="165"/>
      <c r="F1562" s="165"/>
      <c r="G1562" s="165"/>
      <c r="H1562" s="165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</row>
    <row r="1563" spans="1:20" x14ac:dyDescent="0.25">
      <c r="A1563" s="9"/>
      <c r="D1563" s="9"/>
      <c r="E1563" s="165"/>
      <c r="F1563" s="165"/>
      <c r="G1563" s="165"/>
      <c r="H1563" s="165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</row>
    <row r="1564" spans="1:20" x14ac:dyDescent="0.25">
      <c r="A1564" s="9"/>
      <c r="D1564" s="9"/>
      <c r="E1564" s="165"/>
      <c r="F1564" s="165"/>
      <c r="G1564" s="165"/>
      <c r="H1564" s="165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</row>
    <row r="1565" spans="1:20" x14ac:dyDescent="0.25">
      <c r="A1565" s="9"/>
      <c r="D1565" s="9"/>
      <c r="E1565" s="165"/>
      <c r="F1565" s="165"/>
      <c r="G1565" s="165"/>
      <c r="H1565" s="165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</row>
    <row r="1566" spans="1:20" x14ac:dyDescent="0.25">
      <c r="A1566" s="9"/>
      <c r="D1566" s="9"/>
      <c r="E1566" s="165"/>
      <c r="F1566" s="165"/>
      <c r="G1566" s="165"/>
      <c r="H1566" s="165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</row>
    <row r="1567" spans="1:20" x14ac:dyDescent="0.25">
      <c r="A1567" s="9"/>
      <c r="D1567" s="9"/>
      <c r="E1567" s="165"/>
      <c r="F1567" s="165"/>
      <c r="G1567" s="165"/>
      <c r="H1567" s="165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</row>
    <row r="1568" spans="1:20" x14ac:dyDescent="0.25">
      <c r="A1568" s="9"/>
      <c r="D1568" s="9"/>
      <c r="E1568" s="165"/>
      <c r="F1568" s="165"/>
      <c r="G1568" s="165"/>
      <c r="H1568" s="165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</row>
    <row r="1569" spans="1:20" x14ac:dyDescent="0.25">
      <c r="A1569" s="9"/>
      <c r="D1569" s="9"/>
      <c r="E1569" s="165"/>
      <c r="F1569" s="165"/>
      <c r="G1569" s="165"/>
      <c r="H1569" s="165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</row>
    <row r="1570" spans="1:20" x14ac:dyDescent="0.25">
      <c r="A1570" s="9"/>
      <c r="D1570" s="9"/>
      <c r="E1570" s="165"/>
      <c r="F1570" s="165"/>
      <c r="G1570" s="165"/>
      <c r="H1570" s="165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</row>
    <row r="1571" spans="1:20" x14ac:dyDescent="0.25">
      <c r="A1571" s="9"/>
      <c r="D1571" s="9"/>
      <c r="E1571" s="165"/>
      <c r="F1571" s="165"/>
      <c r="G1571" s="165"/>
      <c r="H1571" s="165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</row>
    <row r="1572" spans="1:20" x14ac:dyDescent="0.25">
      <c r="A1572" s="9"/>
      <c r="D1572" s="9"/>
      <c r="E1572" s="165"/>
      <c r="F1572" s="165"/>
      <c r="G1572" s="165"/>
      <c r="H1572" s="165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</row>
    <row r="1573" spans="1:20" x14ac:dyDescent="0.25">
      <c r="A1573" s="9"/>
      <c r="D1573" s="9"/>
      <c r="E1573" s="165"/>
      <c r="F1573" s="165"/>
      <c r="G1573" s="165"/>
      <c r="H1573" s="165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</row>
    <row r="1574" spans="1:20" x14ac:dyDescent="0.25">
      <c r="A1574" s="9"/>
      <c r="D1574" s="9"/>
      <c r="E1574" s="165"/>
      <c r="F1574" s="165"/>
      <c r="G1574" s="165"/>
      <c r="H1574" s="165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</row>
    <row r="1575" spans="1:20" x14ac:dyDescent="0.25">
      <c r="A1575" s="9"/>
      <c r="D1575" s="9"/>
      <c r="E1575" s="165"/>
      <c r="F1575" s="165"/>
      <c r="G1575" s="165"/>
      <c r="H1575" s="165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</row>
    <row r="1576" spans="1:20" x14ac:dyDescent="0.25">
      <c r="A1576" s="9"/>
      <c r="D1576" s="9"/>
      <c r="E1576" s="165"/>
      <c r="F1576" s="165"/>
      <c r="G1576" s="165"/>
      <c r="H1576" s="165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</row>
    <row r="1577" spans="1:20" x14ac:dyDescent="0.25">
      <c r="A1577" s="9"/>
      <c r="D1577" s="9"/>
      <c r="E1577" s="165"/>
      <c r="F1577" s="165"/>
      <c r="G1577" s="165"/>
      <c r="H1577" s="165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</row>
    <row r="1578" spans="1:20" x14ac:dyDescent="0.25">
      <c r="A1578" s="9"/>
      <c r="D1578" s="9"/>
      <c r="E1578" s="165"/>
      <c r="F1578" s="165"/>
      <c r="G1578" s="165"/>
      <c r="H1578" s="165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</row>
    <row r="1579" spans="1:20" x14ac:dyDescent="0.25">
      <c r="A1579" s="9"/>
      <c r="D1579" s="9"/>
      <c r="E1579" s="165"/>
      <c r="F1579" s="165"/>
      <c r="G1579" s="165"/>
      <c r="H1579" s="165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</row>
    <row r="1580" spans="1:20" x14ac:dyDescent="0.25">
      <c r="A1580" s="9"/>
      <c r="D1580" s="9"/>
      <c r="E1580" s="165"/>
      <c r="F1580" s="165"/>
      <c r="G1580" s="165"/>
      <c r="H1580" s="165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</row>
    <row r="1581" spans="1:20" x14ac:dyDescent="0.25">
      <c r="A1581" s="9"/>
      <c r="D1581" s="9"/>
      <c r="E1581" s="165"/>
      <c r="F1581" s="165"/>
      <c r="G1581" s="165"/>
      <c r="H1581" s="165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</row>
    <row r="1582" spans="1:20" x14ac:dyDescent="0.25">
      <c r="A1582" s="9"/>
      <c r="D1582" s="9"/>
      <c r="E1582" s="165"/>
      <c r="F1582" s="165"/>
      <c r="G1582" s="165"/>
      <c r="H1582" s="165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</row>
    <row r="1583" spans="1:20" x14ac:dyDescent="0.25">
      <c r="A1583" s="9"/>
      <c r="D1583" s="9"/>
      <c r="E1583" s="165"/>
      <c r="F1583" s="165"/>
      <c r="G1583" s="165"/>
      <c r="H1583" s="165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</row>
    <row r="1584" spans="1:20" x14ac:dyDescent="0.25">
      <c r="A1584" s="9"/>
      <c r="D1584" s="9"/>
      <c r="E1584" s="165"/>
      <c r="F1584" s="165"/>
      <c r="G1584" s="165"/>
      <c r="H1584" s="165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</row>
    <row r="1585" spans="1:20" x14ac:dyDescent="0.25">
      <c r="A1585" s="9"/>
      <c r="D1585" s="9"/>
      <c r="E1585" s="165"/>
      <c r="F1585" s="165"/>
      <c r="G1585" s="165"/>
      <c r="H1585" s="165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</row>
    <row r="1586" spans="1:20" x14ac:dyDescent="0.25">
      <c r="A1586" s="9"/>
      <c r="D1586" s="9"/>
      <c r="E1586" s="165"/>
      <c r="F1586" s="165"/>
      <c r="G1586" s="165"/>
      <c r="H1586" s="165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</row>
    <row r="1587" spans="1:20" x14ac:dyDescent="0.25">
      <c r="A1587" s="9"/>
      <c r="D1587" s="9"/>
      <c r="E1587" s="165"/>
      <c r="F1587" s="165"/>
      <c r="G1587" s="165"/>
      <c r="H1587" s="165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</row>
    <row r="1588" spans="1:20" x14ac:dyDescent="0.25">
      <c r="A1588" s="9"/>
      <c r="D1588" s="9"/>
      <c r="E1588" s="165"/>
      <c r="F1588" s="165"/>
      <c r="G1588" s="165"/>
      <c r="H1588" s="165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</row>
    <row r="1589" spans="1:20" x14ac:dyDescent="0.25">
      <c r="A1589" s="9"/>
      <c r="D1589" s="9"/>
      <c r="E1589" s="165"/>
      <c r="F1589" s="165"/>
      <c r="G1589" s="165"/>
      <c r="H1589" s="165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</row>
    <row r="1590" spans="1:20" x14ac:dyDescent="0.25">
      <c r="A1590" s="9"/>
      <c r="D1590" s="9"/>
      <c r="E1590" s="165"/>
      <c r="F1590" s="165"/>
      <c r="G1590" s="165"/>
      <c r="H1590" s="165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</row>
    <row r="1591" spans="1:20" x14ac:dyDescent="0.25">
      <c r="A1591" s="9"/>
      <c r="D1591" s="9"/>
      <c r="E1591" s="165"/>
      <c r="F1591" s="165"/>
      <c r="G1591" s="165"/>
      <c r="H1591" s="165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</row>
    <row r="1592" spans="1:20" x14ac:dyDescent="0.25">
      <c r="A1592" s="9"/>
      <c r="D1592" s="9"/>
      <c r="E1592" s="165"/>
      <c r="F1592" s="165"/>
      <c r="G1592" s="165"/>
      <c r="H1592" s="165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</row>
    <row r="1593" spans="1:20" x14ac:dyDescent="0.25">
      <c r="A1593" s="9"/>
      <c r="D1593" s="9"/>
      <c r="E1593" s="165"/>
      <c r="F1593" s="165"/>
      <c r="G1593" s="165"/>
      <c r="H1593" s="165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</row>
    <row r="1594" spans="1:20" x14ac:dyDescent="0.25">
      <c r="A1594" s="9"/>
      <c r="D1594" s="9"/>
      <c r="E1594" s="165"/>
      <c r="F1594" s="165"/>
      <c r="G1594" s="165"/>
      <c r="H1594" s="165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</row>
    <row r="1595" spans="1:20" x14ac:dyDescent="0.25">
      <c r="A1595" s="9"/>
      <c r="D1595" s="9"/>
      <c r="E1595" s="165"/>
      <c r="F1595" s="165"/>
      <c r="G1595" s="165"/>
      <c r="H1595" s="165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</row>
    <row r="1596" spans="1:20" x14ac:dyDescent="0.25">
      <c r="A1596" s="9"/>
      <c r="D1596" s="9"/>
      <c r="E1596" s="165"/>
      <c r="F1596" s="165"/>
      <c r="G1596" s="165"/>
      <c r="H1596" s="165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</row>
    <row r="1597" spans="1:20" x14ac:dyDescent="0.25">
      <c r="A1597" s="9"/>
      <c r="D1597" s="9"/>
      <c r="E1597" s="165"/>
      <c r="F1597" s="165"/>
      <c r="G1597" s="165"/>
      <c r="H1597" s="165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</row>
    <row r="1598" spans="1:20" x14ac:dyDescent="0.25">
      <c r="A1598" s="9"/>
      <c r="D1598" s="9"/>
      <c r="E1598" s="165"/>
      <c r="F1598" s="165"/>
      <c r="G1598" s="165"/>
      <c r="H1598" s="165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</row>
    <row r="1599" spans="1:20" x14ac:dyDescent="0.25">
      <c r="A1599" s="9"/>
      <c r="D1599" s="9"/>
      <c r="E1599" s="165"/>
      <c r="F1599" s="165"/>
      <c r="G1599" s="165"/>
      <c r="H1599" s="165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</row>
    <row r="1600" spans="1:20" x14ac:dyDescent="0.25">
      <c r="A1600" s="9"/>
      <c r="D1600" s="9"/>
      <c r="E1600" s="165"/>
      <c r="F1600" s="165"/>
      <c r="G1600" s="165"/>
      <c r="H1600" s="165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</row>
    <row r="1601" spans="1:20" x14ac:dyDescent="0.25">
      <c r="A1601" s="9"/>
      <c r="D1601" s="9"/>
      <c r="E1601" s="165"/>
      <c r="F1601" s="165"/>
      <c r="G1601" s="165"/>
      <c r="H1601" s="165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</row>
    <row r="1602" spans="1:20" x14ac:dyDescent="0.25">
      <c r="A1602" s="9"/>
      <c r="D1602" s="9"/>
      <c r="E1602" s="165"/>
      <c r="F1602" s="165"/>
      <c r="G1602" s="165"/>
      <c r="H1602" s="165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</row>
    <row r="1603" spans="1:20" x14ac:dyDescent="0.25">
      <c r="A1603" s="9"/>
      <c r="D1603" s="9"/>
      <c r="E1603" s="165"/>
      <c r="F1603" s="165"/>
      <c r="G1603" s="165"/>
      <c r="H1603" s="165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</row>
    <row r="1604" spans="1:20" x14ac:dyDescent="0.25">
      <c r="A1604" s="9"/>
      <c r="D1604" s="9"/>
      <c r="E1604" s="165"/>
      <c r="F1604" s="165"/>
      <c r="G1604" s="165"/>
      <c r="H1604" s="165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</row>
    <row r="1605" spans="1:20" x14ac:dyDescent="0.25">
      <c r="A1605" s="9"/>
      <c r="D1605" s="9"/>
      <c r="E1605" s="165"/>
      <c r="F1605" s="165"/>
      <c r="G1605" s="165"/>
      <c r="H1605" s="165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</row>
    <row r="1606" spans="1:20" x14ac:dyDescent="0.25">
      <c r="A1606" s="9"/>
      <c r="D1606" s="9"/>
      <c r="E1606" s="165"/>
      <c r="F1606" s="165"/>
      <c r="G1606" s="165"/>
      <c r="H1606" s="165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</row>
    <row r="1607" spans="1:20" x14ac:dyDescent="0.25">
      <c r="A1607" s="9"/>
      <c r="D1607" s="9"/>
      <c r="E1607" s="165"/>
      <c r="F1607" s="165"/>
      <c r="G1607" s="165"/>
      <c r="H1607" s="165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</row>
    <row r="1608" spans="1:20" x14ac:dyDescent="0.25">
      <c r="A1608" s="9"/>
      <c r="D1608" s="9"/>
      <c r="E1608" s="165"/>
      <c r="F1608" s="165"/>
      <c r="G1608" s="165"/>
      <c r="H1608" s="165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</row>
    <row r="1609" spans="1:20" x14ac:dyDescent="0.25">
      <c r="A1609" s="9"/>
      <c r="D1609" s="9"/>
      <c r="E1609" s="165"/>
      <c r="F1609" s="165"/>
      <c r="G1609" s="165"/>
      <c r="H1609" s="165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</row>
    <row r="1610" spans="1:20" x14ac:dyDescent="0.25">
      <c r="A1610" s="9"/>
      <c r="D1610" s="9"/>
      <c r="E1610" s="165"/>
      <c r="F1610" s="165"/>
      <c r="G1610" s="165"/>
      <c r="H1610" s="165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</row>
    <row r="1611" spans="1:20" x14ac:dyDescent="0.25">
      <c r="A1611" s="9"/>
      <c r="D1611" s="9"/>
      <c r="E1611" s="165"/>
      <c r="F1611" s="165"/>
      <c r="G1611" s="165"/>
      <c r="H1611" s="165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</row>
    <row r="1612" spans="1:20" x14ac:dyDescent="0.25">
      <c r="A1612" s="9"/>
      <c r="D1612" s="9"/>
      <c r="E1612" s="165"/>
      <c r="F1612" s="165"/>
      <c r="G1612" s="165"/>
      <c r="H1612" s="165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</row>
    <row r="1613" spans="1:20" x14ac:dyDescent="0.25">
      <c r="A1613" s="9"/>
      <c r="D1613" s="9"/>
      <c r="E1613" s="165"/>
      <c r="F1613" s="165"/>
      <c r="G1613" s="165"/>
      <c r="H1613" s="165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</row>
    <row r="1614" spans="1:20" x14ac:dyDescent="0.25">
      <c r="A1614" s="9"/>
      <c r="D1614" s="9"/>
      <c r="E1614" s="165"/>
      <c r="F1614" s="165"/>
      <c r="G1614" s="165"/>
      <c r="H1614" s="165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</row>
    <row r="1615" spans="1:20" x14ac:dyDescent="0.25">
      <c r="A1615" s="9"/>
      <c r="D1615" s="9"/>
      <c r="E1615" s="165"/>
      <c r="F1615" s="165"/>
      <c r="G1615" s="165"/>
      <c r="H1615" s="165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</row>
    <row r="1616" spans="1:20" x14ac:dyDescent="0.25">
      <c r="A1616" s="9"/>
      <c r="D1616" s="9"/>
      <c r="E1616" s="165"/>
      <c r="F1616" s="165"/>
      <c r="G1616" s="165"/>
      <c r="H1616" s="165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</row>
    <row r="1617" spans="1:20" x14ac:dyDescent="0.25">
      <c r="A1617" s="9"/>
      <c r="D1617" s="9"/>
      <c r="E1617" s="165"/>
      <c r="F1617" s="165"/>
      <c r="G1617" s="165"/>
      <c r="H1617" s="165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</row>
    <row r="1618" spans="1:20" x14ac:dyDescent="0.25">
      <c r="A1618" s="9"/>
      <c r="D1618" s="9"/>
      <c r="E1618" s="165"/>
      <c r="F1618" s="165"/>
      <c r="G1618" s="165"/>
      <c r="H1618" s="165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</row>
    <row r="1619" spans="1:20" x14ac:dyDescent="0.25">
      <c r="A1619" s="9"/>
      <c r="D1619" s="9"/>
      <c r="E1619" s="165"/>
      <c r="F1619" s="165"/>
      <c r="G1619" s="165"/>
      <c r="H1619" s="165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</row>
    <row r="1620" spans="1:20" x14ac:dyDescent="0.25">
      <c r="A1620" s="9"/>
      <c r="D1620" s="9"/>
      <c r="E1620" s="165"/>
      <c r="F1620" s="165"/>
      <c r="G1620" s="165"/>
      <c r="H1620" s="165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</row>
    <row r="1621" spans="1:20" x14ac:dyDescent="0.25">
      <c r="A1621" s="9"/>
      <c r="D1621" s="9"/>
      <c r="E1621" s="165"/>
      <c r="F1621" s="165"/>
      <c r="G1621" s="165"/>
      <c r="H1621" s="165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</row>
    <row r="1622" spans="1:20" x14ac:dyDescent="0.25">
      <c r="A1622" s="9"/>
      <c r="D1622" s="9"/>
      <c r="E1622" s="165"/>
      <c r="F1622" s="165"/>
      <c r="G1622" s="165"/>
      <c r="H1622" s="165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</row>
    <row r="1623" spans="1:20" x14ac:dyDescent="0.25">
      <c r="A1623" s="9"/>
      <c r="D1623" s="9"/>
      <c r="E1623" s="165"/>
      <c r="F1623" s="165"/>
      <c r="G1623" s="165"/>
      <c r="H1623" s="165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</row>
    <row r="1624" spans="1:20" x14ac:dyDescent="0.25">
      <c r="A1624" s="9"/>
      <c r="D1624" s="9"/>
      <c r="E1624" s="165"/>
      <c r="F1624" s="165"/>
      <c r="G1624" s="165"/>
      <c r="H1624" s="165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</row>
    <row r="1625" spans="1:20" x14ac:dyDescent="0.25">
      <c r="A1625" s="9"/>
      <c r="D1625" s="9"/>
      <c r="E1625" s="165"/>
      <c r="F1625" s="165"/>
      <c r="G1625" s="165"/>
      <c r="H1625" s="165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</row>
    <row r="1626" spans="1:20" x14ac:dyDescent="0.25">
      <c r="A1626" s="9"/>
      <c r="D1626" s="9"/>
      <c r="E1626" s="165"/>
      <c r="F1626" s="165"/>
      <c r="G1626" s="165"/>
      <c r="H1626" s="165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</row>
    <row r="1627" spans="1:20" x14ac:dyDescent="0.25">
      <c r="A1627" s="9"/>
      <c r="D1627" s="9"/>
      <c r="E1627" s="165"/>
      <c r="F1627" s="165"/>
      <c r="G1627" s="165"/>
      <c r="H1627" s="165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</row>
    <row r="1628" spans="1:20" x14ac:dyDescent="0.25">
      <c r="A1628" s="9"/>
      <c r="D1628" s="9"/>
      <c r="E1628" s="165"/>
      <c r="F1628" s="165"/>
      <c r="G1628" s="165"/>
      <c r="H1628" s="165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</row>
    <row r="1629" spans="1:20" x14ac:dyDescent="0.25">
      <c r="A1629" s="9"/>
      <c r="D1629" s="9"/>
      <c r="E1629" s="165"/>
      <c r="F1629" s="165"/>
      <c r="G1629" s="165"/>
      <c r="H1629" s="165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</row>
    <row r="1630" spans="1:20" x14ac:dyDescent="0.25">
      <c r="A1630" s="9"/>
      <c r="D1630" s="9"/>
      <c r="E1630" s="165"/>
      <c r="F1630" s="165"/>
      <c r="G1630" s="165"/>
      <c r="H1630" s="165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</row>
    <row r="1631" spans="1:20" x14ac:dyDescent="0.25">
      <c r="A1631" s="9"/>
      <c r="D1631" s="9"/>
      <c r="E1631" s="165"/>
      <c r="F1631" s="165"/>
      <c r="G1631" s="165"/>
      <c r="H1631" s="165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</row>
    <row r="1632" spans="1:20" x14ac:dyDescent="0.25">
      <c r="A1632" s="9"/>
      <c r="D1632" s="9"/>
      <c r="E1632" s="165"/>
      <c r="F1632" s="165"/>
      <c r="G1632" s="165"/>
      <c r="H1632" s="165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</row>
    <row r="1633" spans="1:20" x14ac:dyDescent="0.25">
      <c r="A1633" s="9"/>
      <c r="D1633" s="9"/>
      <c r="E1633" s="165"/>
      <c r="F1633" s="165"/>
      <c r="G1633" s="165"/>
      <c r="H1633" s="165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</row>
    <row r="1634" spans="1:20" x14ac:dyDescent="0.25">
      <c r="A1634" s="9"/>
      <c r="D1634" s="9"/>
      <c r="E1634" s="165"/>
      <c r="F1634" s="165"/>
      <c r="G1634" s="165"/>
      <c r="H1634" s="165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</row>
    <row r="1635" spans="1:20" x14ac:dyDescent="0.25">
      <c r="A1635" s="9"/>
      <c r="D1635" s="9"/>
      <c r="E1635" s="165"/>
      <c r="F1635" s="165"/>
      <c r="G1635" s="165"/>
      <c r="H1635" s="165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</row>
    <row r="1636" spans="1:20" x14ac:dyDescent="0.25">
      <c r="A1636" s="9"/>
      <c r="D1636" s="9"/>
      <c r="E1636" s="165"/>
      <c r="F1636" s="165"/>
      <c r="G1636" s="165"/>
      <c r="H1636" s="165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</row>
    <row r="1637" spans="1:20" x14ac:dyDescent="0.25">
      <c r="A1637" s="9"/>
      <c r="D1637" s="9"/>
      <c r="E1637" s="165"/>
      <c r="F1637" s="165"/>
      <c r="G1637" s="165"/>
      <c r="H1637" s="165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</row>
    <row r="1638" spans="1:20" x14ac:dyDescent="0.25">
      <c r="A1638" s="9"/>
      <c r="D1638" s="9"/>
      <c r="E1638" s="165"/>
      <c r="F1638" s="165"/>
      <c r="G1638" s="165"/>
      <c r="H1638" s="165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</row>
    <row r="1639" spans="1:20" x14ac:dyDescent="0.25">
      <c r="A1639" s="9"/>
      <c r="D1639" s="9"/>
      <c r="E1639" s="165"/>
      <c r="F1639" s="165"/>
      <c r="G1639" s="165"/>
      <c r="H1639" s="165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</row>
    <row r="1640" spans="1:20" x14ac:dyDescent="0.25">
      <c r="A1640" s="9"/>
      <c r="D1640" s="9"/>
      <c r="E1640" s="165"/>
      <c r="F1640" s="165"/>
      <c r="G1640" s="165"/>
      <c r="H1640" s="165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</row>
    <row r="1641" spans="1:20" x14ac:dyDescent="0.25">
      <c r="A1641" s="9"/>
      <c r="D1641" s="9"/>
      <c r="E1641" s="165"/>
      <c r="F1641" s="165"/>
      <c r="G1641" s="165"/>
      <c r="H1641" s="165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</row>
    <row r="1642" spans="1:20" x14ac:dyDescent="0.25">
      <c r="A1642" s="9"/>
      <c r="D1642" s="9"/>
      <c r="E1642" s="165"/>
      <c r="F1642" s="165"/>
      <c r="G1642" s="165"/>
      <c r="H1642" s="165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</row>
    <row r="1643" spans="1:20" x14ac:dyDescent="0.25">
      <c r="A1643" s="9"/>
      <c r="D1643" s="9"/>
      <c r="E1643" s="165"/>
      <c r="F1643" s="165"/>
      <c r="G1643" s="165"/>
      <c r="H1643" s="165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</row>
    <row r="1644" spans="1:20" x14ac:dyDescent="0.25">
      <c r="A1644" s="9"/>
      <c r="D1644" s="9"/>
      <c r="E1644" s="165"/>
      <c r="F1644" s="165"/>
      <c r="G1644" s="165"/>
      <c r="H1644" s="165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</row>
    <row r="1645" spans="1:20" x14ac:dyDescent="0.25">
      <c r="A1645" s="9"/>
      <c r="D1645" s="9"/>
      <c r="E1645" s="165"/>
      <c r="F1645" s="165"/>
      <c r="G1645" s="165"/>
      <c r="H1645" s="165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</row>
    <row r="1646" spans="1:20" x14ac:dyDescent="0.25">
      <c r="A1646" s="9"/>
      <c r="D1646" s="9"/>
      <c r="E1646" s="165"/>
      <c r="F1646" s="165"/>
      <c r="G1646" s="165"/>
      <c r="H1646" s="165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</row>
    <row r="1647" spans="1:20" x14ac:dyDescent="0.25">
      <c r="A1647" s="9"/>
      <c r="D1647" s="9"/>
      <c r="E1647" s="165"/>
      <c r="F1647" s="165"/>
      <c r="G1647" s="165"/>
      <c r="H1647" s="165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</row>
    <row r="1648" spans="1:20" x14ac:dyDescent="0.25">
      <c r="A1648" s="9"/>
      <c r="D1648" s="9"/>
      <c r="E1648" s="165"/>
      <c r="F1648" s="165"/>
      <c r="G1648" s="165"/>
      <c r="H1648" s="165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</row>
    <row r="1649" spans="1:20" x14ac:dyDescent="0.25">
      <c r="A1649" s="9"/>
      <c r="D1649" s="9"/>
      <c r="E1649" s="165"/>
      <c r="F1649" s="165"/>
      <c r="G1649" s="165"/>
      <c r="H1649" s="165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</row>
    <row r="1650" spans="1:20" x14ac:dyDescent="0.25">
      <c r="A1650" s="9"/>
      <c r="D1650" s="9"/>
      <c r="E1650" s="165"/>
      <c r="F1650" s="165"/>
      <c r="G1650" s="165"/>
      <c r="H1650" s="165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</row>
    <row r="1651" spans="1:20" x14ac:dyDescent="0.25">
      <c r="A1651" s="9"/>
      <c r="D1651" s="9"/>
      <c r="E1651" s="165"/>
      <c r="F1651" s="165"/>
      <c r="G1651" s="165"/>
      <c r="H1651" s="165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</row>
    <row r="1652" spans="1:20" x14ac:dyDescent="0.25">
      <c r="A1652" s="9"/>
      <c r="D1652" s="9"/>
      <c r="E1652" s="165"/>
      <c r="F1652" s="165"/>
      <c r="G1652" s="165"/>
      <c r="H1652" s="165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</row>
    <row r="1653" spans="1:20" x14ac:dyDescent="0.25">
      <c r="A1653" s="9"/>
      <c r="D1653" s="9"/>
      <c r="E1653" s="165"/>
      <c r="F1653" s="165"/>
      <c r="G1653" s="165"/>
      <c r="H1653" s="165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</row>
    <row r="1654" spans="1:20" x14ac:dyDescent="0.25">
      <c r="A1654" s="9"/>
      <c r="D1654" s="9"/>
      <c r="E1654" s="165"/>
      <c r="F1654" s="165"/>
      <c r="G1654" s="165"/>
      <c r="H1654" s="165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</row>
    <row r="1655" spans="1:20" x14ac:dyDescent="0.25">
      <c r="A1655" s="9"/>
      <c r="D1655" s="9"/>
      <c r="E1655" s="165"/>
      <c r="F1655" s="165"/>
      <c r="G1655" s="165"/>
      <c r="H1655" s="165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</row>
    <row r="1656" spans="1:20" x14ac:dyDescent="0.25">
      <c r="A1656" s="9"/>
      <c r="D1656" s="9"/>
      <c r="E1656" s="165"/>
      <c r="F1656" s="165"/>
      <c r="G1656" s="165"/>
      <c r="H1656" s="165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</row>
    <row r="1657" spans="1:20" x14ac:dyDescent="0.25">
      <c r="A1657" s="9"/>
      <c r="D1657" s="9"/>
      <c r="E1657" s="165"/>
      <c r="F1657" s="165"/>
      <c r="G1657" s="165"/>
      <c r="H1657" s="165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</row>
    <row r="1658" spans="1:20" x14ac:dyDescent="0.25">
      <c r="A1658" s="9"/>
      <c r="D1658" s="9"/>
      <c r="E1658" s="165"/>
      <c r="F1658" s="165"/>
      <c r="G1658" s="165"/>
      <c r="H1658" s="165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</row>
    <row r="1659" spans="1:20" x14ac:dyDescent="0.25">
      <c r="A1659" s="9"/>
      <c r="D1659" s="9"/>
      <c r="E1659" s="165"/>
      <c r="F1659" s="165"/>
      <c r="G1659" s="165"/>
      <c r="H1659" s="165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</row>
    <row r="1660" spans="1:20" x14ac:dyDescent="0.25">
      <c r="A1660" s="9"/>
      <c r="D1660" s="9"/>
      <c r="E1660" s="165"/>
      <c r="F1660" s="165"/>
      <c r="G1660" s="165"/>
      <c r="H1660" s="165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</row>
    <row r="1661" spans="1:20" x14ac:dyDescent="0.25">
      <c r="A1661" s="9"/>
      <c r="D1661" s="9"/>
      <c r="E1661" s="165"/>
      <c r="F1661" s="165"/>
      <c r="G1661" s="165"/>
      <c r="H1661" s="165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</row>
    <row r="1662" spans="1:20" x14ac:dyDescent="0.25">
      <c r="A1662" s="9"/>
      <c r="D1662" s="9"/>
      <c r="E1662" s="165"/>
      <c r="F1662" s="165"/>
      <c r="G1662" s="165"/>
      <c r="H1662" s="165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</row>
    <row r="1663" spans="1:20" x14ac:dyDescent="0.25">
      <c r="A1663" s="9"/>
      <c r="D1663" s="9"/>
      <c r="E1663" s="165"/>
      <c r="F1663" s="165"/>
      <c r="G1663" s="165"/>
      <c r="H1663" s="165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</row>
    <row r="1664" spans="1:20" x14ac:dyDescent="0.25">
      <c r="A1664" s="9"/>
      <c r="D1664" s="9"/>
      <c r="E1664" s="165"/>
      <c r="F1664" s="165"/>
      <c r="G1664" s="165"/>
      <c r="H1664" s="165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</row>
    <row r="1665" spans="1:20" x14ac:dyDescent="0.25">
      <c r="A1665" s="9"/>
      <c r="D1665" s="9"/>
      <c r="E1665" s="165"/>
      <c r="F1665" s="165"/>
      <c r="G1665" s="165"/>
      <c r="H1665" s="165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</row>
    <row r="1666" spans="1:20" x14ac:dyDescent="0.25">
      <c r="A1666" s="9"/>
      <c r="D1666" s="9"/>
      <c r="E1666" s="165"/>
      <c r="F1666" s="165"/>
      <c r="G1666" s="165"/>
      <c r="H1666" s="165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</row>
    <row r="1667" spans="1:20" x14ac:dyDescent="0.25">
      <c r="A1667" s="9"/>
      <c r="D1667" s="9"/>
      <c r="E1667" s="165"/>
      <c r="F1667" s="165"/>
      <c r="G1667" s="165"/>
      <c r="H1667" s="165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</row>
    <row r="1668" spans="1:20" x14ac:dyDescent="0.25">
      <c r="A1668" s="9"/>
      <c r="D1668" s="9"/>
      <c r="E1668" s="165"/>
      <c r="F1668" s="165"/>
      <c r="G1668" s="165"/>
      <c r="H1668" s="165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</row>
    <row r="1669" spans="1:20" x14ac:dyDescent="0.25">
      <c r="A1669" s="9"/>
      <c r="D1669" s="9"/>
      <c r="E1669" s="165"/>
      <c r="F1669" s="165"/>
      <c r="G1669" s="165"/>
      <c r="H1669" s="165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</row>
    <row r="1670" spans="1:20" x14ac:dyDescent="0.25">
      <c r="A1670" s="9"/>
      <c r="D1670" s="9"/>
      <c r="E1670" s="165"/>
      <c r="F1670" s="165"/>
      <c r="G1670" s="165"/>
      <c r="H1670" s="165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</row>
    <row r="1671" spans="1:20" x14ac:dyDescent="0.25">
      <c r="A1671" s="9"/>
      <c r="D1671" s="9"/>
      <c r="E1671" s="165"/>
      <c r="F1671" s="165"/>
      <c r="G1671" s="165"/>
      <c r="H1671" s="165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</row>
    <row r="1672" spans="1:20" x14ac:dyDescent="0.25">
      <c r="A1672" s="9"/>
      <c r="D1672" s="9"/>
      <c r="E1672" s="165"/>
      <c r="F1672" s="165"/>
      <c r="G1672" s="165"/>
      <c r="H1672" s="165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</row>
    <row r="1673" spans="1:20" x14ac:dyDescent="0.25">
      <c r="A1673" s="9"/>
      <c r="D1673" s="9"/>
      <c r="E1673" s="165"/>
      <c r="F1673" s="165"/>
      <c r="G1673" s="165"/>
      <c r="H1673" s="165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</row>
    <row r="1674" spans="1:20" x14ac:dyDescent="0.25">
      <c r="A1674" s="9"/>
      <c r="D1674" s="9"/>
      <c r="E1674" s="165"/>
      <c r="F1674" s="165"/>
      <c r="G1674" s="165"/>
      <c r="H1674" s="165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</row>
    <row r="1675" spans="1:20" x14ac:dyDescent="0.25">
      <c r="A1675" s="9"/>
      <c r="D1675" s="9"/>
      <c r="E1675" s="165"/>
      <c r="F1675" s="165"/>
      <c r="G1675" s="165"/>
      <c r="H1675" s="165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</row>
    <row r="1676" spans="1:20" x14ac:dyDescent="0.25">
      <c r="A1676" s="9"/>
      <c r="D1676" s="9"/>
      <c r="E1676" s="165"/>
      <c r="F1676" s="165"/>
      <c r="G1676" s="165"/>
      <c r="H1676" s="165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</row>
    <row r="1677" spans="1:20" x14ac:dyDescent="0.25">
      <c r="A1677" s="9"/>
      <c r="D1677" s="9"/>
      <c r="E1677" s="165"/>
      <c r="F1677" s="165"/>
      <c r="G1677" s="165"/>
      <c r="H1677" s="165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</row>
    <row r="1678" spans="1:20" x14ac:dyDescent="0.25">
      <c r="A1678" s="9"/>
      <c r="D1678" s="9"/>
      <c r="E1678" s="165"/>
      <c r="F1678" s="165"/>
      <c r="G1678" s="165"/>
      <c r="H1678" s="165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</row>
    <row r="1679" spans="1:20" x14ac:dyDescent="0.25">
      <c r="A1679" s="9"/>
      <c r="D1679" s="9"/>
      <c r="E1679" s="165"/>
      <c r="F1679" s="165"/>
      <c r="G1679" s="165"/>
      <c r="H1679" s="165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</row>
    <row r="1680" spans="1:20" x14ac:dyDescent="0.25">
      <c r="A1680" s="9"/>
      <c r="D1680" s="9"/>
      <c r="E1680" s="165"/>
      <c r="F1680" s="165"/>
      <c r="G1680" s="165"/>
      <c r="H1680" s="165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</row>
    <row r="1681" spans="1:20" x14ac:dyDescent="0.25">
      <c r="A1681" s="9"/>
      <c r="D1681" s="9"/>
      <c r="E1681" s="165"/>
      <c r="F1681" s="165"/>
      <c r="G1681" s="165"/>
      <c r="H1681" s="165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</row>
    <row r="1682" spans="1:20" x14ac:dyDescent="0.25">
      <c r="A1682" s="9"/>
      <c r="D1682" s="9"/>
      <c r="E1682" s="165"/>
      <c r="F1682" s="165"/>
      <c r="G1682" s="165"/>
      <c r="H1682" s="165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</row>
    <row r="1683" spans="1:20" x14ac:dyDescent="0.25">
      <c r="A1683" s="9"/>
      <c r="D1683" s="9"/>
      <c r="E1683" s="165"/>
      <c r="F1683" s="165"/>
      <c r="G1683" s="165"/>
      <c r="H1683" s="165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</row>
    <row r="1684" spans="1:20" x14ac:dyDescent="0.25">
      <c r="A1684" s="9"/>
      <c r="D1684" s="9"/>
      <c r="E1684" s="165"/>
      <c r="F1684" s="165"/>
      <c r="G1684" s="165"/>
      <c r="H1684" s="165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</row>
    <row r="1685" spans="1:20" x14ac:dyDescent="0.25">
      <c r="A1685" s="9"/>
      <c r="D1685" s="9"/>
      <c r="E1685" s="165"/>
      <c r="F1685" s="165"/>
      <c r="G1685" s="165"/>
      <c r="H1685" s="165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</row>
    <row r="1686" spans="1:20" x14ac:dyDescent="0.25">
      <c r="A1686" s="9"/>
      <c r="D1686" s="9"/>
      <c r="E1686" s="165"/>
      <c r="F1686" s="165"/>
      <c r="G1686" s="165"/>
      <c r="H1686" s="165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</row>
    <row r="1687" spans="1:20" x14ac:dyDescent="0.25">
      <c r="A1687" s="9"/>
      <c r="D1687" s="9"/>
      <c r="E1687" s="165"/>
      <c r="F1687" s="165"/>
      <c r="G1687" s="165"/>
      <c r="H1687" s="165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</row>
    <row r="1688" spans="1:20" x14ac:dyDescent="0.25">
      <c r="A1688" s="9"/>
      <c r="D1688" s="9"/>
      <c r="E1688" s="165"/>
      <c r="F1688" s="165"/>
      <c r="G1688" s="165"/>
      <c r="H1688" s="165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</row>
    <row r="1689" spans="1:20" x14ac:dyDescent="0.25">
      <c r="A1689" s="9"/>
      <c r="D1689" s="9"/>
      <c r="E1689" s="165"/>
      <c r="F1689" s="165"/>
      <c r="G1689" s="165"/>
      <c r="H1689" s="165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</row>
    <row r="1690" spans="1:20" x14ac:dyDescent="0.25">
      <c r="A1690" s="9"/>
      <c r="D1690" s="9"/>
      <c r="E1690" s="165"/>
      <c r="F1690" s="165"/>
      <c r="G1690" s="165"/>
      <c r="H1690" s="165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</row>
    <row r="1691" spans="1:20" x14ac:dyDescent="0.25">
      <c r="A1691" s="9"/>
      <c r="D1691" s="9"/>
      <c r="E1691" s="165"/>
      <c r="F1691" s="165"/>
      <c r="G1691" s="165"/>
      <c r="H1691" s="165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</row>
    <row r="1692" spans="1:20" x14ac:dyDescent="0.25">
      <c r="A1692" s="9"/>
      <c r="D1692" s="9"/>
      <c r="E1692" s="165"/>
      <c r="F1692" s="165"/>
      <c r="G1692" s="165"/>
      <c r="H1692" s="165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</row>
    <row r="1693" spans="1:20" x14ac:dyDescent="0.25">
      <c r="A1693" s="9"/>
      <c r="D1693" s="9"/>
      <c r="E1693" s="165"/>
      <c r="F1693" s="165"/>
      <c r="G1693" s="165"/>
      <c r="H1693" s="165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</row>
    <row r="1694" spans="1:20" x14ac:dyDescent="0.25">
      <c r="A1694" s="9"/>
      <c r="D1694" s="9"/>
      <c r="E1694" s="165"/>
      <c r="F1694" s="165"/>
      <c r="G1694" s="165"/>
      <c r="H1694" s="165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</row>
    <row r="1695" spans="1:20" x14ac:dyDescent="0.25">
      <c r="A1695" s="9"/>
      <c r="D1695" s="9"/>
      <c r="E1695" s="165"/>
      <c r="F1695" s="165"/>
      <c r="G1695" s="165"/>
      <c r="H1695" s="165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</row>
    <row r="1696" spans="1:20" x14ac:dyDescent="0.25">
      <c r="A1696" s="9"/>
      <c r="D1696" s="9"/>
      <c r="E1696" s="165"/>
      <c r="F1696" s="165"/>
      <c r="G1696" s="165"/>
      <c r="H1696" s="165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</row>
    <row r="1697" spans="1:20" x14ac:dyDescent="0.25">
      <c r="A1697" s="9"/>
      <c r="D1697" s="9"/>
      <c r="E1697" s="165"/>
      <c r="F1697" s="165"/>
      <c r="G1697" s="165"/>
      <c r="H1697" s="165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</row>
    <row r="1698" spans="1:20" x14ac:dyDescent="0.25">
      <c r="A1698" s="9"/>
      <c r="D1698" s="9"/>
      <c r="E1698" s="165"/>
      <c r="F1698" s="165"/>
      <c r="G1698" s="165"/>
      <c r="H1698" s="165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</row>
    <row r="1699" spans="1:20" x14ac:dyDescent="0.25">
      <c r="A1699" s="9"/>
      <c r="D1699" s="9"/>
      <c r="E1699" s="165"/>
      <c r="F1699" s="165"/>
      <c r="G1699" s="165"/>
      <c r="H1699" s="165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</row>
    <row r="1700" spans="1:20" x14ac:dyDescent="0.25">
      <c r="A1700" s="9"/>
      <c r="D1700" s="9"/>
      <c r="E1700" s="165"/>
      <c r="F1700" s="165"/>
      <c r="G1700" s="165"/>
      <c r="H1700" s="165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</row>
    <row r="1701" spans="1:20" x14ac:dyDescent="0.25">
      <c r="A1701" s="9"/>
      <c r="D1701" s="9"/>
      <c r="E1701" s="165"/>
      <c r="F1701" s="165"/>
      <c r="G1701" s="165"/>
      <c r="H1701" s="165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</row>
    <row r="1702" spans="1:20" x14ac:dyDescent="0.25">
      <c r="A1702" s="9"/>
      <c r="D1702" s="9"/>
      <c r="E1702" s="165"/>
      <c r="F1702" s="165"/>
      <c r="G1702" s="165"/>
      <c r="H1702" s="165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</row>
    <row r="1703" spans="1:20" x14ac:dyDescent="0.25">
      <c r="A1703" s="9"/>
      <c r="D1703" s="9"/>
      <c r="E1703" s="165"/>
      <c r="F1703" s="165"/>
      <c r="G1703" s="165"/>
      <c r="H1703" s="165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</row>
    <row r="1704" spans="1:20" x14ac:dyDescent="0.25">
      <c r="A1704" s="9"/>
      <c r="D1704" s="9"/>
      <c r="E1704" s="165"/>
      <c r="F1704" s="165"/>
      <c r="G1704" s="165"/>
      <c r="H1704" s="165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</row>
    <row r="1705" spans="1:20" x14ac:dyDescent="0.25">
      <c r="A1705" s="9"/>
      <c r="D1705" s="9"/>
      <c r="E1705" s="165"/>
      <c r="F1705" s="165"/>
      <c r="G1705" s="165"/>
      <c r="H1705" s="165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</row>
    <row r="1706" spans="1:20" x14ac:dyDescent="0.25">
      <c r="A1706" s="9"/>
      <c r="D1706" s="9"/>
      <c r="E1706" s="165"/>
      <c r="F1706" s="165"/>
      <c r="G1706" s="165"/>
      <c r="H1706" s="165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</row>
    <row r="1707" spans="1:20" x14ac:dyDescent="0.25">
      <c r="A1707" s="9"/>
      <c r="D1707" s="9"/>
      <c r="E1707" s="165"/>
      <c r="F1707" s="165"/>
      <c r="G1707" s="165"/>
      <c r="H1707" s="165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</row>
    <row r="1708" spans="1:20" x14ac:dyDescent="0.25">
      <c r="A1708" s="9"/>
      <c r="D1708" s="9"/>
      <c r="E1708" s="165"/>
      <c r="F1708" s="165"/>
      <c r="G1708" s="165"/>
      <c r="H1708" s="165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</row>
    <row r="1709" spans="1:20" x14ac:dyDescent="0.25">
      <c r="A1709" s="9"/>
      <c r="D1709" s="9"/>
      <c r="E1709" s="165"/>
      <c r="F1709" s="165"/>
      <c r="G1709" s="165"/>
      <c r="H1709" s="165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</row>
    <row r="1710" spans="1:20" x14ac:dyDescent="0.25">
      <c r="A1710" s="9"/>
      <c r="D1710" s="9"/>
      <c r="E1710" s="165"/>
      <c r="F1710" s="165"/>
      <c r="G1710" s="165"/>
      <c r="H1710" s="165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</row>
    <row r="1711" spans="1:20" x14ac:dyDescent="0.25">
      <c r="A1711" s="9"/>
      <c r="D1711" s="9"/>
      <c r="E1711" s="165"/>
      <c r="F1711" s="165"/>
      <c r="G1711" s="165"/>
      <c r="H1711" s="165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</row>
    <row r="1712" spans="1:20" x14ac:dyDescent="0.25">
      <c r="A1712" s="9"/>
      <c r="D1712" s="9"/>
      <c r="E1712" s="165"/>
      <c r="F1712" s="165"/>
      <c r="G1712" s="165"/>
      <c r="H1712" s="165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</row>
    <row r="1713" spans="1:20" x14ac:dyDescent="0.25">
      <c r="A1713" s="9"/>
      <c r="D1713" s="9"/>
      <c r="E1713" s="165"/>
      <c r="F1713" s="165"/>
      <c r="G1713" s="165"/>
      <c r="H1713" s="165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</row>
    <row r="1714" spans="1:20" x14ac:dyDescent="0.25">
      <c r="A1714" s="9"/>
      <c r="D1714" s="9"/>
      <c r="E1714" s="165"/>
      <c r="F1714" s="165"/>
      <c r="G1714" s="165"/>
      <c r="H1714" s="165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</row>
    <row r="1715" spans="1:20" x14ac:dyDescent="0.25">
      <c r="A1715" s="9"/>
      <c r="D1715" s="9"/>
      <c r="E1715" s="165"/>
      <c r="F1715" s="165"/>
      <c r="G1715" s="165"/>
      <c r="H1715" s="165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</row>
    <row r="1716" spans="1:20" x14ac:dyDescent="0.25">
      <c r="A1716" s="9"/>
      <c r="D1716" s="9"/>
      <c r="E1716" s="165"/>
      <c r="F1716" s="165"/>
      <c r="G1716" s="165"/>
      <c r="H1716" s="165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</row>
    <row r="1717" spans="1:20" x14ac:dyDescent="0.25">
      <c r="A1717" s="9"/>
      <c r="D1717" s="9"/>
      <c r="E1717" s="165"/>
      <c r="F1717" s="165"/>
      <c r="G1717" s="165"/>
      <c r="H1717" s="165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</row>
    <row r="1718" spans="1:20" x14ac:dyDescent="0.25">
      <c r="A1718" s="9"/>
      <c r="D1718" s="9"/>
      <c r="E1718" s="165"/>
      <c r="F1718" s="165"/>
      <c r="G1718" s="165"/>
      <c r="H1718" s="165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</row>
    <row r="1719" spans="1:20" x14ac:dyDescent="0.25">
      <c r="A1719" s="9"/>
      <c r="D1719" s="9"/>
      <c r="E1719" s="165"/>
      <c r="F1719" s="165"/>
      <c r="G1719" s="165"/>
      <c r="H1719" s="165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</row>
    <row r="1720" spans="1:20" x14ac:dyDescent="0.25">
      <c r="A1720" s="9"/>
      <c r="D1720" s="9"/>
      <c r="E1720" s="165"/>
      <c r="F1720" s="165"/>
      <c r="G1720" s="165"/>
      <c r="H1720" s="165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</row>
    <row r="1721" spans="1:20" x14ac:dyDescent="0.25">
      <c r="A1721" s="9"/>
      <c r="D1721" s="9"/>
      <c r="E1721" s="165"/>
      <c r="F1721" s="165"/>
      <c r="G1721" s="165"/>
      <c r="H1721" s="165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</row>
    <row r="1722" spans="1:20" x14ac:dyDescent="0.25">
      <c r="A1722" s="9"/>
      <c r="D1722" s="9"/>
      <c r="E1722" s="165"/>
      <c r="F1722" s="165"/>
      <c r="G1722" s="165"/>
      <c r="H1722" s="165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</row>
    <row r="1723" spans="1:20" x14ac:dyDescent="0.25">
      <c r="A1723" s="9"/>
      <c r="D1723" s="9"/>
      <c r="E1723" s="165"/>
      <c r="F1723" s="165"/>
      <c r="G1723" s="165"/>
      <c r="H1723" s="165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</row>
    <row r="1724" spans="1:20" x14ac:dyDescent="0.25">
      <c r="A1724" s="9"/>
      <c r="D1724" s="9"/>
      <c r="E1724" s="165"/>
      <c r="F1724" s="165"/>
      <c r="G1724" s="165"/>
      <c r="H1724" s="165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</row>
    <row r="1725" spans="1:20" x14ac:dyDescent="0.25">
      <c r="A1725" s="9"/>
      <c r="D1725" s="9"/>
      <c r="E1725" s="165"/>
      <c r="F1725" s="165"/>
      <c r="G1725" s="165"/>
      <c r="H1725" s="165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</row>
    <row r="1726" spans="1:20" x14ac:dyDescent="0.25">
      <c r="A1726" s="9"/>
      <c r="D1726" s="9"/>
      <c r="E1726" s="165"/>
      <c r="F1726" s="165"/>
      <c r="G1726" s="165"/>
      <c r="H1726" s="165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</row>
    <row r="1727" spans="1:20" x14ac:dyDescent="0.25">
      <c r="A1727" s="9"/>
      <c r="D1727" s="9"/>
      <c r="E1727" s="165"/>
      <c r="F1727" s="165"/>
      <c r="G1727" s="165"/>
      <c r="H1727" s="165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</row>
    <row r="1728" spans="1:20" x14ac:dyDescent="0.25">
      <c r="A1728" s="9"/>
      <c r="D1728" s="9"/>
      <c r="E1728" s="165"/>
      <c r="F1728" s="165"/>
      <c r="G1728" s="165"/>
      <c r="H1728" s="165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</row>
    <row r="1729" spans="1:20" x14ac:dyDescent="0.25">
      <c r="A1729" s="9"/>
      <c r="D1729" s="9"/>
      <c r="E1729" s="165"/>
      <c r="F1729" s="165"/>
      <c r="G1729" s="165"/>
      <c r="H1729" s="165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</row>
    <row r="1730" spans="1:20" x14ac:dyDescent="0.25">
      <c r="A1730" s="9"/>
      <c r="D1730" s="9"/>
      <c r="E1730" s="165"/>
      <c r="F1730" s="165"/>
      <c r="G1730" s="165"/>
      <c r="H1730" s="165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</row>
    <row r="1731" spans="1:20" x14ac:dyDescent="0.25">
      <c r="A1731" s="9"/>
      <c r="D1731" s="9"/>
      <c r="E1731" s="165"/>
      <c r="F1731" s="165"/>
      <c r="G1731" s="165"/>
      <c r="H1731" s="165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</row>
    <row r="1732" spans="1:20" x14ac:dyDescent="0.25">
      <c r="A1732" s="9"/>
      <c r="D1732" s="9"/>
      <c r="E1732" s="165"/>
      <c r="F1732" s="165"/>
      <c r="G1732" s="165"/>
      <c r="H1732" s="165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</row>
    <row r="1733" spans="1:20" x14ac:dyDescent="0.25">
      <c r="A1733" s="9"/>
      <c r="D1733" s="9"/>
      <c r="E1733" s="165"/>
      <c r="F1733" s="165"/>
      <c r="G1733" s="165"/>
      <c r="H1733" s="165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</row>
    <row r="1734" spans="1:20" x14ac:dyDescent="0.25">
      <c r="A1734" s="9"/>
      <c r="D1734" s="9"/>
      <c r="E1734" s="165"/>
      <c r="F1734" s="165"/>
      <c r="G1734" s="165"/>
      <c r="H1734" s="165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</row>
    <row r="1735" spans="1:20" x14ac:dyDescent="0.25">
      <c r="A1735" s="9"/>
      <c r="D1735" s="9"/>
      <c r="E1735" s="165"/>
      <c r="F1735" s="165"/>
      <c r="G1735" s="165"/>
      <c r="H1735" s="165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</row>
    <row r="1736" spans="1:20" x14ac:dyDescent="0.25">
      <c r="A1736" s="9"/>
      <c r="D1736" s="9"/>
      <c r="E1736" s="165"/>
      <c r="F1736" s="165"/>
      <c r="G1736" s="165"/>
      <c r="H1736" s="165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</row>
    <row r="1737" spans="1:20" x14ac:dyDescent="0.25">
      <c r="A1737" s="9"/>
      <c r="D1737" s="9"/>
      <c r="E1737" s="165"/>
      <c r="F1737" s="165"/>
      <c r="G1737" s="165"/>
      <c r="H1737" s="165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</row>
    <row r="1738" spans="1:20" x14ac:dyDescent="0.25">
      <c r="A1738" s="9"/>
      <c r="D1738" s="9"/>
      <c r="E1738" s="165"/>
      <c r="F1738" s="165"/>
      <c r="G1738" s="165"/>
      <c r="H1738" s="165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</row>
    <row r="1739" spans="1:20" x14ac:dyDescent="0.25">
      <c r="A1739" s="9"/>
      <c r="D1739" s="9"/>
      <c r="E1739" s="165"/>
      <c r="F1739" s="165"/>
      <c r="G1739" s="165"/>
      <c r="H1739" s="165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</row>
    <row r="1740" spans="1:20" x14ac:dyDescent="0.25">
      <c r="A1740" s="9"/>
      <c r="D1740" s="9"/>
      <c r="E1740" s="165"/>
      <c r="F1740" s="165"/>
      <c r="G1740" s="165"/>
      <c r="H1740" s="165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</row>
    <row r="1741" spans="1:20" x14ac:dyDescent="0.25">
      <c r="A1741" s="9"/>
      <c r="D1741" s="9"/>
      <c r="E1741" s="165"/>
      <c r="F1741" s="165"/>
      <c r="G1741" s="165"/>
      <c r="H1741" s="165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</row>
    <row r="1742" spans="1:20" x14ac:dyDescent="0.25">
      <c r="A1742" s="9"/>
      <c r="D1742" s="9"/>
      <c r="E1742" s="165"/>
      <c r="F1742" s="165"/>
      <c r="G1742" s="165"/>
      <c r="H1742" s="165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</row>
    <row r="1743" spans="1:20" x14ac:dyDescent="0.25">
      <c r="A1743" s="9"/>
      <c r="D1743" s="9"/>
      <c r="E1743" s="165"/>
      <c r="F1743" s="165"/>
      <c r="G1743" s="165"/>
      <c r="H1743" s="165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</row>
    <row r="1744" spans="1:20" x14ac:dyDescent="0.25">
      <c r="A1744" s="9"/>
      <c r="D1744" s="9"/>
      <c r="E1744" s="165"/>
      <c r="F1744" s="165"/>
      <c r="G1744" s="165"/>
      <c r="H1744" s="165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</row>
    <row r="1745" spans="1:20" x14ac:dyDescent="0.25">
      <c r="A1745" s="9"/>
      <c r="D1745" s="9"/>
      <c r="E1745" s="165"/>
      <c r="F1745" s="165"/>
      <c r="G1745" s="165"/>
      <c r="H1745" s="165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</row>
    <row r="1746" spans="1:20" x14ac:dyDescent="0.25">
      <c r="A1746" s="9"/>
      <c r="D1746" s="9"/>
      <c r="E1746" s="165"/>
      <c r="F1746" s="165"/>
      <c r="G1746" s="165"/>
      <c r="H1746" s="165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</row>
    <row r="1747" spans="1:20" x14ac:dyDescent="0.25">
      <c r="A1747" s="9"/>
      <c r="D1747" s="9"/>
      <c r="E1747" s="165"/>
      <c r="F1747" s="165"/>
      <c r="G1747" s="165"/>
      <c r="H1747" s="165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</row>
    <row r="1748" spans="1:20" x14ac:dyDescent="0.25">
      <c r="A1748" s="9"/>
      <c r="D1748" s="9"/>
      <c r="E1748" s="165"/>
      <c r="F1748" s="165"/>
      <c r="G1748" s="165"/>
      <c r="H1748" s="165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</row>
    <row r="1749" spans="1:20" x14ac:dyDescent="0.25">
      <c r="A1749" s="9"/>
      <c r="D1749" s="9"/>
      <c r="E1749" s="165"/>
      <c r="F1749" s="165"/>
      <c r="G1749" s="165"/>
      <c r="H1749" s="165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</row>
    <row r="1750" spans="1:20" x14ac:dyDescent="0.25">
      <c r="A1750" s="9"/>
      <c r="D1750" s="9"/>
      <c r="E1750" s="165"/>
      <c r="F1750" s="165"/>
      <c r="G1750" s="165"/>
      <c r="H1750" s="165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</row>
    <row r="1751" spans="1:20" x14ac:dyDescent="0.25">
      <c r="A1751" s="9"/>
      <c r="D1751" s="9"/>
      <c r="E1751" s="165"/>
      <c r="F1751" s="165"/>
      <c r="G1751" s="165"/>
      <c r="H1751" s="165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</row>
    <row r="1752" spans="1:20" x14ac:dyDescent="0.25">
      <c r="A1752" s="9"/>
      <c r="D1752" s="9"/>
      <c r="E1752" s="165"/>
      <c r="F1752" s="165"/>
      <c r="G1752" s="165"/>
      <c r="H1752" s="165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</row>
    <row r="1753" spans="1:20" x14ac:dyDescent="0.25">
      <c r="A1753" s="9"/>
      <c r="D1753" s="9"/>
      <c r="E1753" s="165"/>
      <c r="F1753" s="165"/>
      <c r="G1753" s="165"/>
      <c r="H1753" s="165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</row>
    <row r="1754" spans="1:20" x14ac:dyDescent="0.25">
      <c r="A1754" s="9"/>
      <c r="D1754" s="9"/>
      <c r="E1754" s="165"/>
      <c r="F1754" s="165"/>
      <c r="G1754" s="165"/>
      <c r="H1754" s="165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</row>
    <row r="1755" spans="1:20" x14ac:dyDescent="0.25">
      <c r="A1755" s="9"/>
      <c r="D1755" s="9"/>
      <c r="E1755" s="165"/>
      <c r="F1755" s="165"/>
      <c r="G1755" s="165"/>
      <c r="H1755" s="165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</row>
    <row r="1756" spans="1:20" x14ac:dyDescent="0.25">
      <c r="A1756" s="9"/>
      <c r="D1756" s="9"/>
      <c r="E1756" s="165"/>
      <c r="F1756" s="165"/>
      <c r="G1756" s="165"/>
      <c r="H1756" s="165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</row>
    <row r="1757" spans="1:20" x14ac:dyDescent="0.25">
      <c r="A1757" s="9"/>
      <c r="D1757" s="9"/>
      <c r="E1757" s="165"/>
      <c r="F1757" s="165"/>
      <c r="G1757" s="165"/>
      <c r="H1757" s="165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</row>
    <row r="1758" spans="1:20" x14ac:dyDescent="0.25">
      <c r="A1758" s="9"/>
      <c r="D1758" s="9"/>
      <c r="E1758" s="165"/>
      <c r="F1758" s="165"/>
      <c r="G1758" s="165"/>
      <c r="H1758" s="165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</row>
    <row r="1759" spans="1:20" x14ac:dyDescent="0.25">
      <c r="A1759" s="9"/>
      <c r="D1759" s="9"/>
      <c r="E1759" s="165"/>
      <c r="F1759" s="165"/>
      <c r="G1759" s="165"/>
      <c r="H1759" s="165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</row>
    <row r="1760" spans="1:20" x14ac:dyDescent="0.25">
      <c r="A1760" s="9"/>
      <c r="D1760" s="9"/>
      <c r="E1760" s="165"/>
      <c r="F1760" s="165"/>
      <c r="G1760" s="165"/>
      <c r="H1760" s="165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</row>
    <row r="1761" spans="1:20" x14ac:dyDescent="0.25">
      <c r="A1761" s="9"/>
      <c r="D1761" s="9"/>
      <c r="E1761" s="165"/>
      <c r="F1761" s="165"/>
      <c r="G1761" s="165"/>
      <c r="H1761" s="165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</row>
    <row r="1762" spans="1:20" x14ac:dyDescent="0.25">
      <c r="A1762" s="9"/>
      <c r="D1762" s="9"/>
      <c r="E1762" s="165"/>
      <c r="F1762" s="165"/>
      <c r="G1762" s="165"/>
      <c r="H1762" s="165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</row>
    <row r="1763" spans="1:20" x14ac:dyDescent="0.25">
      <c r="A1763" s="9"/>
      <c r="D1763" s="9"/>
      <c r="E1763" s="165"/>
      <c r="F1763" s="165"/>
      <c r="G1763" s="165"/>
      <c r="H1763" s="165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</row>
    <row r="1764" spans="1:20" x14ac:dyDescent="0.25">
      <c r="A1764" s="9"/>
      <c r="D1764" s="9"/>
      <c r="E1764" s="165"/>
      <c r="F1764" s="165"/>
      <c r="G1764" s="165"/>
      <c r="H1764" s="165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</row>
    <row r="1765" spans="1:20" x14ac:dyDescent="0.25">
      <c r="A1765" s="9"/>
      <c r="D1765" s="9"/>
      <c r="E1765" s="165"/>
      <c r="F1765" s="165"/>
      <c r="G1765" s="165"/>
      <c r="H1765" s="165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</row>
    <row r="1766" spans="1:20" x14ac:dyDescent="0.25">
      <c r="A1766" s="9"/>
      <c r="D1766" s="9"/>
      <c r="E1766" s="165"/>
      <c r="F1766" s="165"/>
      <c r="G1766" s="165"/>
      <c r="H1766" s="165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</row>
    <row r="1767" spans="1:20" x14ac:dyDescent="0.25">
      <c r="A1767" s="9"/>
      <c r="D1767" s="9"/>
      <c r="E1767" s="165"/>
      <c r="F1767" s="165"/>
      <c r="G1767" s="165"/>
      <c r="H1767" s="165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</row>
    <row r="1768" spans="1:20" x14ac:dyDescent="0.25">
      <c r="A1768" s="9"/>
      <c r="D1768" s="9"/>
      <c r="E1768" s="165"/>
      <c r="F1768" s="165"/>
      <c r="G1768" s="165"/>
      <c r="H1768" s="165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</row>
    <row r="1769" spans="1:20" x14ac:dyDescent="0.25">
      <c r="A1769" s="9"/>
      <c r="D1769" s="9"/>
      <c r="E1769" s="165"/>
      <c r="F1769" s="165"/>
      <c r="G1769" s="165"/>
      <c r="H1769" s="165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</row>
    <row r="1770" spans="1:20" x14ac:dyDescent="0.25">
      <c r="A1770" s="9"/>
      <c r="D1770" s="9"/>
      <c r="E1770" s="165"/>
      <c r="F1770" s="165"/>
      <c r="G1770" s="165"/>
      <c r="H1770" s="165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</row>
    <row r="1771" spans="1:20" x14ac:dyDescent="0.25">
      <c r="A1771" s="9"/>
      <c r="D1771" s="9"/>
      <c r="E1771" s="165"/>
      <c r="F1771" s="165"/>
      <c r="G1771" s="165"/>
      <c r="H1771" s="165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</row>
    <row r="1772" spans="1:20" x14ac:dyDescent="0.25">
      <c r="A1772" s="9"/>
      <c r="D1772" s="9"/>
      <c r="E1772" s="165"/>
      <c r="F1772" s="165"/>
      <c r="G1772" s="165"/>
      <c r="H1772" s="165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</row>
    <row r="1773" spans="1:20" x14ac:dyDescent="0.25">
      <c r="A1773" s="9"/>
      <c r="D1773" s="9"/>
      <c r="E1773" s="165"/>
      <c r="F1773" s="165"/>
      <c r="G1773" s="165"/>
      <c r="H1773" s="165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</row>
    <row r="1774" spans="1:20" x14ac:dyDescent="0.25">
      <c r="A1774" s="9"/>
      <c r="D1774" s="9"/>
      <c r="E1774" s="165"/>
      <c r="F1774" s="165"/>
      <c r="G1774" s="165"/>
      <c r="H1774" s="165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</row>
    <row r="1775" spans="1:20" x14ac:dyDescent="0.25">
      <c r="A1775" s="9"/>
      <c r="D1775" s="9"/>
      <c r="E1775" s="165"/>
      <c r="F1775" s="165"/>
      <c r="G1775" s="165"/>
      <c r="H1775" s="165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</row>
    <row r="1776" spans="1:20" x14ac:dyDescent="0.25">
      <c r="A1776" s="9"/>
      <c r="D1776" s="9"/>
      <c r="E1776" s="165"/>
      <c r="F1776" s="165"/>
      <c r="G1776" s="165"/>
      <c r="H1776" s="165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</row>
    <row r="1777" spans="1:20" x14ac:dyDescent="0.25">
      <c r="A1777" s="9"/>
      <c r="D1777" s="9"/>
      <c r="E1777" s="165"/>
      <c r="F1777" s="165"/>
      <c r="G1777" s="165"/>
      <c r="H1777" s="165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</row>
    <row r="1778" spans="1:20" x14ac:dyDescent="0.25">
      <c r="A1778" s="9"/>
      <c r="D1778" s="9"/>
      <c r="E1778" s="165"/>
      <c r="F1778" s="165"/>
      <c r="G1778" s="165"/>
      <c r="H1778" s="165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</row>
    <row r="1779" spans="1:20" x14ac:dyDescent="0.25">
      <c r="A1779" s="9"/>
      <c r="D1779" s="9"/>
      <c r="E1779" s="165"/>
      <c r="F1779" s="165"/>
      <c r="G1779" s="165"/>
      <c r="H1779" s="165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</row>
    <row r="1780" spans="1:20" x14ac:dyDescent="0.25">
      <c r="A1780" s="9"/>
      <c r="D1780" s="9"/>
      <c r="E1780" s="165"/>
      <c r="F1780" s="165"/>
      <c r="G1780" s="165"/>
      <c r="H1780" s="165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</row>
    <row r="1781" spans="1:20" x14ac:dyDescent="0.25">
      <c r="A1781" s="9"/>
      <c r="D1781" s="9"/>
      <c r="E1781" s="165"/>
      <c r="F1781" s="165"/>
      <c r="G1781" s="165"/>
      <c r="H1781" s="165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</row>
    <row r="1782" spans="1:20" x14ac:dyDescent="0.25">
      <c r="A1782" s="9"/>
      <c r="D1782" s="9"/>
      <c r="E1782" s="165"/>
      <c r="F1782" s="165"/>
      <c r="G1782" s="165"/>
      <c r="H1782" s="165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</row>
    <row r="1783" spans="1:20" x14ac:dyDescent="0.25">
      <c r="A1783" s="9"/>
      <c r="D1783" s="9"/>
      <c r="E1783" s="165"/>
      <c r="F1783" s="165"/>
      <c r="G1783" s="165"/>
      <c r="H1783" s="165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</row>
    <row r="1784" spans="1:20" x14ac:dyDescent="0.25">
      <c r="A1784" s="9"/>
      <c r="D1784" s="9"/>
      <c r="E1784" s="165"/>
      <c r="F1784" s="165"/>
      <c r="G1784" s="165"/>
      <c r="H1784" s="165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</row>
    <row r="1785" spans="1:20" x14ac:dyDescent="0.25">
      <c r="A1785" s="9"/>
      <c r="D1785" s="9"/>
      <c r="E1785" s="165"/>
      <c r="F1785" s="165"/>
      <c r="G1785" s="165"/>
      <c r="H1785" s="165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</row>
    <row r="1786" spans="1:20" x14ac:dyDescent="0.25">
      <c r="A1786" s="9"/>
      <c r="D1786" s="9"/>
      <c r="E1786" s="165"/>
      <c r="F1786" s="165"/>
      <c r="G1786" s="165"/>
      <c r="H1786" s="165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</row>
    <row r="1787" spans="1:20" x14ac:dyDescent="0.25">
      <c r="A1787" s="9"/>
      <c r="D1787" s="9"/>
      <c r="E1787" s="165"/>
      <c r="F1787" s="165"/>
      <c r="G1787" s="165"/>
      <c r="H1787" s="165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</row>
    <row r="1788" spans="1:20" x14ac:dyDescent="0.25">
      <c r="A1788" s="9"/>
      <c r="D1788" s="9"/>
      <c r="E1788" s="165"/>
      <c r="F1788" s="165"/>
      <c r="G1788" s="165"/>
      <c r="H1788" s="165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</row>
    <row r="1789" spans="1:20" x14ac:dyDescent="0.25">
      <c r="A1789" s="9"/>
      <c r="D1789" s="9"/>
      <c r="E1789" s="165"/>
      <c r="F1789" s="165"/>
      <c r="G1789" s="165"/>
      <c r="H1789" s="165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</row>
    <row r="1790" spans="1:20" x14ac:dyDescent="0.25">
      <c r="A1790" s="9"/>
      <c r="D1790" s="9"/>
      <c r="E1790" s="165"/>
      <c r="F1790" s="165"/>
      <c r="G1790" s="165"/>
      <c r="H1790" s="165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</row>
    <row r="1791" spans="1:20" x14ac:dyDescent="0.25">
      <c r="A1791" s="9"/>
      <c r="D1791" s="9"/>
      <c r="E1791" s="165"/>
      <c r="F1791" s="165"/>
      <c r="G1791" s="165"/>
      <c r="H1791" s="165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</row>
    <row r="1792" spans="1:20" x14ac:dyDescent="0.25">
      <c r="A1792" s="9"/>
      <c r="D1792" s="9"/>
      <c r="E1792" s="165"/>
      <c r="F1792" s="165"/>
      <c r="G1792" s="165"/>
      <c r="H1792" s="165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</row>
    <row r="1793" spans="1:20" x14ac:dyDescent="0.25">
      <c r="A1793" s="9"/>
      <c r="D1793" s="9"/>
      <c r="E1793" s="165"/>
      <c r="F1793" s="165"/>
      <c r="G1793" s="165"/>
      <c r="H1793" s="165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</row>
    <row r="1794" spans="1:20" x14ac:dyDescent="0.25">
      <c r="A1794" s="9"/>
      <c r="D1794" s="9"/>
      <c r="E1794" s="165"/>
      <c r="F1794" s="165"/>
      <c r="G1794" s="165"/>
      <c r="H1794" s="165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</row>
    <row r="1795" spans="1:20" x14ac:dyDescent="0.25">
      <c r="A1795" s="9"/>
      <c r="D1795" s="9"/>
      <c r="E1795" s="165"/>
      <c r="F1795" s="165"/>
      <c r="G1795" s="165"/>
      <c r="H1795" s="165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</row>
    <row r="1796" spans="1:20" x14ac:dyDescent="0.25">
      <c r="A1796" s="9"/>
      <c r="D1796" s="9"/>
      <c r="E1796" s="165"/>
      <c r="F1796" s="165"/>
      <c r="G1796" s="165"/>
      <c r="H1796" s="165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</row>
    <row r="1797" spans="1:20" x14ac:dyDescent="0.25">
      <c r="A1797" s="9"/>
      <c r="D1797" s="9"/>
      <c r="E1797" s="165"/>
      <c r="F1797" s="165"/>
      <c r="G1797" s="165"/>
      <c r="H1797" s="165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</row>
    <row r="1798" spans="1:20" x14ac:dyDescent="0.25">
      <c r="A1798" s="9"/>
      <c r="D1798" s="9"/>
      <c r="E1798" s="165"/>
      <c r="F1798" s="165"/>
      <c r="G1798" s="165"/>
      <c r="H1798" s="165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</row>
    <row r="1799" spans="1:20" x14ac:dyDescent="0.25">
      <c r="A1799" s="9"/>
      <c r="D1799" s="9"/>
      <c r="E1799" s="165"/>
      <c r="F1799" s="165"/>
      <c r="G1799" s="165"/>
      <c r="H1799" s="165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</row>
    <row r="1800" spans="1:20" x14ac:dyDescent="0.25">
      <c r="A1800" s="9"/>
      <c r="D1800" s="9"/>
      <c r="E1800" s="165"/>
      <c r="F1800" s="165"/>
      <c r="G1800" s="165"/>
      <c r="H1800" s="165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</row>
    <row r="1801" spans="1:20" x14ac:dyDescent="0.25">
      <c r="A1801" s="9"/>
      <c r="D1801" s="9"/>
      <c r="E1801" s="165"/>
      <c r="F1801" s="165"/>
      <c r="G1801" s="165"/>
      <c r="H1801" s="165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</row>
    <row r="1802" spans="1:20" x14ac:dyDescent="0.25">
      <c r="A1802" s="9"/>
      <c r="D1802" s="9"/>
      <c r="E1802" s="165"/>
      <c r="F1802" s="165"/>
      <c r="G1802" s="165"/>
      <c r="H1802" s="165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</row>
    <row r="1803" spans="1:20" x14ac:dyDescent="0.25">
      <c r="A1803" s="9"/>
      <c r="D1803" s="9"/>
      <c r="E1803" s="165"/>
      <c r="F1803" s="165"/>
      <c r="G1803" s="165"/>
      <c r="H1803" s="165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</row>
    <row r="1804" spans="1:20" x14ac:dyDescent="0.25">
      <c r="A1804" s="9"/>
      <c r="D1804" s="9"/>
      <c r="E1804" s="165"/>
      <c r="F1804" s="165"/>
      <c r="G1804" s="165"/>
      <c r="H1804" s="165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</row>
    <row r="1805" spans="1:20" x14ac:dyDescent="0.25">
      <c r="A1805" s="9"/>
      <c r="D1805" s="9"/>
      <c r="E1805" s="165"/>
      <c r="F1805" s="165"/>
      <c r="G1805" s="165"/>
      <c r="H1805" s="165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</row>
    <row r="1806" spans="1:20" x14ac:dyDescent="0.25">
      <c r="A1806" s="9"/>
      <c r="D1806" s="9"/>
      <c r="E1806" s="165"/>
      <c r="F1806" s="165"/>
      <c r="G1806" s="165"/>
      <c r="H1806" s="165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</row>
    <row r="1807" spans="1:20" x14ac:dyDescent="0.25">
      <c r="A1807" s="9"/>
      <c r="D1807" s="9"/>
      <c r="E1807" s="165"/>
      <c r="F1807" s="165"/>
      <c r="G1807" s="165"/>
      <c r="H1807" s="165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</row>
    <row r="1808" spans="1:20" x14ac:dyDescent="0.25">
      <c r="A1808" s="9"/>
      <c r="D1808" s="9"/>
      <c r="E1808" s="165"/>
      <c r="F1808" s="165"/>
      <c r="G1808" s="165"/>
      <c r="H1808" s="165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</row>
    <row r="1809" spans="1:20" x14ac:dyDescent="0.25">
      <c r="A1809" s="9"/>
      <c r="D1809" s="9"/>
      <c r="E1809" s="165"/>
      <c r="F1809" s="165"/>
      <c r="G1809" s="165"/>
      <c r="H1809" s="165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</row>
    <row r="1810" spans="1:20" x14ac:dyDescent="0.25">
      <c r="A1810" s="9"/>
      <c r="D1810" s="9"/>
      <c r="E1810" s="165"/>
      <c r="F1810" s="165"/>
      <c r="G1810" s="165"/>
      <c r="H1810" s="165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</row>
    <row r="1811" spans="1:20" x14ac:dyDescent="0.25">
      <c r="A1811" s="9"/>
      <c r="D1811" s="9"/>
      <c r="E1811" s="165"/>
      <c r="F1811" s="165"/>
      <c r="G1811" s="165"/>
      <c r="H1811" s="165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</row>
    <row r="1812" spans="1:20" x14ac:dyDescent="0.25">
      <c r="A1812" s="9"/>
      <c r="D1812" s="9"/>
      <c r="E1812" s="165"/>
      <c r="F1812" s="165"/>
      <c r="G1812" s="165"/>
      <c r="H1812" s="165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</row>
    <row r="1813" spans="1:20" x14ac:dyDescent="0.25">
      <c r="A1813" s="9"/>
      <c r="D1813" s="9"/>
      <c r="E1813" s="165"/>
      <c r="F1813" s="165"/>
      <c r="G1813" s="165"/>
      <c r="H1813" s="165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</row>
    <row r="1814" spans="1:20" x14ac:dyDescent="0.25">
      <c r="A1814" s="9"/>
      <c r="D1814" s="9"/>
      <c r="E1814" s="165"/>
      <c r="F1814" s="165"/>
      <c r="G1814" s="165"/>
      <c r="H1814" s="165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</row>
    <row r="1815" spans="1:20" x14ac:dyDescent="0.25">
      <c r="A1815" s="9"/>
      <c r="D1815" s="9"/>
      <c r="E1815" s="165"/>
      <c r="F1815" s="165"/>
      <c r="G1815" s="165"/>
      <c r="H1815" s="165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</row>
    <row r="1816" spans="1:20" x14ac:dyDescent="0.25">
      <c r="A1816" s="9"/>
      <c r="D1816" s="9"/>
      <c r="E1816" s="165"/>
      <c r="F1816" s="165"/>
      <c r="G1816" s="165"/>
      <c r="H1816" s="165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</row>
    <row r="1817" spans="1:20" x14ac:dyDescent="0.25">
      <c r="A1817" s="9"/>
      <c r="D1817" s="9"/>
      <c r="E1817" s="165"/>
      <c r="F1817" s="165"/>
      <c r="G1817" s="165"/>
      <c r="H1817" s="165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</row>
    <row r="1818" spans="1:20" x14ac:dyDescent="0.25">
      <c r="A1818" s="9"/>
      <c r="D1818" s="9"/>
      <c r="E1818" s="165"/>
      <c r="F1818" s="165"/>
      <c r="G1818" s="165"/>
      <c r="H1818" s="165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</row>
    <row r="1819" spans="1:20" x14ac:dyDescent="0.25">
      <c r="A1819" s="9"/>
      <c r="D1819" s="9"/>
      <c r="E1819" s="165"/>
      <c r="F1819" s="165"/>
      <c r="G1819" s="165"/>
      <c r="H1819" s="165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</row>
    <row r="1820" spans="1:20" x14ac:dyDescent="0.25">
      <c r="A1820" s="9"/>
      <c r="D1820" s="9"/>
      <c r="E1820" s="165"/>
      <c r="F1820" s="165"/>
      <c r="G1820" s="165"/>
      <c r="H1820" s="165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</row>
    <row r="1821" spans="1:20" x14ac:dyDescent="0.25">
      <c r="A1821" s="9"/>
      <c r="D1821" s="9"/>
      <c r="E1821" s="165"/>
      <c r="F1821" s="165"/>
      <c r="G1821" s="165"/>
      <c r="H1821" s="165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</row>
    <row r="1822" spans="1:20" x14ac:dyDescent="0.25">
      <c r="A1822" s="9"/>
      <c r="D1822" s="9"/>
      <c r="E1822" s="165"/>
      <c r="F1822" s="165"/>
      <c r="G1822" s="165"/>
      <c r="H1822" s="165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</row>
    <row r="1823" spans="1:20" x14ac:dyDescent="0.25">
      <c r="A1823" s="9"/>
      <c r="D1823" s="9"/>
      <c r="E1823" s="165"/>
      <c r="F1823" s="165"/>
      <c r="G1823" s="165"/>
      <c r="H1823" s="165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</row>
    <row r="1824" spans="1:20" x14ac:dyDescent="0.25">
      <c r="A1824" s="9"/>
      <c r="D1824" s="9"/>
      <c r="E1824" s="165"/>
      <c r="F1824" s="165"/>
      <c r="G1824" s="165"/>
      <c r="H1824" s="165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</row>
    <row r="1825" spans="1:20" x14ac:dyDescent="0.25">
      <c r="A1825" s="9"/>
      <c r="D1825" s="9"/>
      <c r="E1825" s="165"/>
      <c r="F1825" s="165"/>
      <c r="G1825" s="165"/>
      <c r="H1825" s="165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</row>
    <row r="1826" spans="1:20" x14ac:dyDescent="0.25">
      <c r="A1826" s="9"/>
      <c r="D1826" s="9"/>
      <c r="E1826" s="165"/>
      <c r="F1826" s="165"/>
      <c r="G1826" s="165"/>
      <c r="H1826" s="165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</row>
    <row r="1827" spans="1:20" x14ac:dyDescent="0.25">
      <c r="A1827" s="9"/>
      <c r="D1827" s="9"/>
      <c r="E1827" s="165"/>
      <c r="F1827" s="165"/>
      <c r="G1827" s="165"/>
      <c r="H1827" s="165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</row>
    <row r="1828" spans="1:20" x14ac:dyDescent="0.25">
      <c r="A1828" s="9"/>
      <c r="D1828" s="9"/>
      <c r="E1828" s="165"/>
      <c r="F1828" s="165"/>
      <c r="G1828" s="165"/>
      <c r="H1828" s="165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</row>
    <row r="1829" spans="1:20" x14ac:dyDescent="0.25">
      <c r="A1829" s="9"/>
      <c r="D1829" s="9"/>
      <c r="E1829" s="165"/>
      <c r="F1829" s="165"/>
      <c r="G1829" s="165"/>
      <c r="H1829" s="165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</row>
    <row r="1830" spans="1:20" x14ac:dyDescent="0.25">
      <c r="A1830" s="9"/>
      <c r="D1830" s="9"/>
      <c r="E1830" s="165"/>
      <c r="F1830" s="165"/>
      <c r="G1830" s="165"/>
      <c r="H1830" s="165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</row>
    <row r="1831" spans="1:20" x14ac:dyDescent="0.25">
      <c r="A1831" s="9"/>
      <c r="D1831" s="9"/>
      <c r="E1831" s="165"/>
      <c r="F1831" s="165"/>
      <c r="G1831" s="165"/>
      <c r="H1831" s="165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</row>
    <row r="1832" spans="1:20" x14ac:dyDescent="0.25">
      <c r="A1832" s="9"/>
      <c r="D1832" s="9"/>
      <c r="E1832" s="165"/>
      <c r="F1832" s="165"/>
      <c r="G1832" s="165"/>
      <c r="H1832" s="165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</row>
    <row r="1833" spans="1:20" x14ac:dyDescent="0.25">
      <c r="A1833" s="9"/>
      <c r="D1833" s="9"/>
      <c r="E1833" s="165"/>
      <c r="F1833" s="165"/>
      <c r="G1833" s="165"/>
      <c r="H1833" s="165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</row>
    <row r="1834" spans="1:20" x14ac:dyDescent="0.25">
      <c r="A1834" s="9"/>
      <c r="D1834" s="9"/>
      <c r="E1834" s="165"/>
      <c r="F1834" s="165"/>
      <c r="G1834" s="165"/>
      <c r="H1834" s="165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</row>
    <row r="1835" spans="1:20" x14ac:dyDescent="0.25">
      <c r="A1835" s="9"/>
      <c r="D1835" s="9"/>
      <c r="E1835" s="165"/>
      <c r="F1835" s="165"/>
      <c r="G1835" s="165"/>
      <c r="H1835" s="165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</row>
    <row r="1836" spans="1:20" x14ac:dyDescent="0.25">
      <c r="A1836" s="9"/>
      <c r="D1836" s="9"/>
      <c r="E1836" s="165"/>
      <c r="F1836" s="165"/>
      <c r="G1836" s="165"/>
      <c r="H1836" s="165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</row>
    <row r="1837" spans="1:20" x14ac:dyDescent="0.25">
      <c r="A1837" s="9"/>
      <c r="D1837" s="9"/>
      <c r="E1837" s="165"/>
      <c r="F1837" s="165"/>
      <c r="G1837" s="165"/>
      <c r="H1837" s="165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</row>
    <row r="1838" spans="1:20" x14ac:dyDescent="0.25">
      <c r="A1838" s="9"/>
      <c r="D1838" s="9"/>
      <c r="E1838" s="165"/>
      <c r="F1838" s="165"/>
      <c r="G1838" s="165"/>
      <c r="H1838" s="165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</row>
    <row r="1839" spans="1:20" x14ac:dyDescent="0.25">
      <c r="A1839" s="9"/>
      <c r="D1839" s="9"/>
      <c r="E1839" s="165"/>
      <c r="F1839" s="165"/>
      <c r="G1839" s="165"/>
      <c r="H1839" s="165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</row>
    <row r="1840" spans="1:20" x14ac:dyDescent="0.25">
      <c r="A1840" s="9"/>
      <c r="D1840" s="9"/>
      <c r="E1840" s="165"/>
      <c r="F1840" s="165"/>
      <c r="G1840" s="165"/>
      <c r="H1840" s="165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</row>
    <row r="1841" spans="1:20" x14ac:dyDescent="0.25">
      <c r="A1841" s="9"/>
      <c r="D1841" s="9"/>
      <c r="E1841" s="165"/>
      <c r="F1841" s="165"/>
      <c r="G1841" s="165"/>
      <c r="H1841" s="165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</row>
    <row r="1842" spans="1:20" x14ac:dyDescent="0.25">
      <c r="A1842" s="9"/>
      <c r="D1842" s="9"/>
      <c r="E1842" s="165"/>
      <c r="F1842" s="165"/>
      <c r="G1842" s="165"/>
      <c r="H1842" s="165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</row>
    <row r="1843" spans="1:20" x14ac:dyDescent="0.25">
      <c r="A1843" s="9"/>
      <c r="D1843" s="9"/>
      <c r="E1843" s="165"/>
      <c r="F1843" s="165"/>
      <c r="G1843" s="165"/>
      <c r="H1843" s="165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</row>
    <row r="1844" spans="1:20" x14ac:dyDescent="0.25">
      <c r="A1844" s="9"/>
      <c r="D1844" s="9"/>
      <c r="E1844" s="165"/>
      <c r="F1844" s="165"/>
      <c r="G1844" s="165"/>
      <c r="H1844" s="165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</row>
    <row r="1845" spans="1:20" x14ac:dyDescent="0.25">
      <c r="A1845" s="9"/>
      <c r="D1845" s="9"/>
      <c r="E1845" s="165"/>
      <c r="F1845" s="165"/>
      <c r="G1845" s="165"/>
      <c r="H1845" s="165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</row>
    <row r="1846" spans="1:20" x14ac:dyDescent="0.25">
      <c r="A1846" s="9"/>
      <c r="D1846" s="9"/>
      <c r="E1846" s="165"/>
      <c r="F1846" s="165"/>
      <c r="G1846" s="165"/>
      <c r="H1846" s="165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</row>
    <row r="1847" spans="1:20" x14ac:dyDescent="0.25">
      <c r="A1847" s="9"/>
      <c r="D1847" s="9"/>
      <c r="E1847" s="165"/>
      <c r="F1847" s="165"/>
      <c r="G1847" s="165"/>
      <c r="H1847" s="165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</row>
    <row r="1848" spans="1:20" x14ac:dyDescent="0.25">
      <c r="A1848" s="9"/>
      <c r="D1848" s="9"/>
      <c r="E1848" s="165"/>
      <c r="F1848" s="165"/>
      <c r="G1848" s="165"/>
      <c r="H1848" s="165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</row>
    <row r="1849" spans="1:20" x14ac:dyDescent="0.25">
      <c r="A1849" s="9"/>
      <c r="D1849" s="9"/>
      <c r="E1849" s="165"/>
      <c r="F1849" s="165"/>
      <c r="G1849" s="165"/>
      <c r="H1849" s="165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</row>
    <row r="1850" spans="1:20" x14ac:dyDescent="0.25">
      <c r="A1850" s="9"/>
      <c r="D1850" s="9"/>
      <c r="E1850" s="165"/>
      <c r="F1850" s="165"/>
      <c r="G1850" s="165"/>
      <c r="H1850" s="165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</row>
    <row r="1851" spans="1:20" x14ac:dyDescent="0.25">
      <c r="A1851" s="9"/>
      <c r="D1851" s="9"/>
      <c r="E1851" s="165"/>
      <c r="F1851" s="165"/>
      <c r="G1851" s="165"/>
      <c r="H1851" s="165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</row>
    <row r="1852" spans="1:20" x14ac:dyDescent="0.25">
      <c r="A1852" s="9"/>
      <c r="D1852" s="9"/>
      <c r="E1852" s="165"/>
      <c r="F1852" s="165"/>
      <c r="G1852" s="165"/>
      <c r="H1852" s="165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</row>
    <row r="1853" spans="1:20" x14ac:dyDescent="0.25">
      <c r="A1853" s="9"/>
      <c r="D1853" s="9"/>
      <c r="E1853" s="165"/>
      <c r="F1853" s="165"/>
      <c r="G1853" s="165"/>
      <c r="H1853" s="165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</row>
    <row r="1854" spans="1:20" x14ac:dyDescent="0.25">
      <c r="A1854" s="9"/>
      <c r="D1854" s="9"/>
      <c r="E1854" s="165"/>
      <c r="F1854" s="165"/>
      <c r="G1854" s="165"/>
      <c r="H1854" s="165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</row>
    <row r="1855" spans="1:20" x14ac:dyDescent="0.25">
      <c r="A1855" s="9"/>
      <c r="D1855" s="9"/>
      <c r="E1855" s="165"/>
      <c r="F1855" s="165"/>
      <c r="G1855" s="165"/>
      <c r="H1855" s="165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</row>
    <row r="1856" spans="1:20" x14ac:dyDescent="0.25">
      <c r="A1856" s="9"/>
      <c r="D1856" s="9"/>
      <c r="E1856" s="165"/>
      <c r="F1856" s="165"/>
      <c r="G1856" s="165"/>
      <c r="H1856" s="165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</row>
    <row r="1857" spans="1:20" x14ac:dyDescent="0.25">
      <c r="A1857" s="9"/>
      <c r="D1857" s="9"/>
      <c r="E1857" s="165"/>
      <c r="F1857" s="165"/>
      <c r="G1857" s="165"/>
      <c r="H1857" s="165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</row>
    <row r="1858" spans="1:20" x14ac:dyDescent="0.25">
      <c r="A1858" s="9"/>
      <c r="D1858" s="9"/>
      <c r="E1858" s="165"/>
      <c r="F1858" s="165"/>
      <c r="G1858" s="165"/>
      <c r="H1858" s="165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</row>
    <row r="1859" spans="1:20" x14ac:dyDescent="0.25">
      <c r="A1859" s="9"/>
      <c r="D1859" s="9"/>
      <c r="E1859" s="165"/>
      <c r="F1859" s="165"/>
      <c r="G1859" s="165"/>
      <c r="H1859" s="165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</row>
    <row r="1860" spans="1:20" x14ac:dyDescent="0.25">
      <c r="A1860" s="9"/>
      <c r="D1860" s="9"/>
      <c r="E1860" s="165"/>
      <c r="F1860" s="165"/>
      <c r="G1860" s="165"/>
      <c r="H1860" s="165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</row>
    <row r="1861" spans="1:20" x14ac:dyDescent="0.25">
      <c r="A1861" s="9"/>
      <c r="D1861" s="9"/>
      <c r="E1861" s="165"/>
      <c r="F1861" s="165"/>
      <c r="G1861" s="165"/>
      <c r="H1861" s="165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</row>
    <row r="1862" spans="1:20" x14ac:dyDescent="0.25">
      <c r="A1862" s="9"/>
      <c r="D1862" s="9"/>
      <c r="E1862" s="165"/>
      <c r="F1862" s="165"/>
      <c r="G1862" s="165"/>
      <c r="H1862" s="165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</row>
    <row r="1863" spans="1:20" x14ac:dyDescent="0.25">
      <c r="A1863" s="9"/>
      <c r="D1863" s="9"/>
      <c r="E1863" s="165"/>
      <c r="F1863" s="165"/>
      <c r="G1863" s="165"/>
      <c r="H1863" s="165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</row>
    <row r="1864" spans="1:20" x14ac:dyDescent="0.25">
      <c r="A1864" s="9"/>
      <c r="D1864" s="9"/>
      <c r="E1864" s="165"/>
      <c r="F1864" s="165"/>
      <c r="G1864" s="165"/>
      <c r="H1864" s="165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</row>
    <row r="1865" spans="1:20" x14ac:dyDescent="0.25">
      <c r="A1865" s="9"/>
      <c r="D1865" s="9"/>
      <c r="E1865" s="165"/>
      <c r="F1865" s="165"/>
      <c r="G1865" s="165"/>
      <c r="H1865" s="165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</row>
    <row r="1866" spans="1:20" x14ac:dyDescent="0.25">
      <c r="A1866" s="9"/>
      <c r="D1866" s="9"/>
      <c r="E1866" s="165"/>
      <c r="F1866" s="165"/>
      <c r="G1866" s="165"/>
      <c r="H1866" s="165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</row>
    <row r="1867" spans="1:20" x14ac:dyDescent="0.25">
      <c r="A1867" s="9"/>
      <c r="D1867" s="9"/>
      <c r="E1867" s="165"/>
      <c r="F1867" s="165"/>
      <c r="G1867" s="165"/>
      <c r="H1867" s="165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</row>
    <row r="1868" spans="1:20" x14ac:dyDescent="0.25">
      <c r="A1868" s="9"/>
      <c r="D1868" s="9"/>
      <c r="E1868" s="165"/>
      <c r="F1868" s="165"/>
      <c r="G1868" s="165"/>
      <c r="H1868" s="165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</row>
    <row r="1869" spans="1:20" x14ac:dyDescent="0.25">
      <c r="A1869" s="9"/>
      <c r="D1869" s="9"/>
      <c r="E1869" s="165"/>
      <c r="F1869" s="165"/>
      <c r="G1869" s="165"/>
      <c r="H1869" s="165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</row>
    <row r="1870" spans="1:20" x14ac:dyDescent="0.25">
      <c r="A1870" s="9"/>
      <c r="D1870" s="9"/>
      <c r="E1870" s="165"/>
      <c r="F1870" s="165"/>
      <c r="G1870" s="165"/>
      <c r="H1870" s="165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</row>
    <row r="1871" spans="1:20" x14ac:dyDescent="0.25">
      <c r="A1871" s="9"/>
      <c r="D1871" s="9"/>
      <c r="E1871" s="165"/>
      <c r="F1871" s="165"/>
      <c r="G1871" s="165"/>
      <c r="H1871" s="165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</row>
    <row r="1872" spans="1:20" x14ac:dyDescent="0.25">
      <c r="A1872" s="9"/>
      <c r="D1872" s="9"/>
      <c r="E1872" s="165"/>
      <c r="F1872" s="165"/>
      <c r="G1872" s="165"/>
      <c r="H1872" s="165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</row>
    <row r="1873" spans="1:20" x14ac:dyDescent="0.25">
      <c r="A1873" s="9"/>
      <c r="D1873" s="9"/>
      <c r="E1873" s="165"/>
      <c r="F1873" s="165"/>
      <c r="G1873" s="165"/>
      <c r="H1873" s="165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</row>
    <row r="1874" spans="1:20" x14ac:dyDescent="0.25">
      <c r="A1874" s="9"/>
      <c r="D1874" s="9"/>
      <c r="E1874" s="165"/>
      <c r="F1874" s="165"/>
      <c r="G1874" s="165"/>
      <c r="H1874" s="165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</row>
    <row r="1875" spans="1:20" x14ac:dyDescent="0.25">
      <c r="A1875" s="9"/>
      <c r="D1875" s="9"/>
      <c r="E1875" s="165"/>
      <c r="F1875" s="165"/>
      <c r="G1875" s="165"/>
      <c r="H1875" s="165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</row>
    <row r="1876" spans="1:20" x14ac:dyDescent="0.25">
      <c r="A1876" s="9"/>
      <c r="D1876" s="9"/>
      <c r="E1876" s="165"/>
      <c r="F1876" s="165"/>
      <c r="G1876" s="165"/>
      <c r="H1876" s="165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</row>
    <row r="1877" spans="1:20" x14ac:dyDescent="0.25">
      <c r="A1877" s="9"/>
      <c r="D1877" s="9"/>
      <c r="E1877" s="165"/>
      <c r="F1877" s="165"/>
      <c r="G1877" s="165"/>
      <c r="H1877" s="165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</row>
    <row r="1878" spans="1:20" x14ac:dyDescent="0.25">
      <c r="A1878" s="9"/>
      <c r="D1878" s="9"/>
      <c r="E1878" s="165"/>
      <c r="F1878" s="165"/>
      <c r="G1878" s="165"/>
      <c r="H1878" s="165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</row>
    <row r="1879" spans="1:20" x14ac:dyDescent="0.25">
      <c r="A1879" s="9"/>
      <c r="D1879" s="9"/>
      <c r="E1879" s="165"/>
      <c r="F1879" s="165"/>
      <c r="G1879" s="165"/>
      <c r="H1879" s="165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</row>
    <row r="1880" spans="1:20" x14ac:dyDescent="0.25">
      <c r="A1880" s="9"/>
      <c r="D1880" s="9"/>
      <c r="E1880" s="165"/>
      <c r="F1880" s="165"/>
      <c r="G1880" s="165"/>
      <c r="H1880" s="165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</row>
    <row r="1881" spans="1:20" x14ac:dyDescent="0.25">
      <c r="A1881" s="9"/>
      <c r="D1881" s="9"/>
      <c r="E1881" s="165"/>
      <c r="F1881" s="165"/>
      <c r="G1881" s="165"/>
      <c r="H1881" s="165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</row>
    <row r="1882" spans="1:20" x14ac:dyDescent="0.25">
      <c r="A1882" s="9"/>
      <c r="D1882" s="9"/>
      <c r="E1882" s="165"/>
      <c r="F1882" s="165"/>
      <c r="G1882" s="165"/>
      <c r="H1882" s="165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</row>
    <row r="1883" spans="1:20" x14ac:dyDescent="0.25">
      <c r="A1883" s="9"/>
      <c r="D1883" s="9"/>
      <c r="E1883" s="165"/>
      <c r="F1883" s="165"/>
      <c r="G1883" s="165"/>
      <c r="H1883" s="165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</row>
    <row r="1884" spans="1:20" x14ac:dyDescent="0.25">
      <c r="A1884" s="9"/>
      <c r="D1884" s="9"/>
      <c r="E1884" s="165"/>
      <c r="F1884" s="165"/>
      <c r="G1884" s="165"/>
      <c r="H1884" s="165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</row>
    <row r="1885" spans="1:20" x14ac:dyDescent="0.25">
      <c r="A1885" s="9"/>
      <c r="D1885" s="9"/>
      <c r="E1885" s="165"/>
      <c r="F1885" s="165"/>
      <c r="G1885" s="165"/>
      <c r="H1885" s="165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</row>
    <row r="1886" spans="1:20" x14ac:dyDescent="0.25">
      <c r="A1886" s="9"/>
      <c r="D1886" s="9"/>
      <c r="E1886" s="165"/>
      <c r="F1886" s="165"/>
      <c r="G1886" s="165"/>
      <c r="H1886" s="165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</row>
    <row r="1887" spans="1:20" x14ac:dyDescent="0.25">
      <c r="A1887" s="9"/>
      <c r="D1887" s="9"/>
      <c r="E1887" s="165"/>
      <c r="F1887" s="165"/>
      <c r="G1887" s="165"/>
      <c r="H1887" s="165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</row>
    <row r="1888" spans="1:20" x14ac:dyDescent="0.25">
      <c r="A1888" s="9"/>
      <c r="D1888" s="9"/>
      <c r="E1888" s="165"/>
      <c r="F1888" s="165"/>
      <c r="G1888" s="165"/>
      <c r="H1888" s="165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</row>
    <row r="1889" spans="1:20" x14ac:dyDescent="0.25">
      <c r="A1889" s="9"/>
      <c r="D1889" s="9"/>
      <c r="E1889" s="165"/>
      <c r="F1889" s="165"/>
      <c r="G1889" s="165"/>
      <c r="H1889" s="165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</row>
    <row r="1890" spans="1:20" x14ac:dyDescent="0.25">
      <c r="A1890" s="9"/>
      <c r="D1890" s="9"/>
      <c r="E1890" s="165"/>
      <c r="F1890" s="165"/>
      <c r="G1890" s="165"/>
      <c r="H1890" s="165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</row>
    <row r="1891" spans="1:20" x14ac:dyDescent="0.25">
      <c r="A1891" s="9"/>
      <c r="D1891" s="9"/>
      <c r="E1891" s="165"/>
      <c r="F1891" s="165"/>
      <c r="G1891" s="165"/>
      <c r="H1891" s="165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</row>
    <row r="1892" spans="1:20" x14ac:dyDescent="0.25">
      <c r="A1892" s="9"/>
      <c r="D1892" s="9"/>
      <c r="E1892" s="165"/>
      <c r="F1892" s="165"/>
      <c r="G1892" s="165"/>
      <c r="H1892" s="165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</row>
    <row r="1893" spans="1:20" x14ac:dyDescent="0.25">
      <c r="A1893" s="9"/>
      <c r="D1893" s="9"/>
      <c r="E1893" s="165"/>
      <c r="F1893" s="165"/>
      <c r="G1893" s="165"/>
      <c r="H1893" s="165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</row>
    <row r="1894" spans="1:20" x14ac:dyDescent="0.25">
      <c r="A1894" s="9"/>
      <c r="D1894" s="9"/>
      <c r="E1894" s="165"/>
      <c r="F1894" s="165"/>
      <c r="G1894" s="165"/>
      <c r="H1894" s="165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</row>
    <row r="1895" spans="1:20" x14ac:dyDescent="0.25">
      <c r="A1895" s="9"/>
      <c r="D1895" s="9"/>
      <c r="E1895" s="165"/>
      <c r="F1895" s="165"/>
      <c r="G1895" s="165"/>
      <c r="H1895" s="165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</row>
    <row r="1896" spans="1:20" x14ac:dyDescent="0.25">
      <c r="A1896" s="9"/>
      <c r="D1896" s="9"/>
      <c r="E1896" s="165"/>
      <c r="F1896" s="165"/>
      <c r="G1896" s="165"/>
      <c r="H1896" s="165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</row>
    <row r="1897" spans="1:20" x14ac:dyDescent="0.25">
      <c r="A1897" s="9"/>
      <c r="D1897" s="9"/>
      <c r="E1897" s="165"/>
      <c r="F1897" s="165"/>
      <c r="G1897" s="165"/>
      <c r="H1897" s="165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</row>
    <row r="1898" spans="1:20" x14ac:dyDescent="0.25">
      <c r="A1898" s="9"/>
      <c r="D1898" s="9"/>
      <c r="E1898" s="165"/>
      <c r="F1898" s="165"/>
      <c r="G1898" s="165"/>
      <c r="H1898" s="165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</row>
    <row r="1899" spans="1:20" x14ac:dyDescent="0.25">
      <c r="A1899" s="9"/>
      <c r="D1899" s="9"/>
      <c r="E1899" s="165"/>
      <c r="F1899" s="165"/>
      <c r="G1899" s="165"/>
      <c r="H1899" s="165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</row>
    <row r="1900" spans="1:20" x14ac:dyDescent="0.25">
      <c r="A1900" s="9"/>
      <c r="D1900" s="9"/>
      <c r="E1900" s="165"/>
      <c r="F1900" s="165"/>
      <c r="G1900" s="165"/>
      <c r="H1900" s="165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</row>
    <row r="1901" spans="1:20" x14ac:dyDescent="0.25">
      <c r="A1901" s="9"/>
      <c r="D1901" s="9"/>
      <c r="E1901" s="165"/>
      <c r="F1901" s="165"/>
      <c r="G1901" s="165"/>
      <c r="H1901" s="165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</row>
    <row r="1902" spans="1:20" x14ac:dyDescent="0.25">
      <c r="A1902" s="9"/>
      <c r="D1902" s="9"/>
      <c r="E1902" s="165"/>
      <c r="F1902" s="165"/>
      <c r="G1902" s="165"/>
      <c r="H1902" s="165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</row>
    <row r="1903" spans="1:20" x14ac:dyDescent="0.25">
      <c r="A1903" s="9"/>
      <c r="D1903" s="9"/>
      <c r="E1903" s="165"/>
      <c r="F1903" s="165"/>
      <c r="G1903" s="165"/>
      <c r="H1903" s="165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</row>
    <row r="1904" spans="1:20" x14ac:dyDescent="0.25">
      <c r="A1904" s="9"/>
      <c r="D1904" s="9"/>
      <c r="E1904" s="165"/>
      <c r="F1904" s="165"/>
      <c r="G1904" s="165"/>
      <c r="H1904" s="165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</row>
    <row r="1905" spans="1:20" x14ac:dyDescent="0.25">
      <c r="A1905" s="9"/>
      <c r="D1905" s="9"/>
      <c r="E1905" s="165"/>
      <c r="F1905" s="165"/>
      <c r="G1905" s="165"/>
      <c r="H1905" s="165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</row>
    <row r="1906" spans="1:20" x14ac:dyDescent="0.25">
      <c r="A1906" s="9"/>
      <c r="D1906" s="9"/>
      <c r="E1906" s="165"/>
      <c r="F1906" s="165"/>
      <c r="G1906" s="165"/>
      <c r="H1906" s="165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</row>
    <row r="1907" spans="1:20" x14ac:dyDescent="0.25">
      <c r="A1907" s="9"/>
      <c r="D1907" s="9"/>
      <c r="E1907" s="165"/>
      <c r="F1907" s="165"/>
      <c r="G1907" s="165"/>
      <c r="H1907" s="165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</row>
    <row r="1908" spans="1:20" x14ac:dyDescent="0.25">
      <c r="A1908" s="9"/>
      <c r="D1908" s="9"/>
      <c r="E1908" s="165"/>
      <c r="F1908" s="165"/>
      <c r="G1908" s="165"/>
      <c r="H1908" s="165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</row>
    <row r="1909" spans="1:20" x14ac:dyDescent="0.25">
      <c r="A1909" s="9"/>
      <c r="D1909" s="9"/>
      <c r="E1909" s="165"/>
      <c r="F1909" s="165"/>
      <c r="G1909" s="165"/>
      <c r="H1909" s="165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</row>
    <row r="1910" spans="1:20" x14ac:dyDescent="0.25">
      <c r="A1910" s="9"/>
      <c r="D1910" s="9"/>
      <c r="E1910" s="165"/>
      <c r="F1910" s="165"/>
      <c r="G1910" s="165"/>
      <c r="H1910" s="165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</row>
    <row r="1911" spans="1:20" x14ac:dyDescent="0.25">
      <c r="A1911" s="9"/>
      <c r="D1911" s="9"/>
      <c r="E1911" s="165"/>
      <c r="F1911" s="165"/>
      <c r="G1911" s="165"/>
      <c r="H1911" s="165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</row>
    <row r="1912" spans="1:20" x14ac:dyDescent="0.25">
      <c r="A1912" s="9"/>
      <c r="D1912" s="9"/>
      <c r="E1912" s="165"/>
      <c r="F1912" s="165"/>
      <c r="G1912" s="165"/>
      <c r="H1912" s="165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</row>
    <row r="1913" spans="1:20" x14ac:dyDescent="0.25">
      <c r="A1913" s="9"/>
      <c r="D1913" s="9"/>
      <c r="E1913" s="165"/>
      <c r="F1913" s="165"/>
      <c r="G1913" s="165"/>
      <c r="H1913" s="165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</row>
    <row r="1914" spans="1:20" x14ac:dyDescent="0.25">
      <c r="A1914" s="9"/>
      <c r="D1914" s="9"/>
      <c r="E1914" s="165"/>
      <c r="F1914" s="165"/>
      <c r="G1914" s="165"/>
      <c r="H1914" s="165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</row>
    <row r="1915" spans="1:20" x14ac:dyDescent="0.25">
      <c r="A1915" s="9"/>
      <c r="D1915" s="9"/>
      <c r="E1915" s="165"/>
      <c r="F1915" s="165"/>
      <c r="G1915" s="165"/>
      <c r="H1915" s="165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</row>
    <row r="1916" spans="1:20" x14ac:dyDescent="0.25">
      <c r="A1916" s="9"/>
      <c r="D1916" s="9"/>
      <c r="E1916" s="165"/>
      <c r="F1916" s="165"/>
      <c r="G1916" s="165"/>
      <c r="H1916" s="165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</row>
    <row r="1917" spans="1:20" x14ac:dyDescent="0.25">
      <c r="A1917" s="9"/>
      <c r="D1917" s="9"/>
      <c r="E1917" s="165"/>
      <c r="F1917" s="165"/>
      <c r="G1917" s="165"/>
      <c r="H1917" s="165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</row>
    <row r="1918" spans="1:20" x14ac:dyDescent="0.25">
      <c r="A1918" s="9"/>
      <c r="D1918" s="9"/>
      <c r="E1918" s="165"/>
      <c r="F1918" s="165"/>
      <c r="G1918" s="165"/>
      <c r="H1918" s="165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</row>
    <row r="1919" spans="1:20" x14ac:dyDescent="0.25">
      <c r="A1919" s="9"/>
      <c r="D1919" s="9"/>
      <c r="E1919" s="165"/>
      <c r="F1919" s="165"/>
      <c r="G1919" s="165"/>
      <c r="H1919" s="165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</row>
    <row r="1920" spans="1:20" x14ac:dyDescent="0.25">
      <c r="A1920" s="9"/>
      <c r="D1920" s="9"/>
      <c r="E1920" s="165"/>
      <c r="F1920" s="165"/>
      <c r="G1920" s="165"/>
      <c r="H1920" s="165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</row>
    <row r="1921" spans="1:20" x14ac:dyDescent="0.25">
      <c r="A1921" s="9"/>
      <c r="D1921" s="9"/>
      <c r="E1921" s="165"/>
      <c r="F1921" s="165"/>
      <c r="G1921" s="165"/>
      <c r="H1921" s="165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</row>
    <row r="1922" spans="1:20" x14ac:dyDescent="0.25">
      <c r="A1922" s="9"/>
      <c r="D1922" s="9"/>
      <c r="E1922" s="165"/>
      <c r="F1922" s="165"/>
      <c r="G1922" s="165"/>
      <c r="H1922" s="165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</row>
    <row r="1923" spans="1:20" x14ac:dyDescent="0.25">
      <c r="A1923" s="9"/>
      <c r="D1923" s="9"/>
      <c r="E1923" s="165"/>
      <c r="F1923" s="165"/>
      <c r="G1923" s="165"/>
      <c r="H1923" s="165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</row>
    <row r="1924" spans="1:20" x14ac:dyDescent="0.25">
      <c r="A1924" s="9"/>
      <c r="D1924" s="9"/>
      <c r="E1924" s="165"/>
      <c r="F1924" s="165"/>
      <c r="G1924" s="165"/>
      <c r="H1924" s="165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</row>
    <row r="1925" spans="1:20" x14ac:dyDescent="0.25">
      <c r="A1925" s="9"/>
      <c r="D1925" s="9"/>
      <c r="E1925" s="165"/>
      <c r="F1925" s="165"/>
      <c r="G1925" s="165"/>
      <c r="H1925" s="165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</row>
    <row r="1926" spans="1:20" x14ac:dyDescent="0.25">
      <c r="A1926" s="9"/>
      <c r="D1926" s="9"/>
      <c r="E1926" s="165"/>
      <c r="F1926" s="165"/>
      <c r="G1926" s="165"/>
      <c r="H1926" s="165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</row>
    <row r="1927" spans="1:20" x14ac:dyDescent="0.25">
      <c r="A1927" s="9"/>
      <c r="D1927" s="9"/>
      <c r="E1927" s="165"/>
      <c r="F1927" s="165"/>
      <c r="G1927" s="165"/>
      <c r="H1927" s="165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</row>
    <row r="1928" spans="1:20" x14ac:dyDescent="0.25">
      <c r="A1928" s="9"/>
      <c r="D1928" s="9"/>
      <c r="E1928" s="165"/>
      <c r="F1928" s="165"/>
      <c r="G1928" s="165"/>
      <c r="H1928" s="165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</row>
    <row r="1929" spans="1:20" x14ac:dyDescent="0.25">
      <c r="A1929" s="9"/>
      <c r="D1929" s="9"/>
      <c r="E1929" s="165"/>
      <c r="F1929" s="165"/>
      <c r="G1929" s="165"/>
      <c r="H1929" s="165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</row>
    <row r="1930" spans="1:20" x14ac:dyDescent="0.25">
      <c r="A1930" s="9"/>
      <c r="D1930" s="9"/>
      <c r="E1930" s="165"/>
      <c r="F1930" s="165"/>
      <c r="G1930" s="165"/>
      <c r="H1930" s="165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</row>
    <row r="1931" spans="1:20" x14ac:dyDescent="0.25">
      <c r="A1931" s="9"/>
      <c r="D1931" s="9"/>
      <c r="E1931" s="165"/>
      <c r="F1931" s="165"/>
      <c r="G1931" s="165"/>
      <c r="H1931" s="165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</row>
    <row r="1932" spans="1:20" x14ac:dyDescent="0.25">
      <c r="A1932" s="9"/>
      <c r="D1932" s="9"/>
      <c r="E1932" s="165"/>
      <c r="F1932" s="165"/>
      <c r="G1932" s="165"/>
      <c r="H1932" s="165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</row>
    <row r="1933" spans="1:20" x14ac:dyDescent="0.25">
      <c r="A1933" s="9"/>
      <c r="D1933" s="9"/>
      <c r="E1933" s="165"/>
      <c r="F1933" s="165"/>
      <c r="G1933" s="165"/>
      <c r="H1933" s="165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</row>
    <row r="1934" spans="1:20" x14ac:dyDescent="0.25">
      <c r="A1934" s="9"/>
      <c r="D1934" s="9"/>
      <c r="E1934" s="165"/>
      <c r="F1934" s="165"/>
      <c r="G1934" s="165"/>
      <c r="H1934" s="165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</row>
    <row r="1935" spans="1:20" x14ac:dyDescent="0.25">
      <c r="A1935" s="9"/>
      <c r="D1935" s="9"/>
      <c r="E1935" s="165"/>
      <c r="F1935" s="165"/>
      <c r="G1935" s="165"/>
      <c r="H1935" s="165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</row>
    <row r="1936" spans="1:20" x14ac:dyDescent="0.25">
      <c r="A1936" s="9"/>
      <c r="D1936" s="9"/>
      <c r="E1936" s="165"/>
      <c r="F1936" s="165"/>
      <c r="G1936" s="165"/>
      <c r="H1936" s="165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</row>
    <row r="1937" spans="1:20" x14ac:dyDescent="0.25">
      <c r="A1937" s="9"/>
      <c r="D1937" s="9"/>
      <c r="E1937" s="165"/>
      <c r="F1937" s="165"/>
      <c r="G1937" s="165"/>
      <c r="H1937" s="165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</row>
    <row r="1938" spans="1:20" x14ac:dyDescent="0.25">
      <c r="A1938" s="9"/>
      <c r="D1938" s="9"/>
      <c r="E1938" s="165"/>
      <c r="F1938" s="165"/>
      <c r="G1938" s="165"/>
      <c r="H1938" s="165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</row>
    <row r="1939" spans="1:20" x14ac:dyDescent="0.25">
      <c r="A1939" s="9"/>
      <c r="D1939" s="9"/>
      <c r="E1939" s="165"/>
      <c r="F1939" s="165"/>
      <c r="G1939" s="165"/>
      <c r="H1939" s="165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</row>
    <row r="1940" spans="1:20" x14ac:dyDescent="0.25">
      <c r="A1940" s="9"/>
      <c r="D1940" s="9"/>
      <c r="E1940" s="165"/>
      <c r="F1940" s="165"/>
      <c r="G1940" s="165"/>
      <c r="H1940" s="165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</row>
    <row r="1941" spans="1:20" x14ac:dyDescent="0.25">
      <c r="A1941" s="9"/>
      <c r="D1941" s="9"/>
      <c r="E1941" s="165"/>
      <c r="F1941" s="165"/>
      <c r="G1941" s="165"/>
      <c r="H1941" s="165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</row>
    <row r="1942" spans="1:20" x14ac:dyDescent="0.25">
      <c r="A1942" s="9"/>
      <c r="D1942" s="9"/>
      <c r="E1942" s="165"/>
      <c r="F1942" s="165"/>
      <c r="G1942" s="165"/>
      <c r="H1942" s="165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</row>
    <row r="1943" spans="1:20" x14ac:dyDescent="0.25">
      <c r="A1943" s="9"/>
      <c r="D1943" s="9"/>
      <c r="E1943" s="165"/>
      <c r="F1943" s="165"/>
      <c r="G1943" s="165"/>
      <c r="H1943" s="165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</row>
    <row r="1944" spans="1:20" x14ac:dyDescent="0.25">
      <c r="A1944" s="9"/>
      <c r="D1944" s="9"/>
      <c r="E1944" s="165"/>
      <c r="F1944" s="165"/>
      <c r="G1944" s="165"/>
      <c r="H1944" s="165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</row>
    <row r="1945" spans="1:20" x14ac:dyDescent="0.25">
      <c r="A1945" s="9"/>
      <c r="D1945" s="9"/>
      <c r="E1945" s="165"/>
      <c r="F1945" s="165"/>
      <c r="G1945" s="165"/>
      <c r="H1945" s="165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</row>
    <row r="1946" spans="1:20" x14ac:dyDescent="0.25">
      <c r="A1946" s="9"/>
      <c r="D1946" s="9"/>
      <c r="E1946" s="165"/>
      <c r="F1946" s="165"/>
      <c r="G1946" s="165"/>
      <c r="H1946" s="165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</row>
    <row r="1947" spans="1:20" x14ac:dyDescent="0.25">
      <c r="A1947" s="9"/>
      <c r="D1947" s="9"/>
      <c r="E1947" s="165"/>
      <c r="F1947" s="165"/>
      <c r="G1947" s="165"/>
      <c r="H1947" s="165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</row>
    <row r="1948" spans="1:20" x14ac:dyDescent="0.25">
      <c r="A1948" s="9"/>
      <c r="D1948" s="9"/>
      <c r="E1948" s="165"/>
      <c r="F1948" s="165"/>
      <c r="G1948" s="165"/>
      <c r="H1948" s="165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</row>
    <row r="1949" spans="1:20" x14ac:dyDescent="0.25">
      <c r="A1949" s="9"/>
      <c r="D1949" s="9"/>
      <c r="E1949" s="165"/>
      <c r="F1949" s="165"/>
      <c r="G1949" s="165"/>
      <c r="H1949" s="165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</row>
    <row r="1950" spans="1:20" x14ac:dyDescent="0.25">
      <c r="A1950" s="9"/>
      <c r="D1950" s="9"/>
      <c r="E1950" s="165"/>
      <c r="F1950" s="165"/>
      <c r="G1950" s="165"/>
      <c r="H1950" s="165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</row>
    <row r="1951" spans="1:20" x14ac:dyDescent="0.25">
      <c r="A1951" s="9"/>
      <c r="D1951" s="9"/>
      <c r="E1951" s="165"/>
      <c r="F1951" s="165"/>
      <c r="G1951" s="165"/>
      <c r="H1951" s="165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</row>
    <row r="1952" spans="1:20" x14ac:dyDescent="0.25">
      <c r="A1952" s="9"/>
      <c r="D1952" s="9"/>
      <c r="E1952" s="165"/>
      <c r="F1952" s="165"/>
      <c r="G1952" s="165"/>
      <c r="H1952" s="165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</row>
    <row r="1953" spans="1:20" x14ac:dyDescent="0.25">
      <c r="A1953" s="9"/>
      <c r="D1953" s="9"/>
      <c r="E1953" s="165"/>
      <c r="F1953" s="165"/>
      <c r="G1953" s="165"/>
      <c r="H1953" s="165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</row>
    <row r="1954" spans="1:20" x14ac:dyDescent="0.25">
      <c r="A1954" s="9"/>
      <c r="D1954" s="9"/>
      <c r="E1954" s="165"/>
      <c r="F1954" s="165"/>
      <c r="G1954" s="165"/>
      <c r="H1954" s="165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</row>
    <row r="1955" spans="1:20" x14ac:dyDescent="0.25">
      <c r="A1955" s="9"/>
      <c r="D1955" s="9"/>
      <c r="E1955" s="165"/>
      <c r="F1955" s="165"/>
      <c r="G1955" s="165"/>
      <c r="H1955" s="165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</row>
    <row r="1956" spans="1:20" x14ac:dyDescent="0.25">
      <c r="A1956" s="9"/>
      <c r="D1956" s="9"/>
      <c r="E1956" s="165"/>
      <c r="F1956" s="165"/>
      <c r="G1956" s="165"/>
      <c r="H1956" s="165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</row>
    <row r="1957" spans="1:20" x14ac:dyDescent="0.25">
      <c r="A1957" s="9"/>
      <c r="D1957" s="9"/>
      <c r="E1957" s="165"/>
      <c r="F1957" s="165"/>
      <c r="G1957" s="165"/>
      <c r="H1957" s="165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</row>
    <row r="1958" spans="1:20" x14ac:dyDescent="0.25">
      <c r="A1958" s="9"/>
      <c r="D1958" s="9"/>
      <c r="E1958" s="165"/>
      <c r="F1958" s="165"/>
      <c r="G1958" s="165"/>
      <c r="H1958" s="165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</row>
    <row r="1959" spans="1:20" x14ac:dyDescent="0.25">
      <c r="A1959" s="9"/>
      <c r="D1959" s="9"/>
      <c r="E1959" s="165"/>
      <c r="F1959" s="165"/>
      <c r="G1959" s="165"/>
      <c r="H1959" s="165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</row>
    <row r="1960" spans="1:20" x14ac:dyDescent="0.25">
      <c r="A1960" s="9"/>
      <c r="D1960" s="9"/>
      <c r="E1960" s="165"/>
      <c r="F1960" s="165"/>
      <c r="G1960" s="165"/>
      <c r="H1960" s="165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</row>
    <row r="1961" spans="1:20" x14ac:dyDescent="0.25">
      <c r="A1961" s="9"/>
      <c r="D1961" s="9"/>
      <c r="E1961" s="165"/>
      <c r="F1961" s="165"/>
      <c r="G1961" s="165"/>
      <c r="H1961" s="165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</row>
    <row r="1962" spans="1:20" x14ac:dyDescent="0.25">
      <c r="A1962" s="9"/>
      <c r="D1962" s="9"/>
      <c r="E1962" s="165"/>
      <c r="F1962" s="165"/>
      <c r="G1962" s="165"/>
      <c r="H1962" s="165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</row>
    <row r="1963" spans="1:20" x14ac:dyDescent="0.25">
      <c r="A1963" s="9"/>
      <c r="D1963" s="9"/>
      <c r="E1963" s="165"/>
      <c r="F1963" s="165"/>
      <c r="G1963" s="165"/>
      <c r="H1963" s="165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</row>
    <row r="1964" spans="1:20" x14ac:dyDescent="0.25">
      <c r="A1964" s="9"/>
      <c r="D1964" s="9"/>
      <c r="E1964" s="165"/>
      <c r="F1964" s="165"/>
      <c r="G1964" s="165"/>
      <c r="H1964" s="165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</row>
    <row r="1965" spans="1:20" x14ac:dyDescent="0.25">
      <c r="A1965" s="9"/>
      <c r="D1965" s="9"/>
      <c r="E1965" s="165"/>
      <c r="F1965" s="165"/>
      <c r="G1965" s="165"/>
      <c r="H1965" s="165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</row>
    <row r="1966" spans="1:20" x14ac:dyDescent="0.25">
      <c r="A1966" s="9"/>
      <c r="D1966" s="9"/>
      <c r="E1966" s="165"/>
      <c r="F1966" s="165"/>
      <c r="G1966" s="165"/>
      <c r="H1966" s="165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</row>
    <row r="1967" spans="1:20" x14ac:dyDescent="0.25">
      <c r="A1967" s="9"/>
      <c r="D1967" s="9"/>
      <c r="E1967" s="165"/>
      <c r="F1967" s="165"/>
      <c r="G1967" s="165"/>
      <c r="H1967" s="165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</row>
    <row r="1968" spans="1:20" x14ac:dyDescent="0.25">
      <c r="A1968" s="9"/>
      <c r="D1968" s="9"/>
      <c r="E1968" s="165"/>
      <c r="F1968" s="165"/>
      <c r="G1968" s="165"/>
      <c r="H1968" s="165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</row>
    <row r="1969" spans="1:20" x14ac:dyDescent="0.25">
      <c r="A1969" s="9"/>
      <c r="D1969" s="9"/>
      <c r="E1969" s="165"/>
      <c r="F1969" s="165"/>
      <c r="G1969" s="165"/>
      <c r="H1969" s="165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</row>
    <row r="1970" spans="1:20" x14ac:dyDescent="0.25">
      <c r="A1970" s="9"/>
      <c r="D1970" s="9"/>
      <c r="E1970" s="165"/>
      <c r="F1970" s="165"/>
      <c r="G1970" s="165"/>
      <c r="H1970" s="165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</row>
    <row r="1971" spans="1:20" x14ac:dyDescent="0.25">
      <c r="A1971" s="9"/>
      <c r="D1971" s="9"/>
      <c r="E1971" s="165"/>
      <c r="F1971" s="165"/>
      <c r="G1971" s="165"/>
      <c r="H1971" s="165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</row>
    <row r="1972" spans="1:20" x14ac:dyDescent="0.25">
      <c r="A1972" s="9"/>
      <c r="D1972" s="9"/>
      <c r="E1972" s="165"/>
      <c r="F1972" s="165"/>
      <c r="G1972" s="165"/>
      <c r="H1972" s="165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</row>
    <row r="1973" spans="1:20" x14ac:dyDescent="0.25">
      <c r="A1973" s="9"/>
      <c r="D1973" s="9"/>
      <c r="E1973" s="165"/>
      <c r="F1973" s="165"/>
      <c r="G1973" s="165"/>
      <c r="H1973" s="165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</row>
    <row r="1974" spans="1:20" x14ac:dyDescent="0.25">
      <c r="A1974" s="9"/>
      <c r="D1974" s="9"/>
      <c r="E1974" s="165"/>
      <c r="F1974" s="165"/>
      <c r="G1974" s="165"/>
      <c r="H1974" s="165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</row>
    <row r="1975" spans="1:20" x14ac:dyDescent="0.25">
      <c r="A1975" s="9"/>
      <c r="D1975" s="9"/>
      <c r="E1975" s="165"/>
      <c r="F1975" s="165"/>
      <c r="G1975" s="165"/>
      <c r="H1975" s="165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</row>
    <row r="1976" spans="1:20" x14ac:dyDescent="0.25">
      <c r="A1976" s="9"/>
      <c r="D1976" s="9"/>
      <c r="E1976" s="165"/>
      <c r="F1976" s="165"/>
      <c r="G1976" s="165"/>
      <c r="H1976" s="165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</row>
    <row r="1977" spans="1:20" x14ac:dyDescent="0.25">
      <c r="A1977" s="9"/>
      <c r="D1977" s="9"/>
      <c r="E1977" s="165"/>
      <c r="F1977" s="165"/>
      <c r="G1977" s="165"/>
      <c r="H1977" s="165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</row>
    <row r="1978" spans="1:20" x14ac:dyDescent="0.25">
      <c r="A1978" s="9"/>
      <c r="D1978" s="9"/>
      <c r="E1978" s="165"/>
      <c r="F1978" s="165"/>
      <c r="G1978" s="165"/>
      <c r="H1978" s="165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</row>
    <row r="1979" spans="1:20" x14ac:dyDescent="0.25">
      <c r="A1979" s="9"/>
      <c r="D1979" s="9"/>
      <c r="E1979" s="165"/>
      <c r="F1979" s="165"/>
      <c r="G1979" s="165"/>
      <c r="H1979" s="165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</row>
    <row r="1980" spans="1:20" x14ac:dyDescent="0.25">
      <c r="A1980" s="9"/>
      <c r="D1980" s="9"/>
      <c r="E1980" s="165"/>
      <c r="F1980" s="165"/>
      <c r="G1980" s="165"/>
      <c r="H1980" s="165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</row>
    <row r="1981" spans="1:20" x14ac:dyDescent="0.25">
      <c r="A1981" s="9"/>
      <c r="D1981" s="9"/>
      <c r="E1981" s="165"/>
      <c r="F1981" s="165"/>
      <c r="G1981" s="165"/>
      <c r="H1981" s="165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</row>
    <row r="1982" spans="1:20" x14ac:dyDescent="0.25">
      <c r="A1982" s="9"/>
      <c r="D1982" s="9"/>
      <c r="E1982" s="165"/>
      <c r="F1982" s="165"/>
      <c r="G1982" s="165"/>
      <c r="H1982" s="165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</row>
    <row r="1983" spans="1:20" x14ac:dyDescent="0.25">
      <c r="A1983" s="9"/>
      <c r="D1983" s="9"/>
      <c r="E1983" s="165"/>
      <c r="F1983" s="165"/>
      <c r="G1983" s="165"/>
      <c r="H1983" s="165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</row>
    <row r="1984" spans="1:20" x14ac:dyDescent="0.25">
      <c r="A1984" s="9"/>
      <c r="D1984" s="9"/>
      <c r="E1984" s="165"/>
      <c r="F1984" s="165"/>
      <c r="G1984" s="165"/>
      <c r="H1984" s="165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</row>
    <row r="1985" spans="1:20" x14ac:dyDescent="0.25">
      <c r="A1985" s="9"/>
      <c r="D1985" s="9"/>
      <c r="E1985" s="165"/>
      <c r="F1985" s="165"/>
      <c r="G1985" s="165"/>
      <c r="H1985" s="165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</row>
    <row r="1986" spans="1:20" x14ac:dyDescent="0.25">
      <c r="A1986" s="9"/>
      <c r="D1986" s="9"/>
      <c r="E1986" s="165"/>
      <c r="F1986" s="165"/>
      <c r="G1986" s="165"/>
      <c r="H1986" s="165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</row>
    <row r="1987" spans="1:20" x14ac:dyDescent="0.25">
      <c r="A1987" s="9"/>
      <c r="D1987" s="9"/>
      <c r="E1987" s="165"/>
      <c r="F1987" s="165"/>
      <c r="G1987" s="165"/>
      <c r="H1987" s="165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</row>
    <row r="1988" spans="1:20" x14ac:dyDescent="0.25">
      <c r="A1988" s="9"/>
      <c r="D1988" s="9"/>
      <c r="E1988" s="165"/>
      <c r="F1988" s="165"/>
      <c r="G1988" s="165"/>
      <c r="H1988" s="165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</row>
    <row r="1989" spans="1:20" x14ac:dyDescent="0.25">
      <c r="A1989" s="9"/>
      <c r="D1989" s="9"/>
      <c r="E1989" s="165"/>
      <c r="F1989" s="165"/>
      <c r="G1989" s="165"/>
      <c r="H1989" s="165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</row>
    <row r="1990" spans="1:20" x14ac:dyDescent="0.25">
      <c r="A1990" s="9"/>
      <c r="D1990" s="9"/>
      <c r="E1990" s="165"/>
      <c r="F1990" s="165"/>
      <c r="G1990" s="165"/>
      <c r="H1990" s="165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</row>
    <row r="1991" spans="1:20" x14ac:dyDescent="0.25">
      <c r="A1991" s="9"/>
      <c r="D1991" s="9"/>
      <c r="E1991" s="165"/>
      <c r="F1991" s="165"/>
      <c r="G1991" s="165"/>
      <c r="H1991" s="165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</row>
    <row r="1992" spans="1:20" x14ac:dyDescent="0.25">
      <c r="A1992" s="9"/>
      <c r="D1992" s="9"/>
      <c r="E1992" s="165"/>
      <c r="F1992" s="165"/>
      <c r="G1992" s="165"/>
      <c r="H1992" s="165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</row>
    <row r="1993" spans="1:20" x14ac:dyDescent="0.25">
      <c r="A1993" s="9"/>
      <c r="D1993" s="9"/>
      <c r="E1993" s="165"/>
      <c r="F1993" s="165"/>
      <c r="G1993" s="165"/>
      <c r="H1993" s="165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</row>
    <row r="1994" spans="1:20" x14ac:dyDescent="0.25">
      <c r="A1994" s="9"/>
      <c r="D1994" s="9"/>
      <c r="E1994" s="165"/>
      <c r="F1994" s="165"/>
      <c r="G1994" s="165"/>
      <c r="H1994" s="165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</row>
    <row r="1995" spans="1:20" x14ac:dyDescent="0.25">
      <c r="A1995" s="9"/>
      <c r="D1995" s="9"/>
      <c r="E1995" s="165"/>
      <c r="F1995" s="165"/>
      <c r="G1995" s="165"/>
      <c r="H1995" s="165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</row>
    <row r="1996" spans="1:20" x14ac:dyDescent="0.25">
      <c r="A1996" s="9"/>
      <c r="D1996" s="9"/>
      <c r="E1996" s="165"/>
      <c r="F1996" s="165"/>
      <c r="G1996" s="165"/>
      <c r="H1996" s="165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</row>
    <row r="1997" spans="1:20" x14ac:dyDescent="0.25">
      <c r="A1997" s="9"/>
      <c r="D1997" s="9"/>
      <c r="E1997" s="165"/>
      <c r="F1997" s="165"/>
      <c r="G1997" s="165"/>
      <c r="H1997" s="165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</row>
    <row r="1998" spans="1:20" x14ac:dyDescent="0.25">
      <c r="A1998" s="9"/>
      <c r="D1998" s="9"/>
      <c r="E1998" s="165"/>
      <c r="F1998" s="165"/>
      <c r="G1998" s="165"/>
      <c r="H1998" s="165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</row>
    <row r="1999" spans="1:20" x14ac:dyDescent="0.25">
      <c r="A1999" s="9"/>
      <c r="D1999" s="9"/>
      <c r="E1999" s="165"/>
      <c r="F1999" s="165"/>
      <c r="G1999" s="165"/>
      <c r="H1999" s="165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</row>
    <row r="2000" spans="1:20" x14ac:dyDescent="0.25">
      <c r="A2000" s="9"/>
      <c r="D2000" s="9"/>
      <c r="E2000" s="165"/>
      <c r="F2000" s="165"/>
      <c r="G2000" s="165"/>
      <c r="H2000" s="165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</row>
    <row r="2001" spans="1:20" x14ac:dyDescent="0.25">
      <c r="A2001" s="9"/>
      <c r="D2001" s="9"/>
      <c r="E2001" s="165"/>
      <c r="F2001" s="165"/>
      <c r="G2001" s="165"/>
      <c r="H2001" s="165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</row>
    <row r="2002" spans="1:20" x14ac:dyDescent="0.25">
      <c r="A2002" s="9"/>
      <c r="D2002" s="9"/>
      <c r="E2002" s="165"/>
      <c r="F2002" s="165"/>
      <c r="G2002" s="165"/>
      <c r="H2002" s="165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</row>
    <row r="2003" spans="1:20" x14ac:dyDescent="0.25">
      <c r="A2003" s="9"/>
      <c r="D2003" s="9"/>
      <c r="E2003" s="165"/>
      <c r="F2003" s="165"/>
      <c r="G2003" s="165"/>
      <c r="H2003" s="165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</row>
    <row r="2004" spans="1:20" x14ac:dyDescent="0.25">
      <c r="A2004" s="9"/>
      <c r="D2004" s="9"/>
      <c r="E2004" s="165"/>
      <c r="F2004" s="165"/>
      <c r="G2004" s="165"/>
      <c r="H2004" s="165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</row>
    <row r="2005" spans="1:20" x14ac:dyDescent="0.25">
      <c r="A2005" s="9"/>
      <c r="D2005" s="9"/>
      <c r="E2005" s="165"/>
      <c r="F2005" s="165"/>
      <c r="G2005" s="165"/>
      <c r="H2005" s="165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</row>
    <row r="2006" spans="1:20" x14ac:dyDescent="0.25">
      <c r="A2006" s="9"/>
      <c r="D2006" s="9"/>
      <c r="E2006" s="165"/>
      <c r="F2006" s="165"/>
      <c r="G2006" s="165"/>
      <c r="H2006" s="165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</row>
    <row r="2007" spans="1:20" x14ac:dyDescent="0.25">
      <c r="A2007" s="9"/>
      <c r="D2007" s="9"/>
      <c r="E2007" s="165"/>
      <c r="F2007" s="165"/>
      <c r="G2007" s="165"/>
      <c r="H2007" s="165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</row>
    <row r="2008" spans="1:20" x14ac:dyDescent="0.25">
      <c r="A2008" s="9"/>
      <c r="D2008" s="9"/>
      <c r="E2008" s="165"/>
      <c r="F2008" s="165"/>
      <c r="G2008" s="165"/>
      <c r="H2008" s="165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</row>
    <row r="2009" spans="1:20" x14ac:dyDescent="0.25">
      <c r="A2009" s="9"/>
      <c r="D2009" s="9"/>
      <c r="E2009" s="165"/>
      <c r="F2009" s="165"/>
      <c r="G2009" s="165"/>
      <c r="H2009" s="165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</row>
    <row r="2010" spans="1:20" x14ac:dyDescent="0.25">
      <c r="A2010" s="9"/>
      <c r="D2010" s="9"/>
      <c r="E2010" s="165"/>
      <c r="F2010" s="165"/>
      <c r="G2010" s="165"/>
      <c r="H2010" s="165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</row>
    <row r="2011" spans="1:20" x14ac:dyDescent="0.25">
      <c r="A2011" s="9"/>
      <c r="D2011" s="9"/>
      <c r="E2011" s="165"/>
      <c r="F2011" s="165"/>
      <c r="G2011" s="165"/>
      <c r="H2011" s="165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</row>
    <row r="2012" spans="1:20" x14ac:dyDescent="0.25">
      <c r="A2012" s="9"/>
      <c r="D2012" s="9"/>
      <c r="E2012" s="165"/>
      <c r="F2012" s="165"/>
      <c r="G2012" s="165"/>
      <c r="H2012" s="165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</row>
    <row r="2013" spans="1:20" x14ac:dyDescent="0.25">
      <c r="A2013" s="9"/>
      <c r="D2013" s="9"/>
      <c r="E2013" s="165"/>
      <c r="F2013" s="165"/>
      <c r="G2013" s="165"/>
      <c r="H2013" s="165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</row>
    <row r="2014" spans="1:20" x14ac:dyDescent="0.25">
      <c r="A2014" s="9"/>
      <c r="D2014" s="9"/>
      <c r="E2014" s="165"/>
      <c r="F2014" s="165"/>
      <c r="G2014" s="165"/>
      <c r="H2014" s="165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</row>
    <row r="2015" spans="1:20" x14ac:dyDescent="0.25">
      <c r="A2015" s="9"/>
      <c r="D2015" s="9"/>
      <c r="E2015" s="165"/>
      <c r="F2015" s="165"/>
      <c r="G2015" s="165"/>
      <c r="H2015" s="165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</row>
    <row r="2016" spans="1:20" x14ac:dyDescent="0.25">
      <c r="A2016" s="9"/>
      <c r="D2016" s="9"/>
      <c r="E2016" s="165"/>
      <c r="F2016" s="165"/>
      <c r="G2016" s="165"/>
      <c r="H2016" s="165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</row>
    <row r="2017" spans="1:20" x14ac:dyDescent="0.25">
      <c r="A2017" s="9"/>
      <c r="D2017" s="9"/>
      <c r="E2017" s="165"/>
      <c r="F2017" s="165"/>
      <c r="G2017" s="165"/>
      <c r="H2017" s="165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</row>
    <row r="2018" spans="1:20" x14ac:dyDescent="0.25">
      <c r="A2018" s="9"/>
      <c r="D2018" s="9"/>
      <c r="E2018" s="165"/>
      <c r="F2018" s="165"/>
      <c r="G2018" s="165"/>
      <c r="H2018" s="165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</row>
    <row r="2019" spans="1:20" x14ac:dyDescent="0.25">
      <c r="A2019" s="9"/>
      <c r="D2019" s="9"/>
      <c r="E2019" s="165"/>
      <c r="F2019" s="165"/>
      <c r="G2019" s="165"/>
      <c r="H2019" s="165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</row>
    <row r="2020" spans="1:20" x14ac:dyDescent="0.25">
      <c r="A2020" s="9"/>
      <c r="D2020" s="9"/>
      <c r="E2020" s="165"/>
      <c r="F2020" s="165"/>
      <c r="G2020" s="165"/>
      <c r="H2020" s="165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</row>
    <row r="2021" spans="1:20" x14ac:dyDescent="0.25">
      <c r="A2021" s="9"/>
      <c r="D2021" s="9"/>
      <c r="E2021" s="165"/>
      <c r="F2021" s="165"/>
      <c r="G2021" s="165"/>
      <c r="H2021" s="165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</row>
    <row r="2022" spans="1:20" x14ac:dyDescent="0.25">
      <c r="A2022" s="9"/>
      <c r="D2022" s="9"/>
      <c r="E2022" s="165"/>
      <c r="F2022" s="165"/>
      <c r="G2022" s="165"/>
      <c r="H2022" s="165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</row>
    <row r="2023" spans="1:20" x14ac:dyDescent="0.25">
      <c r="A2023" s="9"/>
      <c r="D2023" s="9"/>
      <c r="E2023" s="165"/>
      <c r="F2023" s="165"/>
      <c r="G2023" s="165"/>
      <c r="H2023" s="165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</row>
    <row r="2024" spans="1:20" x14ac:dyDescent="0.25">
      <c r="A2024" s="9"/>
      <c r="D2024" s="9"/>
      <c r="E2024" s="165"/>
      <c r="F2024" s="165"/>
      <c r="G2024" s="165"/>
      <c r="H2024" s="165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</row>
    <row r="2025" spans="1:20" x14ac:dyDescent="0.25">
      <c r="A2025" s="9"/>
      <c r="D2025" s="9"/>
      <c r="E2025" s="165"/>
      <c r="F2025" s="165"/>
      <c r="G2025" s="165"/>
      <c r="H2025" s="165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</row>
    <row r="2026" spans="1:20" x14ac:dyDescent="0.25">
      <c r="A2026" s="9"/>
      <c r="D2026" s="9"/>
      <c r="E2026" s="165"/>
      <c r="F2026" s="165"/>
      <c r="G2026" s="165"/>
      <c r="H2026" s="165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</row>
    <row r="2027" spans="1:20" x14ac:dyDescent="0.25">
      <c r="A2027" s="9"/>
      <c r="D2027" s="9"/>
      <c r="E2027" s="165"/>
      <c r="F2027" s="165"/>
      <c r="G2027" s="165"/>
      <c r="H2027" s="165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</row>
    <row r="2028" spans="1:20" x14ac:dyDescent="0.25">
      <c r="A2028" s="9"/>
      <c r="D2028" s="9"/>
      <c r="E2028" s="165"/>
      <c r="F2028" s="165"/>
      <c r="G2028" s="165"/>
      <c r="H2028" s="165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</row>
    <row r="2029" spans="1:20" x14ac:dyDescent="0.25">
      <c r="A2029" s="9"/>
      <c r="D2029" s="9"/>
      <c r="E2029" s="165"/>
      <c r="F2029" s="165"/>
      <c r="G2029" s="165"/>
      <c r="H2029" s="165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</row>
    <row r="2030" spans="1:20" x14ac:dyDescent="0.25">
      <c r="A2030" s="9"/>
      <c r="D2030" s="9"/>
      <c r="E2030" s="165"/>
      <c r="F2030" s="165"/>
      <c r="G2030" s="165"/>
      <c r="H2030" s="165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</row>
    <row r="2031" spans="1:20" x14ac:dyDescent="0.25">
      <c r="A2031" s="9"/>
      <c r="D2031" s="9"/>
      <c r="E2031" s="165"/>
      <c r="F2031" s="165"/>
      <c r="G2031" s="165"/>
      <c r="H2031" s="165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</row>
    <row r="2032" spans="1:20" x14ac:dyDescent="0.25">
      <c r="A2032" s="9"/>
      <c r="D2032" s="9"/>
      <c r="E2032" s="165"/>
      <c r="F2032" s="165"/>
      <c r="G2032" s="165"/>
      <c r="H2032" s="165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</row>
    <row r="2033" spans="1:20" x14ac:dyDescent="0.25">
      <c r="A2033" s="9"/>
      <c r="D2033" s="9"/>
      <c r="E2033" s="165"/>
      <c r="F2033" s="165"/>
      <c r="G2033" s="165"/>
      <c r="H2033" s="165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</row>
    <row r="2034" spans="1:20" x14ac:dyDescent="0.25">
      <c r="A2034" s="9"/>
      <c r="D2034" s="9"/>
      <c r="E2034" s="165"/>
      <c r="F2034" s="165"/>
      <c r="G2034" s="165"/>
      <c r="H2034" s="165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</row>
    <row r="2035" spans="1:20" x14ac:dyDescent="0.25">
      <c r="A2035" s="9"/>
      <c r="D2035" s="9"/>
      <c r="E2035" s="165"/>
      <c r="F2035" s="165"/>
      <c r="G2035" s="165"/>
      <c r="H2035" s="165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</row>
    <row r="2036" spans="1:20" x14ac:dyDescent="0.25">
      <c r="A2036" s="9"/>
      <c r="D2036" s="9"/>
      <c r="E2036" s="165"/>
      <c r="F2036" s="165"/>
      <c r="G2036" s="165"/>
      <c r="H2036" s="165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</row>
    <row r="2037" spans="1:20" x14ac:dyDescent="0.25">
      <c r="A2037" s="9"/>
      <c r="D2037" s="9"/>
      <c r="E2037" s="165"/>
      <c r="F2037" s="165"/>
      <c r="G2037" s="165"/>
      <c r="H2037" s="165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</row>
    <row r="2038" spans="1:20" x14ac:dyDescent="0.25">
      <c r="A2038" s="9"/>
      <c r="D2038" s="9"/>
      <c r="E2038" s="165"/>
      <c r="F2038" s="165"/>
      <c r="G2038" s="165"/>
      <c r="H2038" s="165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</row>
    <row r="2039" spans="1:20" x14ac:dyDescent="0.25">
      <c r="A2039" s="9"/>
      <c r="D2039" s="9"/>
      <c r="E2039" s="165"/>
      <c r="F2039" s="165"/>
      <c r="G2039" s="165"/>
      <c r="H2039" s="165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</row>
    <row r="2040" spans="1:20" x14ac:dyDescent="0.25">
      <c r="A2040" s="9"/>
      <c r="D2040" s="9"/>
      <c r="E2040" s="165"/>
      <c r="F2040" s="165"/>
      <c r="G2040" s="165"/>
      <c r="H2040" s="165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</row>
    <row r="2041" spans="1:20" x14ac:dyDescent="0.25">
      <c r="A2041" s="9"/>
      <c r="D2041" s="9"/>
      <c r="E2041" s="165"/>
      <c r="F2041" s="165"/>
      <c r="G2041" s="165"/>
      <c r="H2041" s="165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</row>
    <row r="2042" spans="1:20" x14ac:dyDescent="0.25">
      <c r="A2042" s="9"/>
      <c r="D2042" s="9"/>
      <c r="E2042" s="165"/>
      <c r="F2042" s="165"/>
      <c r="G2042" s="165"/>
      <c r="H2042" s="165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</row>
    <row r="2043" spans="1:20" x14ac:dyDescent="0.25">
      <c r="A2043" s="9"/>
      <c r="D2043" s="9"/>
      <c r="E2043" s="165"/>
      <c r="F2043" s="165"/>
      <c r="G2043" s="165"/>
      <c r="H2043" s="165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</row>
    <row r="2044" spans="1:20" x14ac:dyDescent="0.25">
      <c r="A2044" s="9"/>
      <c r="D2044" s="9"/>
      <c r="E2044" s="165"/>
      <c r="F2044" s="165"/>
      <c r="G2044" s="165"/>
      <c r="H2044" s="165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</row>
    <row r="2045" spans="1:20" x14ac:dyDescent="0.25">
      <c r="A2045" s="9"/>
      <c r="D2045" s="9"/>
      <c r="E2045" s="165"/>
      <c r="F2045" s="165"/>
      <c r="G2045" s="165"/>
      <c r="H2045" s="165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</row>
    <row r="2046" spans="1:20" x14ac:dyDescent="0.25">
      <c r="A2046" s="9"/>
      <c r="D2046" s="9"/>
      <c r="E2046" s="165"/>
      <c r="F2046" s="165"/>
      <c r="G2046" s="165"/>
      <c r="H2046" s="165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</row>
    <row r="2047" spans="1:20" x14ac:dyDescent="0.25">
      <c r="A2047" s="9"/>
      <c r="D2047" s="9"/>
      <c r="E2047" s="165"/>
      <c r="F2047" s="165"/>
      <c r="G2047" s="165"/>
      <c r="H2047" s="165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</row>
    <row r="2048" spans="1:20" x14ac:dyDescent="0.25">
      <c r="A2048" s="9"/>
      <c r="D2048" s="9"/>
      <c r="E2048" s="165"/>
      <c r="F2048" s="165"/>
      <c r="G2048" s="165"/>
      <c r="H2048" s="165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</row>
    <row r="2049" spans="1:20" x14ac:dyDescent="0.25">
      <c r="A2049" s="9"/>
      <c r="D2049" s="9"/>
      <c r="E2049" s="165"/>
      <c r="F2049" s="165"/>
      <c r="G2049" s="165"/>
      <c r="H2049" s="165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</row>
    <row r="2050" spans="1:20" x14ac:dyDescent="0.25">
      <c r="A2050" s="9"/>
      <c r="D2050" s="9"/>
      <c r="E2050" s="165"/>
      <c r="F2050" s="165"/>
      <c r="G2050" s="165"/>
      <c r="H2050" s="165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</row>
    <row r="2051" spans="1:20" x14ac:dyDescent="0.25">
      <c r="A2051" s="9"/>
      <c r="D2051" s="9"/>
      <c r="E2051" s="165"/>
      <c r="F2051" s="165"/>
      <c r="G2051" s="165"/>
      <c r="H2051" s="165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</row>
    <row r="2052" spans="1:20" x14ac:dyDescent="0.25">
      <c r="A2052" s="9"/>
      <c r="D2052" s="9"/>
      <c r="E2052" s="165"/>
      <c r="F2052" s="165"/>
      <c r="G2052" s="165"/>
      <c r="H2052" s="165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</row>
    <row r="2053" spans="1:20" x14ac:dyDescent="0.25">
      <c r="A2053" s="9"/>
      <c r="D2053" s="9"/>
      <c r="E2053" s="165"/>
      <c r="F2053" s="165"/>
      <c r="G2053" s="165"/>
      <c r="H2053" s="165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</row>
    <row r="2054" spans="1:20" x14ac:dyDescent="0.25">
      <c r="A2054" s="9"/>
      <c r="D2054" s="9"/>
      <c r="E2054" s="165"/>
      <c r="F2054" s="165"/>
      <c r="G2054" s="165"/>
      <c r="H2054" s="165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</row>
    <row r="2055" spans="1:20" x14ac:dyDescent="0.25">
      <c r="A2055" s="9"/>
      <c r="D2055" s="9"/>
      <c r="E2055" s="165"/>
      <c r="F2055" s="165"/>
      <c r="G2055" s="165"/>
      <c r="H2055" s="165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</row>
    <row r="2056" spans="1:20" x14ac:dyDescent="0.25">
      <c r="A2056" s="9"/>
      <c r="D2056" s="9"/>
      <c r="E2056" s="165"/>
      <c r="F2056" s="165"/>
      <c r="G2056" s="165"/>
      <c r="H2056" s="165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</row>
    <row r="2057" spans="1:20" x14ac:dyDescent="0.25">
      <c r="A2057" s="9"/>
      <c r="D2057" s="9"/>
      <c r="E2057" s="165"/>
      <c r="F2057" s="165"/>
      <c r="G2057" s="165"/>
      <c r="H2057" s="165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</row>
    <row r="2058" spans="1:20" x14ac:dyDescent="0.25">
      <c r="A2058" s="9"/>
      <c r="D2058" s="9"/>
      <c r="E2058" s="165"/>
      <c r="F2058" s="165"/>
      <c r="G2058" s="165"/>
      <c r="H2058" s="165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</row>
    <row r="2059" spans="1:20" x14ac:dyDescent="0.25">
      <c r="A2059" s="9"/>
      <c r="D2059" s="9"/>
      <c r="E2059" s="165"/>
      <c r="F2059" s="165"/>
      <c r="G2059" s="165"/>
      <c r="H2059" s="165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</row>
    <row r="2060" spans="1:20" x14ac:dyDescent="0.25">
      <c r="A2060" s="9"/>
      <c r="D2060" s="9"/>
      <c r="E2060" s="165"/>
      <c r="F2060" s="165"/>
      <c r="G2060" s="165"/>
      <c r="H2060" s="165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</row>
    <row r="2061" spans="1:20" x14ac:dyDescent="0.25">
      <c r="A2061" s="9"/>
      <c r="D2061" s="9"/>
      <c r="E2061" s="165"/>
      <c r="F2061" s="165"/>
      <c r="G2061" s="165"/>
      <c r="H2061" s="165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</row>
    <row r="2062" spans="1:20" x14ac:dyDescent="0.25">
      <c r="A2062" s="9"/>
      <c r="D2062" s="9"/>
      <c r="E2062" s="165"/>
      <c r="F2062" s="165"/>
      <c r="G2062" s="165"/>
      <c r="H2062" s="165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</row>
    <row r="2063" spans="1:20" x14ac:dyDescent="0.25">
      <c r="A2063" s="9"/>
      <c r="D2063" s="9"/>
      <c r="E2063" s="165"/>
      <c r="F2063" s="165"/>
      <c r="G2063" s="165"/>
      <c r="H2063" s="165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</row>
    <row r="2064" spans="1:20" x14ac:dyDescent="0.25">
      <c r="A2064" s="9"/>
      <c r="D2064" s="9"/>
      <c r="E2064" s="165"/>
      <c r="F2064" s="165"/>
      <c r="G2064" s="165"/>
      <c r="H2064" s="165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</row>
    <row r="2065" spans="1:20" x14ac:dyDescent="0.25">
      <c r="A2065" s="9"/>
      <c r="D2065" s="9"/>
      <c r="E2065" s="165"/>
      <c r="F2065" s="165"/>
      <c r="G2065" s="165"/>
      <c r="H2065" s="165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</row>
    <row r="2066" spans="1:20" x14ac:dyDescent="0.25">
      <c r="A2066" s="9"/>
      <c r="D2066" s="9"/>
      <c r="E2066" s="165"/>
      <c r="F2066" s="165"/>
      <c r="G2066" s="165"/>
      <c r="H2066" s="165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</row>
    <row r="2067" spans="1:20" x14ac:dyDescent="0.25">
      <c r="A2067" s="9"/>
      <c r="D2067" s="9"/>
      <c r="E2067" s="165"/>
      <c r="F2067" s="165"/>
      <c r="G2067" s="165"/>
      <c r="H2067" s="165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</row>
    <row r="2068" spans="1:20" x14ac:dyDescent="0.25">
      <c r="A2068" s="9"/>
      <c r="D2068" s="9"/>
      <c r="E2068" s="165"/>
      <c r="F2068" s="165"/>
      <c r="G2068" s="165"/>
      <c r="H2068" s="165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</row>
    <row r="2069" spans="1:20" x14ac:dyDescent="0.25">
      <c r="A2069" s="9"/>
      <c r="D2069" s="9"/>
      <c r="E2069" s="165"/>
      <c r="F2069" s="165"/>
      <c r="G2069" s="165"/>
      <c r="H2069" s="165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</row>
    <row r="2070" spans="1:20" x14ac:dyDescent="0.25">
      <c r="A2070" s="9"/>
      <c r="D2070" s="9"/>
      <c r="E2070" s="165"/>
      <c r="F2070" s="165"/>
      <c r="G2070" s="165"/>
      <c r="H2070" s="165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</row>
    <row r="2071" spans="1:20" x14ac:dyDescent="0.25">
      <c r="A2071" s="9"/>
      <c r="D2071" s="9"/>
      <c r="E2071" s="165"/>
      <c r="F2071" s="165"/>
      <c r="G2071" s="165"/>
      <c r="H2071" s="165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</row>
    <row r="2072" spans="1:20" x14ac:dyDescent="0.25">
      <c r="A2072" s="9"/>
      <c r="D2072" s="9"/>
      <c r="E2072" s="165"/>
      <c r="F2072" s="165"/>
      <c r="G2072" s="165"/>
      <c r="H2072" s="165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</row>
    <row r="2073" spans="1:20" x14ac:dyDescent="0.25">
      <c r="A2073" s="9"/>
      <c r="D2073" s="9"/>
      <c r="E2073" s="165"/>
      <c r="F2073" s="165"/>
      <c r="G2073" s="165"/>
      <c r="H2073" s="165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</row>
    <row r="2074" spans="1:20" x14ac:dyDescent="0.25">
      <c r="A2074" s="9"/>
      <c r="D2074" s="9"/>
      <c r="E2074" s="165"/>
      <c r="F2074" s="165"/>
      <c r="G2074" s="165"/>
      <c r="H2074" s="165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</row>
    <row r="2075" spans="1:20" x14ac:dyDescent="0.25">
      <c r="A2075" s="9"/>
      <c r="D2075" s="9"/>
      <c r="E2075" s="165"/>
      <c r="F2075" s="165"/>
      <c r="G2075" s="165"/>
      <c r="H2075" s="165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</row>
    <row r="2076" spans="1:20" x14ac:dyDescent="0.25">
      <c r="A2076" s="9"/>
      <c r="D2076" s="9"/>
      <c r="E2076" s="165"/>
      <c r="F2076" s="165"/>
      <c r="G2076" s="165"/>
      <c r="H2076" s="165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</row>
    <row r="2077" spans="1:20" x14ac:dyDescent="0.25">
      <c r="A2077" s="9"/>
      <c r="D2077" s="9"/>
      <c r="E2077" s="165"/>
      <c r="F2077" s="165"/>
      <c r="G2077" s="165"/>
      <c r="H2077" s="165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</row>
    <row r="2078" spans="1:20" x14ac:dyDescent="0.25">
      <c r="A2078" s="9"/>
      <c r="D2078" s="9"/>
      <c r="E2078" s="165"/>
      <c r="F2078" s="165"/>
      <c r="G2078" s="165"/>
      <c r="H2078" s="165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</row>
    <row r="2079" spans="1:20" x14ac:dyDescent="0.25">
      <c r="A2079" s="9"/>
      <c r="D2079" s="9"/>
      <c r="E2079" s="165"/>
      <c r="F2079" s="165"/>
      <c r="G2079" s="165"/>
      <c r="H2079" s="165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</row>
    <row r="2080" spans="1:20" x14ac:dyDescent="0.25">
      <c r="A2080" s="9"/>
      <c r="D2080" s="9"/>
      <c r="E2080" s="165"/>
      <c r="F2080" s="165"/>
      <c r="G2080" s="165"/>
      <c r="H2080" s="165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</row>
    <row r="2081" spans="1:20" x14ac:dyDescent="0.25">
      <c r="A2081" s="9"/>
      <c r="D2081" s="9"/>
      <c r="E2081" s="165"/>
      <c r="F2081" s="165"/>
      <c r="G2081" s="165"/>
      <c r="H2081" s="165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</row>
    <row r="2082" spans="1:20" x14ac:dyDescent="0.25">
      <c r="A2082" s="9"/>
      <c r="D2082" s="9"/>
      <c r="E2082" s="165"/>
      <c r="F2082" s="165"/>
      <c r="G2082" s="165"/>
      <c r="H2082" s="165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</row>
    <row r="2083" spans="1:20" x14ac:dyDescent="0.25">
      <c r="A2083" s="9"/>
      <c r="D2083" s="9"/>
      <c r="E2083" s="165"/>
      <c r="F2083" s="165"/>
      <c r="G2083" s="165"/>
      <c r="H2083" s="165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</row>
    <row r="2084" spans="1:20" x14ac:dyDescent="0.25">
      <c r="A2084" s="9"/>
      <c r="D2084" s="9"/>
      <c r="E2084" s="165"/>
      <c r="F2084" s="165"/>
      <c r="G2084" s="165"/>
      <c r="H2084" s="165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</row>
    <row r="2085" spans="1:20" x14ac:dyDescent="0.25">
      <c r="A2085" s="9"/>
      <c r="D2085" s="9"/>
      <c r="E2085" s="165"/>
      <c r="F2085" s="165"/>
      <c r="G2085" s="165"/>
      <c r="H2085" s="165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</row>
    <row r="2086" spans="1:20" x14ac:dyDescent="0.25">
      <c r="A2086" s="9"/>
      <c r="D2086" s="9"/>
      <c r="E2086" s="165"/>
      <c r="F2086" s="165"/>
      <c r="G2086" s="165"/>
      <c r="H2086" s="165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</row>
    <row r="2087" spans="1:20" x14ac:dyDescent="0.25">
      <c r="A2087" s="9"/>
      <c r="D2087" s="9"/>
      <c r="E2087" s="165"/>
      <c r="F2087" s="165"/>
      <c r="G2087" s="165"/>
      <c r="H2087" s="165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</row>
    <row r="2088" spans="1:20" x14ac:dyDescent="0.25">
      <c r="A2088" s="9"/>
      <c r="D2088" s="9"/>
      <c r="E2088" s="165"/>
      <c r="F2088" s="165"/>
      <c r="G2088" s="165"/>
      <c r="H2088" s="165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</row>
    <row r="2089" spans="1:20" x14ac:dyDescent="0.25">
      <c r="A2089" s="9"/>
      <c r="D2089" s="9"/>
      <c r="E2089" s="165"/>
      <c r="F2089" s="165"/>
      <c r="G2089" s="165"/>
      <c r="H2089" s="165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</row>
    <row r="2090" spans="1:20" x14ac:dyDescent="0.25">
      <c r="A2090" s="9"/>
      <c r="D2090" s="9"/>
      <c r="E2090" s="165"/>
      <c r="F2090" s="165"/>
      <c r="G2090" s="165"/>
      <c r="H2090" s="165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</row>
    <row r="2091" spans="1:20" x14ac:dyDescent="0.25">
      <c r="A2091" s="9"/>
      <c r="D2091" s="9"/>
      <c r="E2091" s="165"/>
      <c r="F2091" s="165"/>
      <c r="G2091" s="165"/>
      <c r="H2091" s="165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</row>
    <row r="2092" spans="1:20" x14ac:dyDescent="0.25">
      <c r="A2092" s="9"/>
      <c r="D2092" s="9"/>
      <c r="E2092" s="165"/>
      <c r="F2092" s="165"/>
      <c r="G2092" s="165"/>
      <c r="H2092" s="165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</row>
    <row r="2093" spans="1:20" x14ac:dyDescent="0.25">
      <c r="A2093" s="9"/>
      <c r="D2093" s="9"/>
      <c r="E2093" s="165"/>
      <c r="F2093" s="165"/>
      <c r="G2093" s="165"/>
      <c r="H2093" s="165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</row>
    <row r="2094" spans="1:20" x14ac:dyDescent="0.25">
      <c r="A2094" s="9"/>
      <c r="D2094" s="9"/>
      <c r="E2094" s="165"/>
      <c r="F2094" s="165"/>
      <c r="G2094" s="165"/>
      <c r="H2094" s="165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</row>
    <row r="2095" spans="1:20" x14ac:dyDescent="0.25">
      <c r="A2095" s="9"/>
      <c r="D2095" s="9"/>
      <c r="E2095" s="165"/>
      <c r="F2095" s="165"/>
      <c r="G2095" s="165"/>
      <c r="H2095" s="165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</row>
    <row r="2096" spans="1:20" x14ac:dyDescent="0.25">
      <c r="A2096" s="9"/>
      <c r="D2096" s="9"/>
      <c r="E2096" s="165"/>
      <c r="F2096" s="165"/>
      <c r="G2096" s="165"/>
      <c r="H2096" s="165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</row>
    <row r="2097" spans="1:20" x14ac:dyDescent="0.25">
      <c r="A2097" s="9"/>
      <c r="D2097" s="9"/>
      <c r="E2097" s="165"/>
      <c r="F2097" s="165"/>
      <c r="G2097" s="165"/>
      <c r="H2097" s="165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</row>
    <row r="2098" spans="1:20" x14ac:dyDescent="0.25">
      <c r="A2098" s="9"/>
      <c r="D2098" s="9"/>
      <c r="E2098" s="165"/>
      <c r="F2098" s="165"/>
      <c r="G2098" s="165"/>
      <c r="H2098" s="165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</row>
    <row r="2099" spans="1:20" x14ac:dyDescent="0.25">
      <c r="A2099" s="9"/>
      <c r="D2099" s="9"/>
      <c r="E2099" s="165"/>
      <c r="F2099" s="165"/>
      <c r="G2099" s="165"/>
      <c r="H2099" s="165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</row>
    <row r="2100" spans="1:20" x14ac:dyDescent="0.25">
      <c r="A2100" s="9"/>
      <c r="D2100" s="9"/>
      <c r="E2100" s="165"/>
      <c r="F2100" s="165"/>
      <c r="G2100" s="165"/>
      <c r="H2100" s="165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</row>
    <row r="2101" spans="1:20" x14ac:dyDescent="0.25">
      <c r="A2101" s="9"/>
      <c r="D2101" s="9"/>
      <c r="E2101" s="165"/>
      <c r="F2101" s="165"/>
      <c r="G2101" s="165"/>
      <c r="H2101" s="165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</row>
    <row r="2102" spans="1:20" x14ac:dyDescent="0.25">
      <c r="A2102" s="9"/>
      <c r="D2102" s="9"/>
      <c r="E2102" s="165"/>
      <c r="F2102" s="165"/>
      <c r="G2102" s="165"/>
      <c r="H2102" s="165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</row>
    <row r="2103" spans="1:20" x14ac:dyDescent="0.25">
      <c r="A2103" s="9"/>
      <c r="D2103" s="9"/>
      <c r="E2103" s="165"/>
      <c r="F2103" s="165"/>
      <c r="G2103" s="165"/>
      <c r="H2103" s="165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</row>
    <row r="2104" spans="1:20" x14ac:dyDescent="0.25">
      <c r="A2104" s="9"/>
      <c r="D2104" s="9"/>
      <c r="E2104" s="165"/>
      <c r="F2104" s="165"/>
      <c r="G2104" s="165"/>
      <c r="H2104" s="165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</row>
    <row r="2105" spans="1:20" x14ac:dyDescent="0.25">
      <c r="A2105" s="9"/>
      <c r="D2105" s="9"/>
      <c r="E2105" s="165"/>
      <c r="F2105" s="165"/>
      <c r="G2105" s="165"/>
      <c r="H2105" s="165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</row>
    <row r="2106" spans="1:20" x14ac:dyDescent="0.25">
      <c r="A2106" s="9"/>
      <c r="D2106" s="9"/>
      <c r="E2106" s="165"/>
      <c r="F2106" s="165"/>
      <c r="G2106" s="165"/>
      <c r="H2106" s="165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</row>
    <row r="2107" spans="1:20" x14ac:dyDescent="0.25">
      <c r="A2107" s="9"/>
      <c r="D2107" s="9"/>
      <c r="E2107" s="165"/>
      <c r="F2107" s="165"/>
      <c r="G2107" s="165"/>
      <c r="H2107" s="165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</row>
    <row r="2108" spans="1:20" x14ac:dyDescent="0.25">
      <c r="A2108" s="9"/>
      <c r="D2108" s="9"/>
      <c r="E2108" s="165"/>
      <c r="F2108" s="165"/>
      <c r="G2108" s="165"/>
      <c r="H2108" s="165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</row>
    <row r="2109" spans="1:20" x14ac:dyDescent="0.25">
      <c r="A2109" s="9"/>
      <c r="D2109" s="9"/>
      <c r="E2109" s="165"/>
      <c r="F2109" s="165"/>
      <c r="G2109" s="165"/>
      <c r="H2109" s="165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</row>
    <row r="2110" spans="1:20" x14ac:dyDescent="0.25">
      <c r="A2110" s="9"/>
      <c r="D2110" s="9"/>
      <c r="E2110" s="165"/>
      <c r="F2110" s="165"/>
      <c r="G2110" s="165"/>
      <c r="H2110" s="165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</row>
    <row r="2111" spans="1:20" x14ac:dyDescent="0.25">
      <c r="A2111" s="9"/>
      <c r="D2111" s="9"/>
      <c r="E2111" s="165"/>
      <c r="F2111" s="165"/>
      <c r="G2111" s="165"/>
      <c r="H2111" s="165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</row>
    <row r="2112" spans="1:20" x14ac:dyDescent="0.25">
      <c r="A2112" s="9"/>
      <c r="D2112" s="9"/>
      <c r="E2112" s="165"/>
      <c r="F2112" s="165"/>
      <c r="G2112" s="165"/>
      <c r="H2112" s="165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</row>
    <row r="2113" spans="1:20" x14ac:dyDescent="0.25">
      <c r="A2113" s="9"/>
      <c r="D2113" s="9"/>
      <c r="E2113" s="165"/>
      <c r="F2113" s="165"/>
      <c r="G2113" s="165"/>
      <c r="H2113" s="165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</row>
    <row r="2114" spans="1:20" x14ac:dyDescent="0.25">
      <c r="A2114" s="9"/>
      <c r="D2114" s="9"/>
      <c r="E2114" s="165"/>
      <c r="F2114" s="165"/>
      <c r="G2114" s="165"/>
      <c r="H2114" s="165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</row>
    <row r="2115" spans="1:20" x14ac:dyDescent="0.25">
      <c r="A2115" s="9"/>
      <c r="D2115" s="9"/>
      <c r="E2115" s="165"/>
      <c r="F2115" s="165"/>
      <c r="G2115" s="165"/>
      <c r="H2115" s="165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</row>
    <row r="2116" spans="1:20" x14ac:dyDescent="0.25">
      <c r="A2116" s="9"/>
      <c r="D2116" s="9"/>
      <c r="E2116" s="165"/>
      <c r="F2116" s="165"/>
      <c r="G2116" s="165"/>
      <c r="H2116" s="165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</row>
    <row r="2117" spans="1:20" x14ac:dyDescent="0.25">
      <c r="A2117" s="9"/>
      <c r="D2117" s="9"/>
      <c r="E2117" s="165"/>
      <c r="F2117" s="165"/>
      <c r="G2117" s="165"/>
      <c r="H2117" s="165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</row>
    <row r="2118" spans="1:20" x14ac:dyDescent="0.25">
      <c r="A2118" s="9"/>
      <c r="D2118" s="9"/>
      <c r="E2118" s="165"/>
      <c r="F2118" s="165"/>
      <c r="G2118" s="165"/>
      <c r="H2118" s="165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</row>
    <row r="2119" spans="1:20" x14ac:dyDescent="0.25">
      <c r="A2119" s="9"/>
      <c r="D2119" s="9"/>
      <c r="E2119" s="165"/>
      <c r="F2119" s="165"/>
      <c r="G2119" s="165"/>
      <c r="H2119" s="165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</row>
    <row r="2120" spans="1:20" x14ac:dyDescent="0.25">
      <c r="A2120" s="9"/>
      <c r="D2120" s="9"/>
      <c r="E2120" s="165"/>
      <c r="F2120" s="165"/>
      <c r="G2120" s="165"/>
      <c r="H2120" s="165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</row>
    <row r="2121" spans="1:20" x14ac:dyDescent="0.25">
      <c r="A2121" s="9"/>
      <c r="D2121" s="9"/>
      <c r="E2121" s="165"/>
      <c r="F2121" s="165"/>
      <c r="G2121" s="165"/>
      <c r="H2121" s="165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</row>
    <row r="2122" spans="1:20" x14ac:dyDescent="0.25">
      <c r="A2122" s="9"/>
      <c r="D2122" s="9"/>
      <c r="E2122" s="165"/>
      <c r="F2122" s="165"/>
      <c r="G2122" s="165"/>
      <c r="H2122" s="165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</row>
    <row r="2123" spans="1:20" x14ac:dyDescent="0.25">
      <c r="A2123" s="9"/>
      <c r="D2123" s="9"/>
      <c r="E2123" s="165"/>
      <c r="F2123" s="165"/>
      <c r="G2123" s="165"/>
      <c r="H2123" s="165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</row>
    <row r="2124" spans="1:20" x14ac:dyDescent="0.25">
      <c r="A2124" s="9"/>
      <c r="D2124" s="9"/>
      <c r="E2124" s="165"/>
      <c r="F2124" s="165"/>
      <c r="G2124" s="165"/>
      <c r="H2124" s="165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</row>
    <row r="2125" spans="1:20" x14ac:dyDescent="0.25">
      <c r="A2125" s="9"/>
      <c r="D2125" s="9"/>
      <c r="E2125" s="165"/>
      <c r="F2125" s="165"/>
      <c r="G2125" s="165"/>
      <c r="H2125" s="165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</row>
    <row r="2126" spans="1:20" x14ac:dyDescent="0.25">
      <c r="A2126" s="9"/>
      <c r="D2126" s="9"/>
      <c r="E2126" s="165"/>
      <c r="F2126" s="165"/>
      <c r="G2126" s="165"/>
      <c r="H2126" s="165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</row>
    <row r="2127" spans="1:20" x14ac:dyDescent="0.25">
      <c r="A2127" s="9"/>
      <c r="D2127" s="9"/>
      <c r="E2127" s="165"/>
      <c r="F2127" s="165"/>
      <c r="G2127" s="165"/>
      <c r="H2127" s="165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</row>
    <row r="2128" spans="1:20" x14ac:dyDescent="0.25">
      <c r="A2128" s="9"/>
      <c r="D2128" s="9"/>
      <c r="E2128" s="165"/>
      <c r="F2128" s="165"/>
      <c r="G2128" s="165"/>
      <c r="H2128" s="165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</row>
    <row r="2129" spans="1:20" x14ac:dyDescent="0.25">
      <c r="A2129" s="9"/>
      <c r="D2129" s="9"/>
      <c r="E2129" s="165"/>
      <c r="F2129" s="165"/>
      <c r="G2129" s="165"/>
      <c r="H2129" s="165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</row>
    <row r="2130" spans="1:20" x14ac:dyDescent="0.25">
      <c r="A2130" s="9"/>
      <c r="D2130" s="9"/>
      <c r="E2130" s="165"/>
      <c r="F2130" s="165"/>
      <c r="G2130" s="165"/>
      <c r="H2130" s="165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</row>
    <row r="2131" spans="1:20" x14ac:dyDescent="0.25">
      <c r="A2131" s="9"/>
      <c r="D2131" s="9"/>
      <c r="E2131" s="165"/>
      <c r="F2131" s="165"/>
      <c r="G2131" s="165"/>
      <c r="H2131" s="165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</row>
    <row r="2132" spans="1:20" x14ac:dyDescent="0.25">
      <c r="A2132" s="9"/>
      <c r="D2132" s="9"/>
      <c r="E2132" s="165"/>
      <c r="F2132" s="165"/>
      <c r="G2132" s="165"/>
      <c r="H2132" s="165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</row>
    <row r="2133" spans="1:20" x14ac:dyDescent="0.25">
      <c r="A2133" s="9"/>
      <c r="D2133" s="9"/>
      <c r="E2133" s="165"/>
      <c r="F2133" s="165"/>
      <c r="G2133" s="165"/>
      <c r="H2133" s="165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</row>
    <row r="2134" spans="1:20" x14ac:dyDescent="0.25">
      <c r="A2134" s="9"/>
      <c r="D2134" s="9"/>
      <c r="E2134" s="165"/>
      <c r="F2134" s="165"/>
      <c r="G2134" s="165"/>
      <c r="H2134" s="165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</row>
    <row r="2135" spans="1:20" x14ac:dyDescent="0.25">
      <c r="A2135" s="9"/>
      <c r="D2135" s="9"/>
      <c r="E2135" s="165"/>
      <c r="F2135" s="165"/>
      <c r="G2135" s="165"/>
      <c r="H2135" s="165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</row>
    <row r="2136" spans="1:20" x14ac:dyDescent="0.25">
      <c r="A2136" s="9"/>
      <c r="D2136" s="9"/>
      <c r="E2136" s="165"/>
      <c r="F2136" s="165"/>
      <c r="G2136" s="165"/>
      <c r="H2136" s="165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</row>
    <row r="2137" spans="1:20" x14ac:dyDescent="0.25">
      <c r="A2137" s="9"/>
      <c r="D2137" s="9"/>
      <c r="E2137" s="165"/>
      <c r="F2137" s="165"/>
      <c r="G2137" s="165"/>
      <c r="H2137" s="165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</row>
    <row r="2138" spans="1:20" x14ac:dyDescent="0.25">
      <c r="A2138" s="9"/>
      <c r="D2138" s="9"/>
      <c r="E2138" s="165"/>
      <c r="F2138" s="165"/>
      <c r="G2138" s="165"/>
      <c r="H2138" s="165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</row>
    <row r="2139" spans="1:20" x14ac:dyDescent="0.25">
      <c r="A2139" s="9"/>
      <c r="D2139" s="9"/>
      <c r="E2139" s="165"/>
      <c r="F2139" s="165"/>
      <c r="G2139" s="165"/>
      <c r="H2139" s="165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</row>
    <row r="2140" spans="1:20" x14ac:dyDescent="0.25">
      <c r="A2140" s="9"/>
      <c r="D2140" s="9"/>
      <c r="E2140" s="165"/>
      <c r="F2140" s="165"/>
      <c r="G2140" s="165"/>
      <c r="H2140" s="165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</row>
    <row r="2141" spans="1:20" x14ac:dyDescent="0.25">
      <c r="A2141" s="9"/>
      <c r="D2141" s="9"/>
      <c r="E2141" s="165"/>
      <c r="F2141" s="165"/>
      <c r="G2141" s="165"/>
      <c r="H2141" s="165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</row>
    <row r="2142" spans="1:20" x14ac:dyDescent="0.25">
      <c r="A2142" s="9"/>
      <c r="D2142" s="9"/>
      <c r="E2142" s="165"/>
      <c r="F2142" s="165"/>
      <c r="G2142" s="165"/>
      <c r="H2142" s="165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</row>
    <row r="2143" spans="1:20" x14ac:dyDescent="0.25">
      <c r="A2143" s="9"/>
      <c r="D2143" s="9"/>
      <c r="E2143" s="165"/>
      <c r="F2143" s="165"/>
      <c r="G2143" s="165"/>
      <c r="H2143" s="165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</row>
    <row r="2144" spans="1:20" x14ac:dyDescent="0.25">
      <c r="A2144" s="9"/>
      <c r="D2144" s="9"/>
      <c r="E2144" s="165"/>
      <c r="F2144" s="165"/>
      <c r="G2144" s="165"/>
      <c r="H2144" s="165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</row>
    <row r="2145" spans="1:20" x14ac:dyDescent="0.25">
      <c r="A2145" s="9"/>
      <c r="D2145" s="9"/>
      <c r="E2145" s="165"/>
      <c r="F2145" s="165"/>
      <c r="G2145" s="165"/>
      <c r="H2145" s="165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</row>
    <row r="2146" spans="1:20" x14ac:dyDescent="0.25">
      <c r="A2146" s="9"/>
      <c r="D2146" s="9"/>
      <c r="E2146" s="165"/>
      <c r="F2146" s="165"/>
      <c r="G2146" s="165"/>
      <c r="H2146" s="165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</row>
    <row r="2147" spans="1:20" x14ac:dyDescent="0.25">
      <c r="A2147" s="9"/>
      <c r="D2147" s="9"/>
      <c r="E2147" s="165"/>
      <c r="F2147" s="165"/>
      <c r="G2147" s="165"/>
      <c r="H2147" s="165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</row>
    <row r="2148" spans="1:20" x14ac:dyDescent="0.25">
      <c r="A2148" s="9"/>
      <c r="D2148" s="9"/>
      <c r="E2148" s="165"/>
      <c r="F2148" s="165"/>
      <c r="G2148" s="165"/>
      <c r="H2148" s="165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</row>
    <row r="2149" spans="1:20" x14ac:dyDescent="0.25">
      <c r="A2149" s="9"/>
      <c r="D2149" s="9"/>
      <c r="E2149" s="165"/>
      <c r="F2149" s="165"/>
      <c r="G2149" s="165"/>
      <c r="H2149" s="165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</row>
    <row r="2150" spans="1:20" x14ac:dyDescent="0.25">
      <c r="A2150" s="9"/>
      <c r="D2150" s="9"/>
      <c r="E2150" s="165"/>
      <c r="F2150" s="165"/>
      <c r="G2150" s="165"/>
      <c r="H2150" s="165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</row>
    <row r="2151" spans="1:20" x14ac:dyDescent="0.25">
      <c r="A2151" s="9"/>
      <c r="D2151" s="9"/>
      <c r="E2151" s="165"/>
      <c r="F2151" s="165"/>
      <c r="G2151" s="165"/>
      <c r="H2151" s="165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</row>
    <row r="2152" spans="1:20" x14ac:dyDescent="0.25">
      <c r="A2152" s="9"/>
      <c r="D2152" s="9"/>
      <c r="E2152" s="165"/>
      <c r="F2152" s="165"/>
      <c r="G2152" s="165"/>
      <c r="H2152" s="165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</row>
    <row r="2153" spans="1:20" x14ac:dyDescent="0.25">
      <c r="A2153" s="9"/>
      <c r="D2153" s="9"/>
      <c r="E2153" s="165"/>
      <c r="F2153" s="165"/>
      <c r="G2153" s="165"/>
      <c r="H2153" s="165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</row>
    <row r="2154" spans="1:20" x14ac:dyDescent="0.25">
      <c r="A2154" s="9"/>
      <c r="D2154" s="9"/>
      <c r="E2154" s="165"/>
      <c r="F2154" s="165"/>
      <c r="G2154" s="165"/>
      <c r="H2154" s="165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</row>
    <row r="2155" spans="1:20" x14ac:dyDescent="0.25">
      <c r="A2155" s="9"/>
      <c r="D2155" s="9"/>
      <c r="E2155" s="165"/>
      <c r="F2155" s="165"/>
      <c r="G2155" s="165"/>
      <c r="H2155" s="165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</row>
    <row r="2156" spans="1:20" x14ac:dyDescent="0.25">
      <c r="A2156" s="9"/>
      <c r="D2156" s="9"/>
      <c r="E2156" s="165"/>
      <c r="F2156" s="165"/>
      <c r="G2156" s="165"/>
      <c r="H2156" s="165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</row>
    <row r="2157" spans="1:20" x14ac:dyDescent="0.25">
      <c r="A2157" s="9"/>
      <c r="D2157" s="9"/>
      <c r="E2157" s="165"/>
      <c r="F2157" s="165"/>
      <c r="G2157" s="165"/>
      <c r="H2157" s="165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</row>
    <row r="2158" spans="1:20" x14ac:dyDescent="0.25">
      <c r="A2158" s="9"/>
      <c r="D2158" s="9"/>
      <c r="E2158" s="165"/>
      <c r="F2158" s="165"/>
      <c r="G2158" s="165"/>
      <c r="H2158" s="165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</row>
    <row r="2159" spans="1:20" x14ac:dyDescent="0.25">
      <c r="A2159" s="9"/>
      <c r="D2159" s="9"/>
      <c r="E2159" s="165"/>
      <c r="F2159" s="165"/>
      <c r="G2159" s="165"/>
      <c r="H2159" s="165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</row>
    <row r="2160" spans="1:20" x14ac:dyDescent="0.25">
      <c r="A2160" s="9"/>
      <c r="D2160" s="9"/>
      <c r="E2160" s="165"/>
      <c r="F2160" s="165"/>
      <c r="G2160" s="165"/>
      <c r="H2160" s="165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</row>
    <row r="2161" spans="1:20" x14ac:dyDescent="0.25">
      <c r="A2161" s="9"/>
      <c r="D2161" s="9"/>
      <c r="E2161" s="165"/>
      <c r="F2161" s="165"/>
      <c r="G2161" s="165"/>
      <c r="H2161" s="165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</row>
    <row r="2162" spans="1:20" x14ac:dyDescent="0.25">
      <c r="A2162" s="9"/>
      <c r="D2162" s="9"/>
      <c r="E2162" s="165"/>
      <c r="F2162" s="165"/>
      <c r="G2162" s="165"/>
      <c r="H2162" s="165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</row>
    <row r="2163" spans="1:20" x14ac:dyDescent="0.25">
      <c r="A2163" s="9"/>
      <c r="D2163" s="9"/>
      <c r="E2163" s="165"/>
      <c r="F2163" s="165"/>
      <c r="G2163" s="165"/>
      <c r="H2163" s="165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</row>
    <row r="2164" spans="1:20" x14ac:dyDescent="0.25">
      <c r="A2164" s="9"/>
      <c r="D2164" s="9"/>
      <c r="E2164" s="165"/>
      <c r="F2164" s="165"/>
      <c r="G2164" s="165"/>
      <c r="H2164" s="165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</row>
    <row r="2165" spans="1:20" x14ac:dyDescent="0.25">
      <c r="A2165" s="9"/>
      <c r="D2165" s="9"/>
      <c r="E2165" s="165"/>
      <c r="F2165" s="165"/>
      <c r="G2165" s="165"/>
      <c r="H2165" s="165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</row>
    <row r="2166" spans="1:20" x14ac:dyDescent="0.25">
      <c r="A2166" s="9"/>
      <c r="D2166" s="9"/>
      <c r="E2166" s="165"/>
      <c r="F2166" s="165"/>
      <c r="G2166" s="165"/>
      <c r="H2166" s="165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</row>
    <row r="2167" spans="1:20" x14ac:dyDescent="0.25">
      <c r="A2167" s="9"/>
      <c r="D2167" s="9"/>
      <c r="E2167" s="165"/>
      <c r="F2167" s="165"/>
      <c r="G2167" s="165"/>
      <c r="H2167" s="165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</row>
    <row r="2168" spans="1:20" x14ac:dyDescent="0.25">
      <c r="A2168" s="9"/>
      <c r="D2168" s="9"/>
      <c r="E2168" s="165"/>
      <c r="F2168" s="165"/>
      <c r="G2168" s="165"/>
      <c r="H2168" s="165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</row>
    <row r="2169" spans="1:20" x14ac:dyDescent="0.25">
      <c r="A2169" s="9"/>
      <c r="D2169" s="9"/>
      <c r="E2169" s="165"/>
      <c r="F2169" s="165"/>
      <c r="G2169" s="165"/>
      <c r="H2169" s="165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</row>
    <row r="2170" spans="1:20" x14ac:dyDescent="0.25">
      <c r="A2170" s="9"/>
      <c r="D2170" s="9"/>
      <c r="E2170" s="165"/>
      <c r="F2170" s="165"/>
      <c r="G2170" s="165"/>
      <c r="H2170" s="165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</row>
    <row r="2171" spans="1:20" x14ac:dyDescent="0.25">
      <c r="A2171" s="9"/>
      <c r="D2171" s="9"/>
      <c r="E2171" s="165"/>
      <c r="F2171" s="165"/>
      <c r="G2171" s="165"/>
      <c r="H2171" s="165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</row>
    <row r="2172" spans="1:20" x14ac:dyDescent="0.25">
      <c r="A2172" s="9"/>
      <c r="D2172" s="9"/>
      <c r="E2172" s="165"/>
      <c r="F2172" s="165"/>
      <c r="G2172" s="165"/>
      <c r="H2172" s="165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</row>
    <row r="2173" spans="1:20" x14ac:dyDescent="0.25">
      <c r="A2173" s="9"/>
      <c r="D2173" s="9"/>
      <c r="E2173" s="165"/>
      <c r="F2173" s="165"/>
      <c r="G2173" s="165"/>
      <c r="H2173" s="165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</row>
    <row r="2174" spans="1:20" x14ac:dyDescent="0.25">
      <c r="A2174" s="9"/>
      <c r="D2174" s="9"/>
      <c r="E2174" s="165"/>
      <c r="F2174" s="165"/>
      <c r="G2174" s="165"/>
      <c r="H2174" s="165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</row>
    <row r="2175" spans="1:20" x14ac:dyDescent="0.25">
      <c r="A2175" s="9"/>
      <c r="D2175" s="9"/>
      <c r="E2175" s="165"/>
      <c r="F2175" s="165"/>
      <c r="G2175" s="165"/>
      <c r="H2175" s="165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</row>
    <row r="2176" spans="1:20" x14ac:dyDescent="0.25">
      <c r="A2176" s="9"/>
      <c r="D2176" s="9"/>
      <c r="E2176" s="165"/>
      <c r="F2176" s="165"/>
      <c r="G2176" s="165"/>
      <c r="H2176" s="165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</row>
    <row r="2177" spans="1:20" x14ac:dyDescent="0.25">
      <c r="A2177" s="9"/>
      <c r="D2177" s="9"/>
      <c r="E2177" s="165"/>
      <c r="F2177" s="165"/>
      <c r="G2177" s="165"/>
      <c r="H2177" s="165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</row>
    <row r="2178" spans="1:20" x14ac:dyDescent="0.25">
      <c r="A2178" s="9"/>
      <c r="D2178" s="9"/>
      <c r="E2178" s="165"/>
      <c r="F2178" s="165"/>
      <c r="G2178" s="165"/>
      <c r="H2178" s="165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</row>
    <row r="2179" spans="1:20" x14ac:dyDescent="0.25">
      <c r="A2179" s="9"/>
      <c r="D2179" s="9"/>
      <c r="E2179" s="165"/>
      <c r="F2179" s="165"/>
      <c r="G2179" s="165"/>
      <c r="H2179" s="165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</row>
    <row r="2180" spans="1:20" x14ac:dyDescent="0.25">
      <c r="A2180" s="9"/>
      <c r="D2180" s="9"/>
      <c r="E2180" s="165"/>
      <c r="F2180" s="165"/>
      <c r="G2180" s="165"/>
      <c r="H2180" s="165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</row>
    <row r="2181" spans="1:20" x14ac:dyDescent="0.25">
      <c r="A2181" s="9"/>
      <c r="D2181" s="9"/>
      <c r="E2181" s="165"/>
      <c r="F2181" s="165"/>
      <c r="G2181" s="165"/>
      <c r="H2181" s="165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</row>
    <row r="2182" spans="1:20" x14ac:dyDescent="0.25">
      <c r="A2182" s="9"/>
      <c r="D2182" s="9"/>
      <c r="E2182" s="165"/>
      <c r="F2182" s="165"/>
      <c r="G2182" s="165"/>
      <c r="H2182" s="165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</row>
    <row r="2183" spans="1:20" x14ac:dyDescent="0.25">
      <c r="A2183" s="9"/>
      <c r="D2183" s="9"/>
      <c r="E2183" s="165"/>
      <c r="F2183" s="165"/>
      <c r="G2183" s="165"/>
      <c r="H2183" s="165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</row>
    <row r="2184" spans="1:20" x14ac:dyDescent="0.25">
      <c r="A2184" s="9"/>
      <c r="D2184" s="9"/>
      <c r="E2184" s="165"/>
      <c r="F2184" s="165"/>
      <c r="G2184" s="165"/>
      <c r="H2184" s="165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</row>
    <row r="2185" spans="1:20" x14ac:dyDescent="0.25">
      <c r="A2185" s="9"/>
      <c r="D2185" s="9"/>
      <c r="E2185" s="165"/>
      <c r="F2185" s="165"/>
      <c r="G2185" s="165"/>
      <c r="H2185" s="165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</row>
    <row r="2186" spans="1:20" x14ac:dyDescent="0.25">
      <c r="A2186" s="9"/>
      <c r="D2186" s="9"/>
      <c r="E2186" s="165"/>
      <c r="F2186" s="165"/>
      <c r="G2186" s="165"/>
      <c r="H2186" s="165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</row>
    <row r="2187" spans="1:20" x14ac:dyDescent="0.25">
      <c r="A2187" s="9"/>
      <c r="D2187" s="9"/>
      <c r="E2187" s="165"/>
      <c r="F2187" s="165"/>
      <c r="G2187" s="165"/>
      <c r="H2187" s="165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</row>
    <row r="2188" spans="1:20" x14ac:dyDescent="0.25">
      <c r="A2188" s="9"/>
      <c r="D2188" s="9"/>
      <c r="E2188" s="165"/>
      <c r="F2188" s="165"/>
      <c r="G2188" s="165"/>
      <c r="H2188" s="165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</row>
    <row r="2189" spans="1:20" x14ac:dyDescent="0.25">
      <c r="A2189" s="9"/>
      <c r="D2189" s="9"/>
      <c r="E2189" s="165"/>
      <c r="F2189" s="165"/>
      <c r="G2189" s="165"/>
      <c r="H2189" s="165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</row>
    <row r="2190" spans="1:20" x14ac:dyDescent="0.25">
      <c r="A2190" s="9"/>
      <c r="D2190" s="9"/>
      <c r="E2190" s="165"/>
      <c r="F2190" s="165"/>
      <c r="G2190" s="165"/>
      <c r="H2190" s="165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</row>
    <row r="2191" spans="1:20" x14ac:dyDescent="0.25">
      <c r="A2191" s="9"/>
      <c r="D2191" s="9"/>
      <c r="E2191" s="165"/>
      <c r="F2191" s="165"/>
      <c r="G2191" s="165"/>
      <c r="H2191" s="165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</row>
    <row r="2192" spans="1:20" x14ac:dyDescent="0.25">
      <c r="A2192" s="9"/>
      <c r="D2192" s="9"/>
      <c r="E2192" s="165"/>
      <c r="F2192" s="165"/>
      <c r="G2192" s="165"/>
      <c r="H2192" s="165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</row>
    <row r="2193" spans="1:20" x14ac:dyDescent="0.25">
      <c r="A2193" s="9"/>
      <c r="D2193" s="9"/>
      <c r="E2193" s="165"/>
      <c r="F2193" s="165"/>
      <c r="G2193" s="165"/>
      <c r="H2193" s="165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</row>
    <row r="2194" spans="1:20" x14ac:dyDescent="0.25">
      <c r="A2194" s="9"/>
      <c r="D2194" s="9"/>
      <c r="E2194" s="165"/>
      <c r="F2194" s="165"/>
      <c r="G2194" s="165"/>
      <c r="H2194" s="165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</row>
    <row r="2195" spans="1:20" x14ac:dyDescent="0.25">
      <c r="A2195" s="9"/>
      <c r="D2195" s="9"/>
      <c r="E2195" s="165"/>
      <c r="F2195" s="165"/>
      <c r="G2195" s="165"/>
      <c r="H2195" s="165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</row>
    <row r="2196" spans="1:20" x14ac:dyDescent="0.25">
      <c r="A2196" s="9"/>
      <c r="D2196" s="9"/>
      <c r="E2196" s="165"/>
      <c r="F2196" s="165"/>
      <c r="G2196" s="165"/>
      <c r="H2196" s="165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</row>
    <row r="2197" spans="1:20" x14ac:dyDescent="0.25">
      <c r="A2197" s="9"/>
      <c r="D2197" s="9"/>
      <c r="E2197" s="165"/>
      <c r="F2197" s="165"/>
      <c r="G2197" s="165"/>
      <c r="H2197" s="165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</row>
    <row r="2198" spans="1:20" x14ac:dyDescent="0.25">
      <c r="A2198" s="9"/>
      <c r="D2198" s="9"/>
      <c r="E2198" s="165"/>
      <c r="F2198" s="165"/>
      <c r="G2198" s="165"/>
      <c r="H2198" s="165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</row>
    <row r="2199" spans="1:20" x14ac:dyDescent="0.25">
      <c r="A2199" s="9"/>
      <c r="D2199" s="9"/>
      <c r="E2199" s="165"/>
      <c r="F2199" s="165"/>
      <c r="G2199" s="165"/>
      <c r="H2199" s="165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</row>
    <row r="2200" spans="1:20" x14ac:dyDescent="0.25">
      <c r="A2200" s="9"/>
      <c r="D2200" s="9"/>
      <c r="E2200" s="165"/>
      <c r="F2200" s="165"/>
      <c r="G2200" s="165"/>
      <c r="H2200" s="165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</row>
    <row r="2201" spans="1:20" x14ac:dyDescent="0.25">
      <c r="A2201" s="9"/>
      <c r="D2201" s="9"/>
      <c r="E2201" s="165"/>
      <c r="F2201" s="165"/>
      <c r="G2201" s="165"/>
      <c r="H2201" s="165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</row>
    <row r="2202" spans="1:20" x14ac:dyDescent="0.25">
      <c r="A2202" s="9"/>
      <c r="D2202" s="9"/>
      <c r="E2202" s="165"/>
      <c r="F2202" s="165"/>
      <c r="G2202" s="165"/>
      <c r="H2202" s="165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</row>
    <row r="2203" spans="1:20" x14ac:dyDescent="0.25">
      <c r="A2203" s="9"/>
      <c r="D2203" s="9"/>
      <c r="E2203" s="165"/>
      <c r="F2203" s="165"/>
      <c r="G2203" s="165"/>
      <c r="H2203" s="165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</row>
    <row r="2204" spans="1:20" x14ac:dyDescent="0.25">
      <c r="A2204" s="9"/>
      <c r="D2204" s="9"/>
      <c r="E2204" s="165"/>
      <c r="F2204" s="165"/>
      <c r="G2204" s="165"/>
      <c r="H2204" s="165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</row>
    <row r="2205" spans="1:20" x14ac:dyDescent="0.25">
      <c r="A2205" s="9"/>
      <c r="D2205" s="9"/>
      <c r="E2205" s="165"/>
      <c r="F2205" s="165"/>
      <c r="G2205" s="165"/>
      <c r="H2205" s="165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</row>
    <row r="2206" spans="1:20" x14ac:dyDescent="0.25">
      <c r="A2206" s="9"/>
      <c r="D2206" s="9"/>
      <c r="E2206" s="165"/>
      <c r="F2206" s="165"/>
      <c r="G2206" s="165"/>
      <c r="H2206" s="165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</row>
    <row r="2207" spans="1:20" x14ac:dyDescent="0.25">
      <c r="A2207" s="9"/>
      <c r="D2207" s="9"/>
      <c r="E2207" s="165"/>
      <c r="F2207" s="165"/>
      <c r="G2207" s="165"/>
      <c r="H2207" s="165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</row>
    <row r="2208" spans="1:20" x14ac:dyDescent="0.25">
      <c r="A2208" s="9"/>
      <c r="D2208" s="9"/>
      <c r="E2208" s="165"/>
      <c r="F2208" s="165"/>
      <c r="G2208" s="165"/>
      <c r="H2208" s="165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</row>
    <row r="2209" spans="1:20" x14ac:dyDescent="0.25">
      <c r="A2209" s="9"/>
      <c r="D2209" s="9"/>
      <c r="E2209" s="165"/>
      <c r="F2209" s="165"/>
      <c r="G2209" s="165"/>
      <c r="H2209" s="165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</row>
    <row r="2210" spans="1:20" x14ac:dyDescent="0.25">
      <c r="A2210" s="9"/>
      <c r="D2210" s="9"/>
      <c r="E2210" s="165"/>
      <c r="F2210" s="165"/>
      <c r="G2210" s="165"/>
      <c r="H2210" s="165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</row>
    <row r="2211" spans="1:20" x14ac:dyDescent="0.25">
      <c r="A2211" s="9"/>
      <c r="D2211" s="9"/>
      <c r="E2211" s="165"/>
      <c r="F2211" s="165"/>
      <c r="G2211" s="165"/>
      <c r="H2211" s="165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</row>
    <row r="2212" spans="1:20" x14ac:dyDescent="0.25">
      <c r="A2212" s="9"/>
      <c r="D2212" s="9"/>
      <c r="E2212" s="165"/>
      <c r="F2212" s="165"/>
      <c r="G2212" s="165"/>
      <c r="H2212" s="165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</row>
    <row r="2213" spans="1:20" x14ac:dyDescent="0.25">
      <c r="A2213" s="9"/>
      <c r="D2213" s="9"/>
      <c r="E2213" s="165"/>
      <c r="F2213" s="165"/>
      <c r="G2213" s="165"/>
      <c r="H2213" s="165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</row>
    <row r="2214" spans="1:20" x14ac:dyDescent="0.25">
      <c r="A2214" s="9"/>
      <c r="D2214" s="9"/>
      <c r="E2214" s="165"/>
      <c r="F2214" s="165"/>
      <c r="G2214" s="165"/>
      <c r="H2214" s="165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</row>
    <row r="2215" spans="1:20" x14ac:dyDescent="0.25">
      <c r="A2215" s="9"/>
      <c r="D2215" s="9"/>
      <c r="E2215" s="165"/>
      <c r="F2215" s="165"/>
      <c r="G2215" s="165"/>
      <c r="H2215" s="165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</row>
    <row r="2216" spans="1:20" x14ac:dyDescent="0.25">
      <c r="A2216" s="9"/>
      <c r="D2216" s="9"/>
      <c r="E2216" s="165"/>
      <c r="F2216" s="165"/>
      <c r="G2216" s="165"/>
      <c r="H2216" s="165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</row>
    <row r="2217" spans="1:20" x14ac:dyDescent="0.25">
      <c r="A2217" s="9"/>
      <c r="D2217" s="9"/>
      <c r="E2217" s="165"/>
      <c r="F2217" s="165"/>
      <c r="G2217" s="165"/>
      <c r="H2217" s="165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</row>
    <row r="2218" spans="1:20" x14ac:dyDescent="0.25">
      <c r="A2218" s="9"/>
      <c r="D2218" s="9"/>
      <c r="E2218" s="165"/>
      <c r="F2218" s="165"/>
      <c r="G2218" s="165"/>
      <c r="H2218" s="165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</row>
    <row r="2219" spans="1:20" x14ac:dyDescent="0.25">
      <c r="A2219" s="9"/>
      <c r="D2219" s="9"/>
      <c r="E2219" s="165"/>
      <c r="F2219" s="165"/>
      <c r="G2219" s="165"/>
      <c r="H2219" s="165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</row>
    <row r="2220" spans="1:20" x14ac:dyDescent="0.25">
      <c r="A2220" s="9"/>
      <c r="D2220" s="9"/>
      <c r="E2220" s="165"/>
      <c r="F2220" s="165"/>
      <c r="G2220" s="165"/>
      <c r="H2220" s="165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</row>
    <row r="2221" spans="1:20" x14ac:dyDescent="0.25">
      <c r="A2221" s="9"/>
      <c r="D2221" s="9"/>
      <c r="E2221" s="165"/>
      <c r="F2221" s="165"/>
      <c r="G2221" s="165"/>
      <c r="H2221" s="165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</row>
    <row r="2222" spans="1:20" x14ac:dyDescent="0.25">
      <c r="A2222" s="9"/>
      <c r="D2222" s="9"/>
      <c r="E2222" s="165"/>
      <c r="F2222" s="165"/>
      <c r="G2222" s="165"/>
      <c r="H2222" s="165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</row>
    <row r="2223" spans="1:20" x14ac:dyDescent="0.25">
      <c r="A2223" s="9"/>
      <c r="D2223" s="9"/>
      <c r="E2223" s="165"/>
      <c r="F2223" s="165"/>
      <c r="G2223" s="165"/>
      <c r="H2223" s="165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</row>
    <row r="2224" spans="1:20" x14ac:dyDescent="0.25">
      <c r="A2224" s="9"/>
      <c r="D2224" s="9"/>
      <c r="E2224" s="165"/>
      <c r="F2224" s="165"/>
      <c r="G2224" s="165"/>
      <c r="H2224" s="165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</row>
    <row r="2225" spans="1:20" x14ac:dyDescent="0.25">
      <c r="A2225" s="9"/>
      <c r="D2225" s="9"/>
      <c r="E2225" s="165"/>
      <c r="F2225" s="165"/>
      <c r="G2225" s="165"/>
      <c r="H2225" s="165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</row>
    <row r="2226" spans="1:20" x14ac:dyDescent="0.25">
      <c r="A2226" s="9"/>
      <c r="D2226" s="9"/>
      <c r="E2226" s="165"/>
      <c r="F2226" s="165"/>
      <c r="G2226" s="165"/>
      <c r="H2226" s="165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</row>
    <row r="2227" spans="1:20" x14ac:dyDescent="0.25">
      <c r="A2227" s="9"/>
      <c r="D2227" s="9"/>
      <c r="E2227" s="165"/>
      <c r="F2227" s="165"/>
      <c r="G2227" s="165"/>
      <c r="H2227" s="165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</row>
    <row r="2228" spans="1:20" x14ac:dyDescent="0.25">
      <c r="A2228" s="9"/>
      <c r="D2228" s="9"/>
      <c r="E2228" s="165"/>
      <c r="F2228" s="165"/>
      <c r="G2228" s="165"/>
      <c r="H2228" s="165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</row>
    <row r="2229" spans="1:20" x14ac:dyDescent="0.25">
      <c r="A2229" s="9"/>
      <c r="D2229" s="9"/>
      <c r="E2229" s="165"/>
      <c r="F2229" s="165"/>
      <c r="G2229" s="165"/>
      <c r="H2229" s="165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</row>
    <row r="2230" spans="1:20" x14ac:dyDescent="0.25">
      <c r="A2230" s="9"/>
      <c r="D2230" s="9"/>
      <c r="E2230" s="165"/>
      <c r="F2230" s="165"/>
      <c r="G2230" s="165"/>
      <c r="H2230" s="165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</row>
    <row r="2231" spans="1:20" x14ac:dyDescent="0.25">
      <c r="A2231" s="9"/>
      <c r="D2231" s="9"/>
      <c r="E2231" s="165"/>
      <c r="F2231" s="165"/>
      <c r="G2231" s="165"/>
      <c r="H2231" s="165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</row>
    <row r="2232" spans="1:20" x14ac:dyDescent="0.25">
      <c r="A2232" s="9"/>
      <c r="D2232" s="9"/>
      <c r="E2232" s="165"/>
      <c r="F2232" s="165"/>
      <c r="G2232" s="165"/>
      <c r="H2232" s="165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</row>
    <row r="2233" spans="1:20" x14ac:dyDescent="0.25">
      <c r="A2233" s="9"/>
      <c r="D2233" s="9"/>
      <c r="E2233" s="165"/>
      <c r="F2233" s="165"/>
      <c r="G2233" s="165"/>
      <c r="H2233" s="165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</row>
    <row r="2234" spans="1:20" x14ac:dyDescent="0.25">
      <c r="A2234" s="9"/>
      <c r="D2234" s="9"/>
      <c r="E2234" s="165"/>
      <c r="F2234" s="165"/>
      <c r="G2234" s="165"/>
      <c r="H2234" s="165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</row>
    <row r="2235" spans="1:20" x14ac:dyDescent="0.25">
      <c r="A2235" s="9"/>
      <c r="D2235" s="9"/>
      <c r="E2235" s="165"/>
      <c r="F2235" s="165"/>
      <c r="G2235" s="165"/>
      <c r="H2235" s="165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</row>
    <row r="2236" spans="1:20" x14ac:dyDescent="0.25">
      <c r="A2236" s="9"/>
      <c r="D2236" s="9"/>
      <c r="E2236" s="165"/>
      <c r="F2236" s="165"/>
      <c r="G2236" s="165"/>
      <c r="H2236" s="165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</row>
    <row r="2237" spans="1:20" x14ac:dyDescent="0.25">
      <c r="A2237" s="9"/>
      <c r="D2237" s="9"/>
      <c r="E2237" s="165"/>
      <c r="F2237" s="165"/>
      <c r="G2237" s="165"/>
      <c r="H2237" s="165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</row>
    <row r="2238" spans="1:20" x14ac:dyDescent="0.25">
      <c r="A2238" s="9"/>
      <c r="D2238" s="9"/>
      <c r="E2238" s="165"/>
      <c r="F2238" s="165"/>
      <c r="G2238" s="165"/>
      <c r="H2238" s="165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</row>
    <row r="2239" spans="1:20" x14ac:dyDescent="0.25">
      <c r="A2239" s="9"/>
      <c r="D2239" s="9"/>
      <c r="E2239" s="165"/>
      <c r="F2239" s="165"/>
      <c r="G2239" s="165"/>
      <c r="H2239" s="165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</row>
    <row r="2240" spans="1:20" x14ac:dyDescent="0.25">
      <c r="A2240" s="9"/>
      <c r="D2240" s="9"/>
      <c r="E2240" s="165"/>
      <c r="F2240" s="165"/>
      <c r="G2240" s="165"/>
      <c r="H2240" s="165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</row>
    <row r="2241" spans="1:20" x14ac:dyDescent="0.25">
      <c r="A2241" s="9"/>
      <c r="D2241" s="9"/>
      <c r="E2241" s="165"/>
      <c r="F2241" s="165"/>
      <c r="G2241" s="165"/>
      <c r="H2241" s="165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</row>
    <row r="2242" spans="1:20" x14ac:dyDescent="0.25">
      <c r="A2242" s="9"/>
      <c r="D2242" s="9"/>
      <c r="E2242" s="165"/>
      <c r="F2242" s="165"/>
      <c r="G2242" s="165"/>
      <c r="H2242" s="165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</row>
    <row r="2243" spans="1:20" x14ac:dyDescent="0.25">
      <c r="A2243" s="9"/>
      <c r="D2243" s="9"/>
      <c r="E2243" s="165"/>
      <c r="F2243" s="165"/>
      <c r="G2243" s="165"/>
      <c r="H2243" s="165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</row>
    <row r="2244" spans="1:20" x14ac:dyDescent="0.25">
      <c r="A2244" s="9"/>
      <c r="D2244" s="9"/>
      <c r="E2244" s="165"/>
      <c r="F2244" s="165"/>
      <c r="G2244" s="165"/>
      <c r="H2244" s="165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</row>
    <row r="2245" spans="1:20" x14ac:dyDescent="0.25">
      <c r="A2245" s="9"/>
      <c r="D2245" s="9"/>
      <c r="E2245" s="165"/>
      <c r="F2245" s="165"/>
      <c r="G2245" s="165"/>
      <c r="H2245" s="165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</row>
    <row r="2246" spans="1:20" x14ac:dyDescent="0.25">
      <c r="A2246" s="9"/>
      <c r="D2246" s="9"/>
      <c r="E2246" s="165"/>
      <c r="F2246" s="165"/>
      <c r="G2246" s="165"/>
      <c r="H2246" s="165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</row>
    <row r="2247" spans="1:20" x14ac:dyDescent="0.25">
      <c r="A2247" s="9"/>
      <c r="D2247" s="9"/>
      <c r="E2247" s="165"/>
      <c r="F2247" s="165"/>
      <c r="G2247" s="165"/>
      <c r="H2247" s="165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</row>
    <row r="2248" spans="1:20" x14ac:dyDescent="0.25">
      <c r="A2248" s="9"/>
      <c r="D2248" s="9"/>
      <c r="E2248" s="165"/>
      <c r="F2248" s="165"/>
      <c r="G2248" s="165"/>
      <c r="H2248" s="165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</row>
    <row r="2249" spans="1:20" x14ac:dyDescent="0.25">
      <c r="A2249" s="9"/>
      <c r="D2249" s="9"/>
      <c r="E2249" s="165"/>
      <c r="F2249" s="165"/>
      <c r="G2249" s="165"/>
      <c r="H2249" s="165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</row>
    <row r="2250" spans="1:20" x14ac:dyDescent="0.25">
      <c r="A2250" s="9"/>
      <c r="D2250" s="9"/>
      <c r="E2250" s="165"/>
      <c r="F2250" s="165"/>
      <c r="G2250" s="165"/>
      <c r="H2250" s="165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</row>
    <row r="2251" spans="1:20" x14ac:dyDescent="0.25">
      <c r="A2251" s="9"/>
      <c r="D2251" s="9"/>
      <c r="E2251" s="165"/>
      <c r="F2251" s="165"/>
      <c r="G2251" s="165"/>
      <c r="H2251" s="165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</row>
    <row r="2252" spans="1:20" x14ac:dyDescent="0.25">
      <c r="A2252" s="9"/>
      <c r="D2252" s="9"/>
      <c r="E2252" s="165"/>
      <c r="F2252" s="165"/>
      <c r="G2252" s="165"/>
      <c r="H2252" s="165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</row>
    <row r="2253" spans="1:20" x14ac:dyDescent="0.25">
      <c r="A2253" s="9"/>
      <c r="D2253" s="9"/>
      <c r="E2253" s="165"/>
      <c r="F2253" s="165"/>
      <c r="G2253" s="165"/>
      <c r="H2253" s="165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</row>
    <row r="2254" spans="1:20" x14ac:dyDescent="0.25">
      <c r="A2254" s="9"/>
      <c r="D2254" s="9"/>
      <c r="E2254" s="165"/>
      <c r="F2254" s="165"/>
      <c r="G2254" s="165"/>
      <c r="H2254" s="165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</row>
    <row r="2255" spans="1:20" x14ac:dyDescent="0.25">
      <c r="A2255" s="9"/>
      <c r="D2255" s="9"/>
      <c r="E2255" s="165"/>
      <c r="F2255" s="165"/>
      <c r="G2255" s="165"/>
      <c r="H2255" s="165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</row>
    <row r="2256" spans="1:20" x14ac:dyDescent="0.25">
      <c r="A2256" s="9"/>
      <c r="D2256" s="9"/>
      <c r="E2256" s="165"/>
      <c r="F2256" s="165"/>
      <c r="G2256" s="165"/>
      <c r="H2256" s="165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</row>
    <row r="2257" spans="1:20" x14ac:dyDescent="0.25">
      <c r="A2257" s="9"/>
      <c r="D2257" s="9"/>
      <c r="E2257" s="165"/>
      <c r="F2257" s="165"/>
      <c r="G2257" s="165"/>
      <c r="H2257" s="165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</row>
    <row r="2258" spans="1:20" x14ac:dyDescent="0.25">
      <c r="A2258" s="9"/>
      <c r="D2258" s="9"/>
      <c r="E2258" s="165"/>
      <c r="F2258" s="165"/>
      <c r="G2258" s="165"/>
      <c r="H2258" s="165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</row>
    <row r="2259" spans="1:20" x14ac:dyDescent="0.25">
      <c r="A2259" s="9"/>
      <c r="D2259" s="9"/>
      <c r="E2259" s="165"/>
      <c r="F2259" s="165"/>
      <c r="G2259" s="165"/>
      <c r="H2259" s="165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</row>
    <row r="2260" spans="1:20" x14ac:dyDescent="0.25">
      <c r="A2260" s="9"/>
      <c r="D2260" s="9"/>
      <c r="E2260" s="165"/>
      <c r="F2260" s="165"/>
      <c r="G2260" s="165"/>
      <c r="H2260" s="165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</row>
    <row r="2261" spans="1:20" x14ac:dyDescent="0.25">
      <c r="A2261" s="9"/>
      <c r="D2261" s="9"/>
      <c r="E2261" s="165"/>
      <c r="F2261" s="165"/>
      <c r="G2261" s="165"/>
      <c r="H2261" s="165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</row>
    <row r="2262" spans="1:20" x14ac:dyDescent="0.25">
      <c r="A2262" s="9"/>
      <c r="D2262" s="9"/>
      <c r="E2262" s="165"/>
      <c r="F2262" s="165"/>
      <c r="G2262" s="165"/>
      <c r="H2262" s="165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</row>
    <row r="2263" spans="1:20" x14ac:dyDescent="0.25">
      <c r="A2263" s="9"/>
      <c r="D2263" s="9"/>
      <c r="E2263" s="165"/>
      <c r="F2263" s="165"/>
      <c r="G2263" s="165"/>
      <c r="H2263" s="165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</row>
    <row r="2264" spans="1:20" x14ac:dyDescent="0.25">
      <c r="A2264" s="9"/>
      <c r="D2264" s="9"/>
      <c r="E2264" s="165"/>
      <c r="F2264" s="165"/>
      <c r="G2264" s="165"/>
      <c r="H2264" s="165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</row>
    <row r="2265" spans="1:20" x14ac:dyDescent="0.25">
      <c r="A2265" s="9"/>
      <c r="D2265" s="9"/>
      <c r="E2265" s="165"/>
      <c r="F2265" s="165"/>
      <c r="G2265" s="165"/>
      <c r="H2265" s="165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</row>
    <row r="2266" spans="1:20" x14ac:dyDescent="0.25">
      <c r="A2266" s="9"/>
      <c r="D2266" s="9"/>
      <c r="E2266" s="165"/>
      <c r="F2266" s="165"/>
      <c r="G2266" s="165"/>
      <c r="H2266" s="165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</row>
    <row r="2267" spans="1:20" x14ac:dyDescent="0.25">
      <c r="A2267" s="9"/>
      <c r="D2267" s="9"/>
      <c r="E2267" s="165"/>
      <c r="F2267" s="165"/>
      <c r="G2267" s="165"/>
      <c r="H2267" s="165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</row>
    <row r="2268" spans="1:20" x14ac:dyDescent="0.25">
      <c r="A2268" s="9"/>
      <c r="D2268" s="9"/>
      <c r="E2268" s="165"/>
      <c r="F2268" s="165"/>
      <c r="G2268" s="165"/>
      <c r="H2268" s="165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</row>
    <row r="2269" spans="1:20" x14ac:dyDescent="0.25">
      <c r="A2269" s="9"/>
      <c r="D2269" s="9"/>
      <c r="E2269" s="165"/>
      <c r="F2269" s="165"/>
      <c r="G2269" s="165"/>
      <c r="H2269" s="165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</row>
    <row r="2270" spans="1:20" x14ac:dyDescent="0.25">
      <c r="A2270" s="9"/>
      <c r="D2270" s="9"/>
      <c r="E2270" s="165"/>
      <c r="F2270" s="165"/>
      <c r="G2270" s="165"/>
      <c r="H2270" s="165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</row>
    <row r="2271" spans="1:20" x14ac:dyDescent="0.25">
      <c r="A2271" s="9"/>
      <c r="D2271" s="9"/>
      <c r="E2271" s="165"/>
      <c r="F2271" s="165"/>
      <c r="G2271" s="165"/>
      <c r="H2271" s="165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</row>
    <row r="2272" spans="1:20" x14ac:dyDescent="0.25">
      <c r="A2272" s="9"/>
      <c r="D2272" s="9"/>
      <c r="E2272" s="165"/>
      <c r="F2272" s="165"/>
      <c r="G2272" s="165"/>
      <c r="H2272" s="165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</row>
    <row r="2273" spans="1:20" x14ac:dyDescent="0.25">
      <c r="A2273" s="9"/>
      <c r="D2273" s="9"/>
      <c r="E2273" s="165"/>
      <c r="F2273" s="165"/>
      <c r="G2273" s="165"/>
      <c r="H2273" s="165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</row>
    <row r="2274" spans="1:20" x14ac:dyDescent="0.25">
      <c r="A2274" s="9"/>
      <c r="D2274" s="9"/>
      <c r="E2274" s="165"/>
      <c r="F2274" s="165"/>
      <c r="G2274" s="165"/>
      <c r="H2274" s="165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</row>
    <row r="2275" spans="1:20" x14ac:dyDescent="0.25">
      <c r="A2275" s="9"/>
      <c r="D2275" s="9"/>
      <c r="E2275" s="165"/>
      <c r="F2275" s="165"/>
      <c r="G2275" s="165"/>
      <c r="H2275" s="165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</row>
    <row r="2276" spans="1:20" x14ac:dyDescent="0.25">
      <c r="A2276" s="9"/>
      <c r="D2276" s="9"/>
      <c r="E2276" s="165"/>
      <c r="F2276" s="165"/>
      <c r="G2276" s="165"/>
      <c r="H2276" s="165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</row>
    <row r="2277" spans="1:20" x14ac:dyDescent="0.25">
      <c r="A2277" s="9"/>
      <c r="D2277" s="9"/>
      <c r="E2277" s="165"/>
      <c r="F2277" s="165"/>
      <c r="G2277" s="165"/>
      <c r="H2277" s="165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</row>
    <row r="2278" spans="1:20" x14ac:dyDescent="0.25">
      <c r="A2278" s="9"/>
      <c r="D2278" s="9"/>
      <c r="E2278" s="165"/>
      <c r="F2278" s="165"/>
      <c r="G2278" s="165"/>
      <c r="H2278" s="165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</row>
    <row r="2279" spans="1:20" x14ac:dyDescent="0.25">
      <c r="A2279" s="9"/>
      <c r="D2279" s="9"/>
      <c r="E2279" s="165"/>
      <c r="F2279" s="165"/>
      <c r="G2279" s="165"/>
      <c r="H2279" s="165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</row>
    <row r="2280" spans="1:20" x14ac:dyDescent="0.25">
      <c r="A2280" s="9"/>
      <c r="D2280" s="9"/>
      <c r="E2280" s="165"/>
      <c r="F2280" s="165"/>
      <c r="G2280" s="165"/>
      <c r="H2280" s="165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</row>
    <row r="2281" spans="1:20" x14ac:dyDescent="0.25">
      <c r="A2281" s="9"/>
      <c r="D2281" s="9"/>
      <c r="E2281" s="165"/>
      <c r="F2281" s="165"/>
      <c r="G2281" s="165"/>
      <c r="H2281" s="165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</row>
    <row r="2282" spans="1:20" x14ac:dyDescent="0.25">
      <c r="A2282" s="9"/>
      <c r="D2282" s="9"/>
      <c r="E2282" s="165"/>
      <c r="F2282" s="165"/>
      <c r="G2282" s="165"/>
      <c r="H2282" s="165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</row>
    <row r="2283" spans="1:20" x14ac:dyDescent="0.25">
      <c r="A2283" s="9"/>
      <c r="D2283" s="9"/>
      <c r="E2283" s="165"/>
      <c r="F2283" s="165"/>
      <c r="G2283" s="165"/>
      <c r="H2283" s="165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</row>
    <row r="2284" spans="1:20" x14ac:dyDescent="0.25">
      <c r="A2284" s="9"/>
      <c r="D2284" s="9"/>
      <c r="E2284" s="165"/>
      <c r="F2284" s="165"/>
      <c r="G2284" s="165"/>
      <c r="H2284" s="165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</row>
    <row r="2285" spans="1:20" x14ac:dyDescent="0.25">
      <c r="A2285" s="9"/>
      <c r="D2285" s="9"/>
      <c r="E2285" s="165"/>
      <c r="F2285" s="165"/>
      <c r="G2285" s="165"/>
      <c r="H2285" s="165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</row>
    <row r="2286" spans="1:20" x14ac:dyDescent="0.25">
      <c r="A2286" s="9"/>
      <c r="D2286" s="9"/>
      <c r="E2286" s="165"/>
      <c r="F2286" s="165"/>
      <c r="G2286" s="165"/>
      <c r="H2286" s="165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</row>
    <row r="2287" spans="1:20" x14ac:dyDescent="0.25">
      <c r="A2287" s="9"/>
      <c r="D2287" s="9"/>
      <c r="E2287" s="165"/>
      <c r="F2287" s="165"/>
      <c r="G2287" s="165"/>
      <c r="H2287" s="165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</row>
    <row r="2288" spans="1:20" x14ac:dyDescent="0.25">
      <c r="A2288" s="9"/>
      <c r="D2288" s="9"/>
      <c r="E2288" s="165"/>
      <c r="F2288" s="165"/>
      <c r="G2288" s="165"/>
      <c r="H2288" s="165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</row>
    <row r="2289" spans="1:20" x14ac:dyDescent="0.25">
      <c r="A2289" s="9"/>
      <c r="D2289" s="9"/>
      <c r="E2289" s="165"/>
      <c r="F2289" s="165"/>
      <c r="G2289" s="165"/>
      <c r="H2289" s="165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</row>
    <row r="2290" spans="1:20" x14ac:dyDescent="0.25">
      <c r="A2290" s="9"/>
      <c r="D2290" s="9"/>
      <c r="E2290" s="165"/>
      <c r="F2290" s="165"/>
      <c r="G2290" s="165"/>
      <c r="H2290" s="165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</row>
    <row r="2291" spans="1:20" x14ac:dyDescent="0.25">
      <c r="A2291" s="9"/>
      <c r="D2291" s="9"/>
      <c r="E2291" s="165"/>
      <c r="F2291" s="165"/>
      <c r="G2291" s="165"/>
      <c r="H2291" s="165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</row>
    <row r="2292" spans="1:20" x14ac:dyDescent="0.25">
      <c r="A2292" s="9"/>
      <c r="D2292" s="9"/>
      <c r="E2292" s="165"/>
      <c r="F2292" s="165"/>
      <c r="G2292" s="165"/>
      <c r="H2292" s="165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</row>
    <row r="2293" spans="1:20" x14ac:dyDescent="0.25">
      <c r="A2293" s="9"/>
      <c r="D2293" s="9"/>
      <c r="E2293" s="165"/>
      <c r="F2293" s="165"/>
      <c r="G2293" s="165"/>
      <c r="H2293" s="165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</row>
    <row r="2294" spans="1:20" x14ac:dyDescent="0.25">
      <c r="A2294" s="9"/>
      <c r="D2294" s="9"/>
      <c r="E2294" s="165"/>
      <c r="F2294" s="165"/>
      <c r="G2294" s="165"/>
      <c r="H2294" s="165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</row>
    <row r="2295" spans="1:20" x14ac:dyDescent="0.25">
      <c r="A2295" s="9"/>
      <c r="D2295" s="9"/>
      <c r="E2295" s="165"/>
      <c r="F2295" s="165"/>
      <c r="G2295" s="165"/>
      <c r="H2295" s="165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</row>
    <row r="2296" spans="1:20" x14ac:dyDescent="0.25">
      <c r="A2296" s="9"/>
      <c r="D2296" s="9"/>
      <c r="E2296" s="165"/>
      <c r="F2296" s="165"/>
      <c r="G2296" s="165"/>
      <c r="H2296" s="165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</row>
    <row r="2297" spans="1:20" x14ac:dyDescent="0.25">
      <c r="A2297" s="9"/>
      <c r="D2297" s="9"/>
      <c r="E2297" s="165"/>
      <c r="F2297" s="165"/>
      <c r="G2297" s="165"/>
      <c r="H2297" s="165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</row>
    <row r="2298" spans="1:20" x14ac:dyDescent="0.25">
      <c r="A2298" s="9"/>
      <c r="D2298" s="9"/>
      <c r="E2298" s="165"/>
      <c r="F2298" s="165"/>
      <c r="G2298" s="165"/>
      <c r="H2298" s="165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</row>
    <row r="2299" spans="1:20" x14ac:dyDescent="0.25">
      <c r="A2299" s="9"/>
      <c r="D2299" s="9"/>
      <c r="E2299" s="165"/>
      <c r="F2299" s="165"/>
      <c r="G2299" s="165"/>
      <c r="H2299" s="165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</row>
    <row r="2300" spans="1:20" x14ac:dyDescent="0.25">
      <c r="A2300" s="9"/>
      <c r="D2300" s="9"/>
      <c r="E2300" s="165"/>
      <c r="F2300" s="165"/>
      <c r="G2300" s="165"/>
      <c r="H2300" s="165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</row>
    <row r="2301" spans="1:20" x14ac:dyDescent="0.25">
      <c r="A2301" s="9"/>
      <c r="D2301" s="9"/>
      <c r="E2301" s="165"/>
      <c r="F2301" s="165"/>
      <c r="G2301" s="165"/>
      <c r="H2301" s="165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</row>
    <row r="2302" spans="1:20" x14ac:dyDescent="0.25">
      <c r="A2302" s="9"/>
      <c r="D2302" s="9"/>
      <c r="E2302" s="165"/>
      <c r="F2302" s="165"/>
      <c r="G2302" s="165"/>
      <c r="H2302" s="165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</row>
    <row r="2303" spans="1:20" x14ac:dyDescent="0.25">
      <c r="A2303" s="9"/>
      <c r="D2303" s="9"/>
      <c r="E2303" s="165"/>
      <c r="F2303" s="165"/>
      <c r="G2303" s="165"/>
      <c r="H2303" s="165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</row>
    <row r="2304" spans="1:20" x14ac:dyDescent="0.25">
      <c r="A2304" s="9"/>
      <c r="D2304" s="9"/>
      <c r="E2304" s="165"/>
      <c r="F2304" s="165"/>
      <c r="G2304" s="165"/>
      <c r="H2304" s="165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</row>
    <row r="2305" spans="1:20" x14ac:dyDescent="0.25">
      <c r="A2305" s="9"/>
      <c r="D2305" s="9"/>
      <c r="E2305" s="165"/>
      <c r="F2305" s="165"/>
      <c r="G2305" s="165"/>
      <c r="H2305" s="165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</row>
    <row r="2306" spans="1:20" x14ac:dyDescent="0.25">
      <c r="A2306" s="9"/>
      <c r="D2306" s="9"/>
      <c r="E2306" s="165"/>
      <c r="F2306" s="165"/>
      <c r="G2306" s="165"/>
      <c r="H2306" s="165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</row>
    <row r="2307" spans="1:20" x14ac:dyDescent="0.25">
      <c r="A2307" s="9"/>
      <c r="D2307" s="9"/>
      <c r="E2307" s="165"/>
      <c r="F2307" s="165"/>
      <c r="G2307" s="165"/>
      <c r="H2307" s="165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</row>
    <row r="2308" spans="1:20" x14ac:dyDescent="0.25">
      <c r="A2308" s="9"/>
      <c r="D2308" s="9"/>
      <c r="E2308" s="165"/>
      <c r="F2308" s="165"/>
      <c r="G2308" s="165"/>
      <c r="H2308" s="165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</row>
    <row r="2309" spans="1:20" x14ac:dyDescent="0.25">
      <c r="A2309" s="9"/>
      <c r="D2309" s="9"/>
      <c r="E2309" s="165"/>
      <c r="F2309" s="165"/>
      <c r="G2309" s="165"/>
      <c r="H2309" s="165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</row>
    <row r="2310" spans="1:20" x14ac:dyDescent="0.25">
      <c r="A2310" s="9"/>
      <c r="D2310" s="9"/>
      <c r="E2310" s="165"/>
      <c r="F2310" s="165"/>
      <c r="G2310" s="165"/>
      <c r="H2310" s="165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</row>
    <row r="2311" spans="1:20" x14ac:dyDescent="0.25">
      <c r="A2311" s="9"/>
      <c r="D2311" s="9"/>
      <c r="E2311" s="165"/>
      <c r="F2311" s="165"/>
      <c r="G2311" s="165"/>
      <c r="H2311" s="165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</row>
    <row r="2312" spans="1:20" x14ac:dyDescent="0.25">
      <c r="A2312" s="9"/>
      <c r="D2312" s="9"/>
      <c r="E2312" s="165"/>
      <c r="F2312" s="165"/>
      <c r="G2312" s="165"/>
      <c r="H2312" s="165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</row>
    <row r="2313" spans="1:20" x14ac:dyDescent="0.25">
      <c r="A2313" s="9"/>
      <c r="D2313" s="9"/>
      <c r="E2313" s="165"/>
      <c r="F2313" s="165"/>
      <c r="G2313" s="165"/>
      <c r="H2313" s="165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</row>
    <row r="2314" spans="1:20" x14ac:dyDescent="0.25">
      <c r="A2314" s="9"/>
      <c r="D2314" s="9"/>
      <c r="E2314" s="165"/>
      <c r="F2314" s="165"/>
      <c r="G2314" s="165"/>
      <c r="H2314" s="165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</row>
    <row r="2315" spans="1:20" x14ac:dyDescent="0.25">
      <c r="A2315" s="9"/>
      <c r="D2315" s="9"/>
      <c r="E2315" s="165"/>
      <c r="F2315" s="165"/>
      <c r="G2315" s="165"/>
      <c r="H2315" s="165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</row>
    <row r="2316" spans="1:20" x14ac:dyDescent="0.25">
      <c r="A2316" s="9"/>
      <c r="D2316" s="9"/>
      <c r="E2316" s="165"/>
      <c r="F2316" s="165"/>
      <c r="G2316" s="165"/>
      <c r="H2316" s="165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</row>
    <row r="2317" spans="1:20" x14ac:dyDescent="0.25">
      <c r="A2317" s="9"/>
      <c r="D2317" s="9"/>
      <c r="E2317" s="165"/>
      <c r="F2317" s="165"/>
      <c r="G2317" s="165"/>
      <c r="H2317" s="165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</row>
    <row r="2318" spans="1:20" x14ac:dyDescent="0.25">
      <c r="A2318" s="9"/>
      <c r="D2318" s="9"/>
      <c r="E2318" s="165"/>
      <c r="F2318" s="165"/>
      <c r="G2318" s="165"/>
      <c r="H2318" s="165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</row>
    <row r="2319" spans="1:20" x14ac:dyDescent="0.25">
      <c r="A2319" s="9"/>
      <c r="D2319" s="9"/>
      <c r="E2319" s="165"/>
      <c r="F2319" s="165"/>
      <c r="G2319" s="165"/>
      <c r="H2319" s="165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</row>
    <row r="2320" spans="1:20" x14ac:dyDescent="0.25">
      <c r="A2320" s="9"/>
      <c r="D2320" s="9"/>
      <c r="E2320" s="165"/>
      <c r="F2320" s="165"/>
      <c r="G2320" s="165"/>
      <c r="H2320" s="165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</row>
    <row r="2321" spans="1:20" x14ac:dyDescent="0.25">
      <c r="A2321" s="9"/>
      <c r="D2321" s="9"/>
      <c r="E2321" s="165"/>
      <c r="F2321" s="165"/>
      <c r="G2321" s="165"/>
      <c r="H2321" s="165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</row>
    <row r="2322" spans="1:20" x14ac:dyDescent="0.25">
      <c r="A2322" s="9"/>
      <c r="D2322" s="9"/>
      <c r="E2322" s="165"/>
      <c r="F2322" s="165"/>
      <c r="G2322" s="165"/>
      <c r="H2322" s="165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</row>
    <row r="2323" spans="1:20" x14ac:dyDescent="0.25">
      <c r="A2323" s="9"/>
      <c r="D2323" s="9"/>
      <c r="E2323" s="165"/>
      <c r="F2323" s="165"/>
      <c r="G2323" s="165"/>
      <c r="H2323" s="165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</row>
    <row r="2324" spans="1:20" x14ac:dyDescent="0.25">
      <c r="A2324" s="9"/>
      <c r="D2324" s="9"/>
      <c r="E2324" s="165"/>
      <c r="F2324" s="165"/>
      <c r="G2324" s="165"/>
      <c r="H2324" s="165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</row>
    <row r="2325" spans="1:20" x14ac:dyDescent="0.25">
      <c r="A2325" s="9"/>
      <c r="D2325" s="9"/>
      <c r="E2325" s="165"/>
      <c r="F2325" s="165"/>
      <c r="G2325" s="165"/>
      <c r="H2325" s="165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</row>
    <row r="2326" spans="1:20" x14ac:dyDescent="0.25">
      <c r="A2326" s="9"/>
      <c r="D2326" s="9"/>
      <c r="E2326" s="165"/>
      <c r="F2326" s="165"/>
      <c r="G2326" s="165"/>
      <c r="H2326" s="165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</row>
    <row r="2327" spans="1:20" x14ac:dyDescent="0.25">
      <c r="A2327" s="9"/>
      <c r="D2327" s="9"/>
      <c r="E2327" s="165"/>
      <c r="F2327" s="165"/>
      <c r="G2327" s="165"/>
      <c r="H2327" s="165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</row>
    <row r="2328" spans="1:20" x14ac:dyDescent="0.25">
      <c r="A2328" s="9"/>
      <c r="D2328" s="9"/>
      <c r="E2328" s="165"/>
      <c r="F2328" s="165"/>
      <c r="G2328" s="165"/>
      <c r="H2328" s="165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</row>
    <row r="2329" spans="1:20" x14ac:dyDescent="0.25">
      <c r="A2329" s="9"/>
      <c r="D2329" s="9"/>
      <c r="E2329" s="165"/>
      <c r="F2329" s="165"/>
      <c r="G2329" s="165"/>
      <c r="H2329" s="165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</row>
    <row r="2330" spans="1:20" x14ac:dyDescent="0.25">
      <c r="A2330" s="9"/>
      <c r="D2330" s="9"/>
      <c r="E2330" s="165"/>
      <c r="F2330" s="165"/>
      <c r="G2330" s="165"/>
      <c r="H2330" s="165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</row>
    <row r="2331" spans="1:20" x14ac:dyDescent="0.25">
      <c r="A2331" s="9"/>
      <c r="D2331" s="9"/>
      <c r="E2331" s="165"/>
      <c r="F2331" s="165"/>
      <c r="G2331" s="165"/>
      <c r="H2331" s="165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</row>
    <row r="2332" spans="1:20" x14ac:dyDescent="0.25">
      <c r="A2332" s="9"/>
      <c r="D2332" s="9"/>
      <c r="E2332" s="165"/>
      <c r="F2332" s="165"/>
      <c r="G2332" s="165"/>
      <c r="H2332" s="165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</row>
    <row r="2333" spans="1:20" x14ac:dyDescent="0.25">
      <c r="A2333" s="9"/>
      <c r="D2333" s="9"/>
      <c r="E2333" s="165"/>
      <c r="F2333" s="165"/>
      <c r="G2333" s="165"/>
      <c r="H2333" s="165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</row>
    <row r="2334" spans="1:20" x14ac:dyDescent="0.25">
      <c r="A2334" s="9"/>
      <c r="D2334" s="9"/>
      <c r="E2334" s="165"/>
      <c r="F2334" s="165"/>
      <c r="G2334" s="165"/>
      <c r="H2334" s="165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</row>
    <row r="2335" spans="1:20" x14ac:dyDescent="0.25">
      <c r="A2335" s="9"/>
      <c r="D2335" s="9"/>
      <c r="E2335" s="165"/>
      <c r="F2335" s="165"/>
      <c r="G2335" s="165"/>
      <c r="H2335" s="165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</row>
    <row r="2336" spans="1:20" x14ac:dyDescent="0.25">
      <c r="A2336" s="9"/>
      <c r="D2336" s="9"/>
      <c r="E2336" s="165"/>
      <c r="F2336" s="165"/>
      <c r="G2336" s="165"/>
      <c r="H2336" s="165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</row>
    <row r="2337" spans="1:20" x14ac:dyDescent="0.25">
      <c r="A2337" s="9"/>
      <c r="D2337" s="9"/>
      <c r="E2337" s="165"/>
      <c r="F2337" s="165"/>
      <c r="G2337" s="165"/>
      <c r="H2337" s="165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</row>
    <row r="2338" spans="1:20" x14ac:dyDescent="0.25">
      <c r="A2338" s="9"/>
      <c r="D2338" s="9"/>
      <c r="E2338" s="165"/>
      <c r="F2338" s="165"/>
      <c r="G2338" s="165"/>
      <c r="H2338" s="165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</row>
    <row r="2339" spans="1:20" x14ac:dyDescent="0.25">
      <c r="A2339" s="9"/>
      <c r="D2339" s="9"/>
      <c r="E2339" s="165"/>
      <c r="F2339" s="165"/>
      <c r="G2339" s="165"/>
      <c r="H2339" s="165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</row>
    <row r="2340" spans="1:20" x14ac:dyDescent="0.25">
      <c r="A2340" s="9"/>
      <c r="D2340" s="9"/>
      <c r="E2340" s="165"/>
      <c r="F2340" s="165"/>
      <c r="G2340" s="165"/>
      <c r="H2340" s="165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</row>
    <row r="2341" spans="1:20" x14ac:dyDescent="0.25">
      <c r="A2341" s="9"/>
      <c r="D2341" s="9"/>
      <c r="E2341" s="165"/>
      <c r="F2341" s="165"/>
      <c r="G2341" s="165"/>
      <c r="H2341" s="165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</row>
    <row r="2342" spans="1:20" x14ac:dyDescent="0.25">
      <c r="A2342" s="9"/>
      <c r="D2342" s="9"/>
      <c r="E2342" s="165"/>
      <c r="F2342" s="165"/>
      <c r="G2342" s="165"/>
      <c r="H2342" s="165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</row>
    <row r="2343" spans="1:20" x14ac:dyDescent="0.25">
      <c r="A2343" s="9"/>
      <c r="D2343" s="9"/>
      <c r="E2343" s="165"/>
      <c r="F2343" s="165"/>
      <c r="G2343" s="165"/>
      <c r="H2343" s="165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</row>
    <row r="2344" spans="1:20" x14ac:dyDescent="0.25">
      <c r="A2344" s="9"/>
      <c r="D2344" s="9"/>
      <c r="E2344" s="165"/>
      <c r="F2344" s="165"/>
      <c r="G2344" s="165"/>
      <c r="H2344" s="165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</row>
    <row r="2345" spans="1:20" x14ac:dyDescent="0.25">
      <c r="A2345" s="9"/>
      <c r="D2345" s="9"/>
      <c r="E2345" s="165"/>
      <c r="F2345" s="165"/>
      <c r="G2345" s="165"/>
      <c r="H2345" s="165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</row>
    <row r="2346" spans="1:20" x14ac:dyDescent="0.25">
      <c r="A2346" s="9"/>
      <c r="D2346" s="9"/>
      <c r="E2346" s="165"/>
      <c r="F2346" s="165"/>
      <c r="G2346" s="165"/>
      <c r="H2346" s="165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</row>
    <row r="2347" spans="1:20" x14ac:dyDescent="0.25">
      <c r="A2347" s="9"/>
      <c r="D2347" s="9"/>
      <c r="E2347" s="165"/>
      <c r="F2347" s="165"/>
      <c r="G2347" s="165"/>
      <c r="H2347" s="165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</row>
    <row r="2348" spans="1:20" x14ac:dyDescent="0.25">
      <c r="A2348" s="9"/>
      <c r="D2348" s="9"/>
      <c r="E2348" s="165"/>
      <c r="F2348" s="165"/>
      <c r="G2348" s="165"/>
      <c r="H2348" s="165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</row>
    <row r="2349" spans="1:20" x14ac:dyDescent="0.25">
      <c r="A2349" s="9"/>
      <c r="D2349" s="9"/>
      <c r="E2349" s="165"/>
      <c r="F2349" s="165"/>
      <c r="G2349" s="165"/>
      <c r="H2349" s="165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</row>
    <row r="2350" spans="1:20" x14ac:dyDescent="0.25">
      <c r="A2350" s="9"/>
      <c r="D2350" s="9"/>
      <c r="E2350" s="165"/>
      <c r="F2350" s="165"/>
      <c r="G2350" s="165"/>
      <c r="H2350" s="165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</row>
    <row r="2351" spans="1:20" x14ac:dyDescent="0.25">
      <c r="A2351" s="9"/>
      <c r="D2351" s="9"/>
      <c r="E2351" s="165"/>
      <c r="F2351" s="165"/>
      <c r="G2351" s="165"/>
      <c r="H2351" s="165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</row>
    <row r="2352" spans="1:20" x14ac:dyDescent="0.25">
      <c r="A2352" s="9"/>
      <c r="D2352" s="9"/>
      <c r="E2352" s="165"/>
      <c r="F2352" s="165"/>
      <c r="G2352" s="165"/>
      <c r="H2352" s="165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</row>
    <row r="2353" spans="1:20" x14ac:dyDescent="0.25">
      <c r="A2353" s="9"/>
      <c r="D2353" s="9"/>
      <c r="E2353" s="165"/>
      <c r="F2353" s="165"/>
      <c r="G2353" s="165"/>
      <c r="H2353" s="165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</row>
    <row r="2354" spans="1:20" x14ac:dyDescent="0.25">
      <c r="A2354" s="9"/>
      <c r="D2354" s="9"/>
      <c r="E2354" s="165"/>
      <c r="F2354" s="165"/>
      <c r="G2354" s="165"/>
      <c r="H2354" s="165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</row>
    <row r="2355" spans="1:20" x14ac:dyDescent="0.25">
      <c r="A2355" s="9"/>
      <c r="D2355" s="9"/>
      <c r="E2355" s="165"/>
      <c r="F2355" s="165"/>
      <c r="G2355" s="165"/>
      <c r="H2355" s="165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</row>
    <row r="2356" spans="1:20" x14ac:dyDescent="0.25">
      <c r="A2356" s="9"/>
      <c r="D2356" s="9"/>
      <c r="E2356" s="165"/>
      <c r="F2356" s="165"/>
      <c r="G2356" s="165"/>
      <c r="H2356" s="165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</row>
    <row r="2357" spans="1:20" x14ac:dyDescent="0.25">
      <c r="A2357" s="9"/>
      <c r="D2357" s="9"/>
      <c r="E2357" s="165"/>
      <c r="F2357" s="165"/>
      <c r="G2357" s="165"/>
      <c r="H2357" s="165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</row>
    <row r="2358" spans="1:20" x14ac:dyDescent="0.25">
      <c r="A2358" s="9"/>
      <c r="D2358" s="9"/>
      <c r="E2358" s="165"/>
      <c r="F2358" s="165"/>
      <c r="G2358" s="165"/>
      <c r="H2358" s="165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</row>
    <row r="2359" spans="1:20" x14ac:dyDescent="0.25">
      <c r="A2359" s="9"/>
      <c r="D2359" s="9"/>
      <c r="E2359" s="165"/>
      <c r="F2359" s="165"/>
      <c r="G2359" s="165"/>
      <c r="H2359" s="165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</row>
    <row r="2360" spans="1:20" x14ac:dyDescent="0.25">
      <c r="A2360" s="9"/>
      <c r="D2360" s="9"/>
      <c r="E2360" s="165"/>
      <c r="F2360" s="165"/>
      <c r="G2360" s="165"/>
      <c r="H2360" s="165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</row>
    <row r="2361" spans="1:20" x14ac:dyDescent="0.25">
      <c r="A2361" s="9"/>
      <c r="D2361" s="9"/>
      <c r="E2361" s="165"/>
      <c r="F2361" s="165"/>
      <c r="G2361" s="165"/>
      <c r="H2361" s="165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</row>
    <row r="2362" spans="1:20" x14ac:dyDescent="0.25">
      <c r="A2362" s="9"/>
      <c r="D2362" s="9"/>
      <c r="E2362" s="165"/>
      <c r="F2362" s="165"/>
      <c r="G2362" s="165"/>
      <c r="H2362" s="165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</row>
    <row r="2363" spans="1:20" x14ac:dyDescent="0.25">
      <c r="A2363" s="9"/>
      <c r="D2363" s="9"/>
      <c r="E2363" s="165"/>
      <c r="F2363" s="165"/>
      <c r="G2363" s="165"/>
      <c r="H2363" s="165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</row>
    <row r="2364" spans="1:20" x14ac:dyDescent="0.25">
      <c r="A2364" s="9"/>
      <c r="D2364" s="9"/>
      <c r="E2364" s="165"/>
      <c r="F2364" s="165"/>
      <c r="G2364" s="165"/>
      <c r="H2364" s="165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</row>
    <row r="2365" spans="1:20" x14ac:dyDescent="0.25">
      <c r="A2365" s="9"/>
      <c r="D2365" s="9"/>
      <c r="E2365" s="165"/>
      <c r="F2365" s="165"/>
      <c r="G2365" s="165"/>
      <c r="H2365" s="165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</row>
    <row r="2366" spans="1:20" x14ac:dyDescent="0.25">
      <c r="A2366" s="9"/>
      <c r="D2366" s="9"/>
      <c r="E2366" s="165"/>
      <c r="F2366" s="165"/>
      <c r="G2366" s="165"/>
      <c r="H2366" s="165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</row>
    <row r="2367" spans="1:20" x14ac:dyDescent="0.25">
      <c r="A2367" s="9"/>
      <c r="D2367" s="9"/>
      <c r="E2367" s="165"/>
      <c r="F2367" s="165"/>
      <c r="G2367" s="165"/>
      <c r="H2367" s="165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</row>
    <row r="2368" spans="1:20" x14ac:dyDescent="0.25">
      <c r="A2368" s="9"/>
      <c r="D2368" s="9"/>
      <c r="E2368" s="165"/>
      <c r="F2368" s="165"/>
      <c r="G2368" s="165"/>
      <c r="H2368" s="165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</row>
    <row r="2369" spans="1:20" x14ac:dyDescent="0.25">
      <c r="A2369" s="9"/>
      <c r="D2369" s="9"/>
      <c r="E2369" s="165"/>
      <c r="F2369" s="165"/>
      <c r="G2369" s="165"/>
      <c r="H2369" s="165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</row>
    <row r="2370" spans="1:20" x14ac:dyDescent="0.25">
      <c r="A2370" s="9"/>
      <c r="D2370" s="9"/>
      <c r="E2370" s="165"/>
      <c r="F2370" s="165"/>
      <c r="G2370" s="165"/>
      <c r="H2370" s="165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</row>
    <row r="2371" spans="1:20" x14ac:dyDescent="0.25">
      <c r="A2371" s="9"/>
      <c r="D2371" s="9"/>
      <c r="E2371" s="165"/>
      <c r="F2371" s="165"/>
      <c r="G2371" s="165"/>
      <c r="H2371" s="165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</row>
    <row r="2372" spans="1:20" x14ac:dyDescent="0.25">
      <c r="A2372" s="9"/>
      <c r="D2372" s="9"/>
      <c r="E2372" s="165"/>
      <c r="F2372" s="165"/>
      <c r="G2372" s="165"/>
      <c r="H2372" s="165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</row>
    <row r="2373" spans="1:20" x14ac:dyDescent="0.25">
      <c r="A2373" s="9"/>
      <c r="D2373" s="9"/>
      <c r="E2373" s="165"/>
      <c r="F2373" s="165"/>
      <c r="G2373" s="165"/>
      <c r="H2373" s="165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</row>
    <row r="2374" spans="1:20" x14ac:dyDescent="0.25">
      <c r="A2374" s="9"/>
      <c r="D2374" s="9"/>
      <c r="E2374" s="165"/>
      <c r="F2374" s="165"/>
      <c r="G2374" s="165"/>
      <c r="H2374" s="165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</row>
    <row r="2375" spans="1:20" x14ac:dyDescent="0.25">
      <c r="A2375" s="9"/>
      <c r="D2375" s="9"/>
      <c r="E2375" s="165"/>
      <c r="F2375" s="165"/>
      <c r="G2375" s="165"/>
      <c r="H2375" s="165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</row>
    <row r="2376" spans="1:20" x14ac:dyDescent="0.25">
      <c r="A2376" s="9"/>
      <c r="D2376" s="9"/>
      <c r="E2376" s="165"/>
      <c r="F2376" s="165"/>
      <c r="G2376" s="165"/>
      <c r="H2376" s="165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</row>
    <row r="2377" spans="1:20" x14ac:dyDescent="0.25">
      <c r="A2377" s="9"/>
      <c r="D2377" s="9"/>
      <c r="E2377" s="165"/>
      <c r="F2377" s="165"/>
      <c r="G2377" s="165"/>
      <c r="H2377" s="165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</row>
    <row r="2378" spans="1:20" x14ac:dyDescent="0.25">
      <c r="A2378" s="9"/>
      <c r="D2378" s="9"/>
      <c r="E2378" s="165"/>
      <c r="F2378" s="165"/>
      <c r="G2378" s="165"/>
      <c r="H2378" s="165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</row>
    <row r="2379" spans="1:20" x14ac:dyDescent="0.25">
      <c r="A2379" s="9"/>
      <c r="D2379" s="9"/>
      <c r="E2379" s="165"/>
      <c r="F2379" s="165"/>
      <c r="G2379" s="165"/>
      <c r="H2379" s="165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</row>
    <row r="2380" spans="1:20" x14ac:dyDescent="0.25">
      <c r="A2380" s="9"/>
      <c r="D2380" s="9"/>
      <c r="E2380" s="165"/>
      <c r="F2380" s="165"/>
      <c r="G2380" s="165"/>
      <c r="H2380" s="165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</row>
    <row r="2381" spans="1:20" x14ac:dyDescent="0.25">
      <c r="A2381" s="9"/>
      <c r="D2381" s="9"/>
      <c r="E2381" s="165"/>
      <c r="F2381" s="165"/>
      <c r="G2381" s="165"/>
      <c r="H2381" s="165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</row>
    <row r="2382" spans="1:20" x14ac:dyDescent="0.25">
      <c r="A2382" s="9"/>
      <c r="D2382" s="9"/>
      <c r="E2382" s="165"/>
      <c r="F2382" s="165"/>
      <c r="G2382" s="165"/>
      <c r="H2382" s="165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</row>
    <row r="2383" spans="1:20" x14ac:dyDescent="0.25">
      <c r="A2383" s="9"/>
      <c r="D2383" s="9"/>
      <c r="E2383" s="165"/>
      <c r="F2383" s="165"/>
      <c r="G2383" s="165"/>
      <c r="H2383" s="165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</row>
    <row r="2384" spans="1:20" x14ac:dyDescent="0.25">
      <c r="A2384" s="9"/>
      <c r="D2384" s="9"/>
      <c r="E2384" s="165"/>
      <c r="F2384" s="165"/>
      <c r="G2384" s="165"/>
      <c r="H2384" s="165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</row>
    <row r="2385" spans="1:20" x14ac:dyDescent="0.25">
      <c r="A2385" s="9"/>
      <c r="D2385" s="9"/>
      <c r="E2385" s="165"/>
      <c r="F2385" s="165"/>
      <c r="G2385" s="165"/>
      <c r="H2385" s="165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</row>
    <row r="2386" spans="1:20" x14ac:dyDescent="0.25">
      <c r="A2386" s="9"/>
      <c r="D2386" s="9"/>
      <c r="E2386" s="165"/>
      <c r="F2386" s="165"/>
      <c r="G2386" s="165"/>
      <c r="H2386" s="165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</row>
    <row r="2387" spans="1:20" x14ac:dyDescent="0.25">
      <c r="A2387" s="9"/>
      <c r="D2387" s="9"/>
      <c r="E2387" s="165"/>
      <c r="F2387" s="165"/>
      <c r="G2387" s="165"/>
      <c r="H2387" s="165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</row>
    <row r="2388" spans="1:20" x14ac:dyDescent="0.25">
      <c r="A2388" s="9"/>
      <c r="D2388" s="9"/>
      <c r="E2388" s="165"/>
      <c r="F2388" s="165"/>
      <c r="G2388" s="165"/>
      <c r="H2388" s="165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</row>
    <row r="2389" spans="1:20" x14ac:dyDescent="0.25">
      <c r="A2389" s="9"/>
      <c r="D2389" s="9"/>
      <c r="E2389" s="165"/>
      <c r="F2389" s="165"/>
      <c r="G2389" s="165"/>
      <c r="H2389" s="165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</row>
    <row r="2390" spans="1:20" x14ac:dyDescent="0.25">
      <c r="A2390" s="9"/>
      <c r="D2390" s="9"/>
      <c r="E2390" s="165"/>
      <c r="F2390" s="165"/>
      <c r="G2390" s="165"/>
      <c r="H2390" s="165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</row>
    <row r="2391" spans="1:20" x14ac:dyDescent="0.25">
      <c r="A2391" s="9"/>
      <c r="D2391" s="9"/>
      <c r="E2391" s="165"/>
      <c r="F2391" s="165"/>
      <c r="G2391" s="165"/>
      <c r="H2391" s="165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</row>
    <row r="2392" spans="1:20" x14ac:dyDescent="0.25">
      <c r="A2392" s="9"/>
      <c r="D2392" s="9"/>
      <c r="E2392" s="165"/>
      <c r="F2392" s="165"/>
      <c r="G2392" s="165"/>
      <c r="H2392" s="165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</row>
    <row r="2393" spans="1:20" x14ac:dyDescent="0.25">
      <c r="A2393" s="9"/>
      <c r="D2393" s="9"/>
      <c r="E2393" s="165"/>
      <c r="F2393" s="165"/>
      <c r="G2393" s="165"/>
      <c r="H2393" s="165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</row>
    <row r="2394" spans="1:20" x14ac:dyDescent="0.25">
      <c r="A2394" s="9"/>
      <c r="D2394" s="9"/>
      <c r="E2394" s="165"/>
      <c r="F2394" s="165"/>
      <c r="G2394" s="165"/>
      <c r="H2394" s="165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</row>
    <row r="2395" spans="1:20" x14ac:dyDescent="0.25">
      <c r="A2395" s="9"/>
      <c r="D2395" s="9"/>
      <c r="E2395" s="165"/>
      <c r="F2395" s="165"/>
      <c r="G2395" s="165"/>
      <c r="H2395" s="165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</row>
    <row r="2396" spans="1:20" x14ac:dyDescent="0.25">
      <c r="A2396" s="9"/>
      <c r="D2396" s="9"/>
      <c r="E2396" s="165"/>
      <c r="F2396" s="165"/>
      <c r="G2396" s="165"/>
      <c r="H2396" s="165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</row>
    <row r="2397" spans="1:20" x14ac:dyDescent="0.25">
      <c r="A2397" s="9"/>
      <c r="D2397" s="9"/>
      <c r="E2397" s="165"/>
      <c r="F2397" s="165"/>
      <c r="G2397" s="165"/>
      <c r="H2397" s="165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</row>
    <row r="2398" spans="1:20" x14ac:dyDescent="0.25">
      <c r="A2398" s="9"/>
      <c r="D2398" s="9"/>
      <c r="E2398" s="165"/>
      <c r="F2398" s="165"/>
      <c r="G2398" s="165"/>
      <c r="H2398" s="165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</row>
    <row r="2399" spans="1:20" x14ac:dyDescent="0.25">
      <c r="A2399" s="9"/>
      <c r="D2399" s="9"/>
      <c r="E2399" s="165"/>
      <c r="F2399" s="165"/>
      <c r="G2399" s="165"/>
      <c r="H2399" s="165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</row>
    <row r="2400" spans="1:20" x14ac:dyDescent="0.25">
      <c r="A2400" s="9"/>
      <c r="D2400" s="9"/>
      <c r="E2400" s="165"/>
      <c r="F2400" s="165"/>
      <c r="G2400" s="165"/>
      <c r="H2400" s="165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</row>
    <row r="2401" spans="1:20" x14ac:dyDescent="0.25">
      <c r="A2401" s="9"/>
      <c r="D2401" s="9"/>
      <c r="E2401" s="165"/>
      <c r="F2401" s="165"/>
      <c r="G2401" s="165"/>
      <c r="H2401" s="165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</row>
    <row r="2402" spans="1:20" x14ac:dyDescent="0.25">
      <c r="A2402" s="9"/>
      <c r="D2402" s="9"/>
      <c r="E2402" s="165"/>
      <c r="F2402" s="165"/>
      <c r="G2402" s="165"/>
      <c r="H2402" s="165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</row>
    <row r="2403" spans="1:20" x14ac:dyDescent="0.25">
      <c r="A2403" s="9"/>
      <c r="D2403" s="9"/>
      <c r="E2403" s="165"/>
      <c r="F2403" s="165"/>
      <c r="G2403" s="165"/>
      <c r="H2403" s="165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</row>
    <row r="2404" spans="1:20" x14ac:dyDescent="0.25">
      <c r="A2404" s="9"/>
      <c r="D2404" s="9"/>
      <c r="E2404" s="165"/>
      <c r="F2404" s="165"/>
      <c r="G2404" s="165"/>
      <c r="H2404" s="165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</row>
    <row r="2405" spans="1:20" x14ac:dyDescent="0.25">
      <c r="A2405" s="9"/>
      <c r="D2405" s="9"/>
      <c r="E2405" s="165"/>
      <c r="F2405" s="165"/>
      <c r="G2405" s="165"/>
      <c r="H2405" s="165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</row>
    <row r="2406" spans="1:20" x14ac:dyDescent="0.25">
      <c r="A2406" s="9"/>
      <c r="D2406" s="9"/>
      <c r="E2406" s="165"/>
      <c r="F2406" s="165"/>
      <c r="G2406" s="165"/>
      <c r="H2406" s="165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</row>
    <row r="2407" spans="1:20" x14ac:dyDescent="0.25">
      <c r="A2407" s="9"/>
      <c r="D2407" s="9"/>
      <c r="E2407" s="165"/>
      <c r="F2407" s="165"/>
      <c r="G2407" s="165"/>
      <c r="H2407" s="165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</row>
    <row r="2408" spans="1:20" x14ac:dyDescent="0.25">
      <c r="A2408" s="9"/>
      <c r="D2408" s="9"/>
      <c r="E2408" s="165"/>
      <c r="F2408" s="165"/>
      <c r="G2408" s="165"/>
      <c r="H2408" s="165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</row>
    <row r="2409" spans="1:20" x14ac:dyDescent="0.25">
      <c r="A2409" s="9"/>
      <c r="D2409" s="9"/>
      <c r="E2409" s="165"/>
      <c r="F2409" s="165"/>
      <c r="G2409" s="165"/>
      <c r="H2409" s="165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</row>
    <row r="2410" spans="1:20" x14ac:dyDescent="0.25">
      <c r="A2410" s="9"/>
      <c r="D2410" s="9"/>
      <c r="E2410" s="165"/>
      <c r="F2410" s="165"/>
      <c r="G2410" s="165"/>
      <c r="H2410" s="165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</row>
    <row r="2411" spans="1:20" x14ac:dyDescent="0.25">
      <c r="A2411" s="9"/>
      <c r="D2411" s="9"/>
      <c r="E2411" s="165"/>
      <c r="F2411" s="165"/>
      <c r="G2411" s="165"/>
      <c r="H2411" s="165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</row>
    <row r="2412" spans="1:20" x14ac:dyDescent="0.25">
      <c r="A2412" s="9"/>
      <c r="D2412" s="9"/>
      <c r="E2412" s="165"/>
      <c r="F2412" s="165"/>
      <c r="G2412" s="165"/>
      <c r="H2412" s="165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</row>
    <row r="2413" spans="1:20" x14ac:dyDescent="0.25">
      <c r="A2413" s="9"/>
      <c r="D2413" s="9"/>
      <c r="E2413" s="165"/>
      <c r="F2413" s="165"/>
      <c r="G2413" s="165"/>
      <c r="H2413" s="165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</row>
    <row r="2414" spans="1:20" x14ac:dyDescent="0.25">
      <c r="A2414" s="9"/>
      <c r="D2414" s="9"/>
      <c r="E2414" s="165"/>
      <c r="F2414" s="165"/>
      <c r="G2414" s="165"/>
      <c r="H2414" s="165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</row>
    <row r="2415" spans="1:20" x14ac:dyDescent="0.25">
      <c r="A2415" s="9"/>
      <c r="D2415" s="9"/>
      <c r="E2415" s="165"/>
      <c r="F2415" s="165"/>
      <c r="G2415" s="165"/>
      <c r="H2415" s="165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</row>
    <row r="2416" spans="1:20" x14ac:dyDescent="0.25">
      <c r="A2416" s="9"/>
      <c r="D2416" s="9"/>
      <c r="E2416" s="165"/>
      <c r="F2416" s="165"/>
      <c r="G2416" s="165"/>
      <c r="H2416" s="165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</row>
    <row r="2417" spans="1:20" x14ac:dyDescent="0.25">
      <c r="A2417" s="9"/>
      <c r="D2417" s="9"/>
      <c r="E2417" s="165"/>
      <c r="F2417" s="165"/>
      <c r="G2417" s="165"/>
      <c r="H2417" s="165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</row>
    <row r="2418" spans="1:20" x14ac:dyDescent="0.25">
      <c r="A2418" s="9"/>
      <c r="D2418" s="9"/>
      <c r="E2418" s="165"/>
      <c r="F2418" s="165"/>
      <c r="G2418" s="165"/>
      <c r="H2418" s="165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</row>
    <row r="2419" spans="1:20" x14ac:dyDescent="0.25">
      <c r="A2419" s="9"/>
      <c r="D2419" s="9"/>
      <c r="E2419" s="165"/>
      <c r="F2419" s="165"/>
      <c r="G2419" s="165"/>
      <c r="H2419" s="165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</row>
    <row r="2420" spans="1:20" x14ac:dyDescent="0.25">
      <c r="A2420" s="9"/>
      <c r="D2420" s="9"/>
      <c r="E2420" s="165"/>
      <c r="F2420" s="165"/>
      <c r="G2420" s="165"/>
      <c r="H2420" s="165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</row>
    <row r="2421" spans="1:20" x14ac:dyDescent="0.25">
      <c r="A2421" s="9"/>
      <c r="D2421" s="9"/>
      <c r="E2421" s="165"/>
      <c r="F2421" s="165"/>
      <c r="G2421" s="165"/>
      <c r="H2421" s="165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</row>
    <row r="2422" spans="1:20" x14ac:dyDescent="0.25">
      <c r="A2422" s="9"/>
      <c r="D2422" s="9"/>
      <c r="E2422" s="165"/>
      <c r="F2422" s="165"/>
      <c r="G2422" s="165"/>
      <c r="H2422" s="165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</row>
    <row r="2423" spans="1:20" x14ac:dyDescent="0.25">
      <c r="A2423" s="9"/>
      <c r="D2423" s="9"/>
      <c r="E2423" s="165"/>
      <c r="F2423" s="165"/>
      <c r="G2423" s="165"/>
      <c r="H2423" s="165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</row>
    <row r="2424" spans="1:20" x14ac:dyDescent="0.25">
      <c r="A2424" s="9"/>
      <c r="D2424" s="9"/>
      <c r="E2424" s="165"/>
      <c r="F2424" s="165"/>
      <c r="G2424" s="165"/>
      <c r="H2424" s="165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</row>
    <row r="2425" spans="1:20" x14ac:dyDescent="0.25">
      <c r="A2425" s="9"/>
      <c r="D2425" s="9"/>
      <c r="E2425" s="165"/>
      <c r="F2425" s="165"/>
      <c r="G2425" s="165"/>
      <c r="H2425" s="165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</row>
    <row r="2426" spans="1:20" x14ac:dyDescent="0.25">
      <c r="A2426" s="9"/>
      <c r="D2426" s="9"/>
      <c r="E2426" s="165"/>
      <c r="F2426" s="165"/>
      <c r="G2426" s="165"/>
      <c r="H2426" s="165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</row>
    <row r="2427" spans="1:20" x14ac:dyDescent="0.25">
      <c r="A2427" s="9"/>
      <c r="D2427" s="9"/>
      <c r="E2427" s="165"/>
      <c r="F2427" s="165"/>
      <c r="G2427" s="165"/>
      <c r="H2427" s="165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</row>
    <row r="2428" spans="1:20" x14ac:dyDescent="0.25">
      <c r="A2428" s="9"/>
      <c r="D2428" s="9"/>
      <c r="E2428" s="165"/>
      <c r="F2428" s="165"/>
      <c r="G2428" s="165"/>
      <c r="H2428" s="165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</row>
    <row r="2429" spans="1:20" x14ac:dyDescent="0.25">
      <c r="A2429" s="9"/>
      <c r="D2429" s="9"/>
      <c r="E2429" s="165"/>
      <c r="F2429" s="165"/>
      <c r="G2429" s="165"/>
      <c r="H2429" s="165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</row>
    <row r="2430" spans="1:20" x14ac:dyDescent="0.25">
      <c r="A2430" s="9"/>
      <c r="D2430" s="9"/>
      <c r="E2430" s="165"/>
      <c r="F2430" s="165"/>
      <c r="G2430" s="165"/>
      <c r="H2430" s="165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</row>
    <row r="2431" spans="1:20" x14ac:dyDescent="0.25">
      <c r="A2431" s="9"/>
      <c r="D2431" s="9"/>
      <c r="E2431" s="165"/>
      <c r="F2431" s="165"/>
      <c r="G2431" s="165"/>
      <c r="H2431" s="165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</row>
    <row r="2432" spans="1:20" x14ac:dyDescent="0.25">
      <c r="A2432" s="9"/>
      <c r="D2432" s="9"/>
      <c r="E2432" s="165"/>
      <c r="F2432" s="165"/>
      <c r="G2432" s="165"/>
      <c r="H2432" s="165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</row>
    <row r="2433" spans="1:20" x14ac:dyDescent="0.25">
      <c r="A2433" s="9"/>
      <c r="D2433" s="9"/>
      <c r="E2433" s="165"/>
      <c r="F2433" s="165"/>
      <c r="G2433" s="165"/>
      <c r="H2433" s="165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</row>
    <row r="2434" spans="1:20" x14ac:dyDescent="0.25">
      <c r="A2434" s="9"/>
      <c r="D2434" s="9"/>
      <c r="E2434" s="165"/>
      <c r="F2434" s="165"/>
      <c r="G2434" s="165"/>
      <c r="H2434" s="165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</row>
    <row r="2435" spans="1:20" x14ac:dyDescent="0.25">
      <c r="A2435" s="9"/>
      <c r="D2435" s="9"/>
      <c r="E2435" s="165"/>
      <c r="F2435" s="165"/>
      <c r="G2435" s="165"/>
      <c r="H2435" s="165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</row>
    <row r="2436" spans="1:20" x14ac:dyDescent="0.25">
      <c r="A2436" s="9"/>
      <c r="D2436" s="9"/>
      <c r="E2436" s="165"/>
      <c r="F2436" s="165"/>
      <c r="G2436" s="165"/>
      <c r="H2436" s="165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</row>
    <row r="2437" spans="1:20" x14ac:dyDescent="0.25">
      <c r="A2437" s="9"/>
      <c r="D2437" s="9"/>
      <c r="E2437" s="165"/>
      <c r="F2437" s="165"/>
      <c r="G2437" s="165"/>
      <c r="H2437" s="165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</row>
    <row r="2438" spans="1:20" x14ac:dyDescent="0.25">
      <c r="A2438" s="9"/>
      <c r="D2438" s="9"/>
      <c r="E2438" s="165"/>
      <c r="F2438" s="165"/>
      <c r="G2438" s="165"/>
      <c r="H2438" s="165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</row>
    <row r="2439" spans="1:20" x14ac:dyDescent="0.25">
      <c r="A2439" s="9"/>
      <c r="D2439" s="9"/>
      <c r="E2439" s="165"/>
      <c r="F2439" s="165"/>
      <c r="G2439" s="165"/>
      <c r="H2439" s="165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</row>
    <row r="2440" spans="1:20" x14ac:dyDescent="0.25">
      <c r="A2440" s="9"/>
      <c r="D2440" s="9"/>
      <c r="E2440" s="165"/>
      <c r="F2440" s="165"/>
      <c r="G2440" s="165"/>
      <c r="H2440" s="165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</row>
    <row r="2441" spans="1:20" x14ac:dyDescent="0.25">
      <c r="A2441" s="9"/>
      <c r="D2441" s="9"/>
      <c r="E2441" s="165"/>
      <c r="F2441" s="165"/>
      <c r="G2441" s="165"/>
      <c r="H2441" s="165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</row>
    <row r="2442" spans="1:20" x14ac:dyDescent="0.25">
      <c r="A2442" s="9"/>
      <c r="D2442" s="9"/>
      <c r="E2442" s="165"/>
      <c r="F2442" s="165"/>
      <c r="G2442" s="165"/>
      <c r="H2442" s="165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</row>
    <row r="2443" spans="1:20" x14ac:dyDescent="0.25">
      <c r="A2443" s="9"/>
      <c r="D2443" s="9"/>
      <c r="E2443" s="165"/>
      <c r="F2443" s="165"/>
      <c r="G2443" s="165"/>
      <c r="H2443" s="165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</row>
    <row r="2444" spans="1:20" x14ac:dyDescent="0.25">
      <c r="A2444" s="9"/>
      <c r="D2444" s="9"/>
      <c r="E2444" s="165"/>
      <c r="F2444" s="165"/>
      <c r="G2444" s="165"/>
      <c r="H2444" s="165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</row>
    <row r="2445" spans="1:20" x14ac:dyDescent="0.25">
      <c r="A2445" s="9"/>
      <c r="D2445" s="9"/>
      <c r="E2445" s="165"/>
      <c r="F2445" s="165"/>
      <c r="G2445" s="165"/>
      <c r="H2445" s="165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</row>
    <row r="2446" spans="1:20" x14ac:dyDescent="0.25">
      <c r="A2446" s="9"/>
      <c r="D2446" s="9"/>
      <c r="E2446" s="165"/>
      <c r="F2446" s="165"/>
      <c r="G2446" s="165"/>
      <c r="H2446" s="165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</row>
    <row r="2447" spans="1:20" x14ac:dyDescent="0.25">
      <c r="A2447" s="9"/>
      <c r="D2447" s="9"/>
      <c r="E2447" s="165"/>
      <c r="F2447" s="165"/>
      <c r="G2447" s="165"/>
      <c r="H2447" s="165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</row>
    <row r="2448" spans="1:20" x14ac:dyDescent="0.25">
      <c r="A2448" s="9"/>
      <c r="D2448" s="9"/>
      <c r="E2448" s="165"/>
      <c r="F2448" s="165"/>
      <c r="G2448" s="165"/>
      <c r="H2448" s="165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</row>
    <row r="2449" spans="1:20" x14ac:dyDescent="0.25">
      <c r="A2449" s="9"/>
      <c r="D2449" s="9"/>
      <c r="E2449" s="165"/>
      <c r="F2449" s="165"/>
      <c r="G2449" s="165"/>
      <c r="H2449" s="165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</row>
    <row r="2450" spans="1:20" x14ac:dyDescent="0.25">
      <c r="A2450" s="9"/>
      <c r="D2450" s="9"/>
      <c r="E2450" s="165"/>
      <c r="F2450" s="165"/>
      <c r="G2450" s="165"/>
      <c r="H2450" s="165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</row>
    <row r="2451" spans="1:20" x14ac:dyDescent="0.25">
      <c r="A2451" s="9"/>
      <c r="D2451" s="9"/>
      <c r="E2451" s="165"/>
      <c r="F2451" s="165"/>
      <c r="G2451" s="165"/>
      <c r="H2451" s="165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</row>
    <row r="2452" spans="1:20" x14ac:dyDescent="0.25">
      <c r="A2452" s="9"/>
      <c r="D2452" s="9"/>
      <c r="E2452" s="165"/>
      <c r="F2452" s="165"/>
      <c r="G2452" s="165"/>
      <c r="H2452" s="165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</row>
    <row r="2453" spans="1:20" x14ac:dyDescent="0.25">
      <c r="A2453" s="9"/>
      <c r="D2453" s="9"/>
      <c r="E2453" s="165"/>
      <c r="F2453" s="165"/>
      <c r="G2453" s="165"/>
      <c r="H2453" s="165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</row>
    <row r="2454" spans="1:20" x14ac:dyDescent="0.25">
      <c r="A2454" s="9"/>
      <c r="D2454" s="9"/>
      <c r="E2454" s="165"/>
      <c r="F2454" s="165"/>
      <c r="G2454" s="165"/>
      <c r="H2454" s="165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</row>
    <row r="2455" spans="1:20" x14ac:dyDescent="0.25">
      <c r="A2455" s="9"/>
      <c r="D2455" s="9"/>
      <c r="E2455" s="165"/>
      <c r="F2455" s="165"/>
      <c r="G2455" s="165"/>
      <c r="H2455" s="165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</row>
    <row r="2456" spans="1:20" x14ac:dyDescent="0.25">
      <c r="A2456" s="9"/>
      <c r="D2456" s="9"/>
      <c r="E2456" s="165"/>
      <c r="F2456" s="165"/>
      <c r="G2456" s="165"/>
      <c r="H2456" s="165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</row>
    <row r="2457" spans="1:20" x14ac:dyDescent="0.25">
      <c r="A2457" s="9"/>
      <c r="D2457" s="9"/>
      <c r="E2457" s="165"/>
      <c r="F2457" s="165"/>
      <c r="G2457" s="165"/>
      <c r="H2457" s="165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</row>
    <row r="2458" spans="1:20" x14ac:dyDescent="0.25">
      <c r="A2458" s="9"/>
      <c r="D2458" s="9"/>
      <c r="E2458" s="165"/>
      <c r="F2458" s="165"/>
      <c r="G2458" s="165"/>
      <c r="H2458" s="165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</row>
    <row r="2459" spans="1:20" x14ac:dyDescent="0.25">
      <c r="A2459" s="9"/>
      <c r="D2459" s="9"/>
      <c r="E2459" s="165"/>
      <c r="F2459" s="165"/>
      <c r="G2459" s="165"/>
      <c r="H2459" s="165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</row>
    <row r="2460" spans="1:20" x14ac:dyDescent="0.25">
      <c r="A2460" s="9"/>
      <c r="D2460" s="9"/>
      <c r="E2460" s="165"/>
      <c r="F2460" s="165"/>
      <c r="G2460" s="165"/>
      <c r="H2460" s="165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</row>
    <row r="2461" spans="1:20" x14ac:dyDescent="0.25">
      <c r="A2461" s="9"/>
      <c r="D2461" s="9"/>
      <c r="E2461" s="165"/>
      <c r="F2461" s="165"/>
      <c r="G2461" s="165"/>
      <c r="H2461" s="165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</row>
    <row r="2462" spans="1:20" x14ac:dyDescent="0.25">
      <c r="A2462" s="9"/>
      <c r="D2462" s="9"/>
      <c r="E2462" s="165"/>
      <c r="F2462" s="165"/>
      <c r="G2462" s="165"/>
      <c r="H2462" s="165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</row>
    <row r="2463" spans="1:20" x14ac:dyDescent="0.25">
      <c r="A2463" s="9"/>
      <c r="D2463" s="9"/>
      <c r="E2463" s="165"/>
      <c r="F2463" s="165"/>
      <c r="G2463" s="165"/>
      <c r="H2463" s="165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</row>
    <row r="2464" spans="1:20" x14ac:dyDescent="0.25">
      <c r="A2464" s="9"/>
      <c r="D2464" s="9"/>
      <c r="E2464" s="165"/>
      <c r="F2464" s="165"/>
      <c r="G2464" s="165"/>
      <c r="H2464" s="165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</row>
    <row r="2465" spans="1:20" x14ac:dyDescent="0.25">
      <c r="A2465" s="9"/>
      <c r="D2465" s="9"/>
      <c r="E2465" s="165"/>
      <c r="F2465" s="165"/>
      <c r="G2465" s="165"/>
      <c r="H2465" s="165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</row>
    <row r="2466" spans="1:20" x14ac:dyDescent="0.25">
      <c r="A2466" s="9"/>
      <c r="D2466" s="9"/>
      <c r="E2466" s="165"/>
      <c r="F2466" s="165"/>
      <c r="G2466" s="165"/>
      <c r="H2466" s="165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</row>
    <row r="2467" spans="1:20" x14ac:dyDescent="0.25">
      <c r="A2467" s="9"/>
      <c r="D2467" s="9"/>
      <c r="E2467" s="165"/>
      <c r="F2467" s="165"/>
      <c r="G2467" s="165"/>
      <c r="H2467" s="165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</row>
    <row r="2468" spans="1:20" x14ac:dyDescent="0.25">
      <c r="A2468" s="9"/>
      <c r="D2468" s="9"/>
      <c r="E2468" s="165"/>
      <c r="F2468" s="165"/>
      <c r="G2468" s="165"/>
      <c r="H2468" s="165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</row>
    <row r="2469" spans="1:20" x14ac:dyDescent="0.25">
      <c r="A2469" s="9"/>
      <c r="D2469" s="9"/>
      <c r="E2469" s="165"/>
      <c r="F2469" s="165"/>
      <c r="G2469" s="165"/>
      <c r="H2469" s="165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</row>
    <row r="2470" spans="1:20" x14ac:dyDescent="0.25">
      <c r="A2470" s="9"/>
      <c r="D2470" s="9"/>
      <c r="E2470" s="165"/>
      <c r="F2470" s="165"/>
      <c r="G2470" s="165"/>
      <c r="H2470" s="165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</row>
    <row r="2471" spans="1:20" x14ac:dyDescent="0.25">
      <c r="A2471" s="9"/>
      <c r="D2471" s="9"/>
      <c r="E2471" s="165"/>
      <c r="F2471" s="165"/>
      <c r="G2471" s="165"/>
      <c r="H2471" s="165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</row>
    <row r="2472" spans="1:20" x14ac:dyDescent="0.25">
      <c r="A2472" s="9"/>
      <c r="D2472" s="9"/>
      <c r="E2472" s="165"/>
      <c r="F2472" s="165"/>
      <c r="G2472" s="165"/>
      <c r="H2472" s="165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</row>
    <row r="2473" spans="1:20" x14ac:dyDescent="0.25">
      <c r="A2473" s="9"/>
      <c r="D2473" s="9"/>
      <c r="E2473" s="165"/>
      <c r="F2473" s="165"/>
      <c r="G2473" s="165"/>
      <c r="H2473" s="165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</row>
    <row r="2474" spans="1:20" x14ac:dyDescent="0.25">
      <c r="A2474" s="9"/>
      <c r="D2474" s="9"/>
      <c r="E2474" s="165"/>
      <c r="F2474" s="165"/>
      <c r="G2474" s="165"/>
      <c r="H2474" s="165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</row>
    <row r="2475" spans="1:20" x14ac:dyDescent="0.25">
      <c r="A2475" s="9"/>
      <c r="D2475" s="9"/>
      <c r="E2475" s="165"/>
      <c r="F2475" s="165"/>
      <c r="G2475" s="165"/>
      <c r="H2475" s="165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</row>
    <row r="2476" spans="1:20" x14ac:dyDescent="0.25">
      <c r="A2476" s="9"/>
      <c r="D2476" s="9"/>
      <c r="E2476" s="165"/>
      <c r="F2476" s="165"/>
      <c r="G2476" s="165"/>
      <c r="H2476" s="165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</row>
    <row r="2477" spans="1:20" x14ac:dyDescent="0.25">
      <c r="A2477" s="9"/>
      <c r="D2477" s="9"/>
      <c r="E2477" s="165"/>
      <c r="F2477" s="165"/>
      <c r="G2477" s="165"/>
      <c r="H2477" s="165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</row>
    <row r="2478" spans="1:20" x14ac:dyDescent="0.25">
      <c r="A2478" s="9"/>
      <c r="D2478" s="9"/>
      <c r="E2478" s="165"/>
      <c r="F2478" s="165"/>
      <c r="G2478" s="165"/>
      <c r="H2478" s="165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</row>
    <row r="2479" spans="1:20" x14ac:dyDescent="0.25">
      <c r="A2479" s="9"/>
      <c r="D2479" s="9"/>
      <c r="E2479" s="165"/>
      <c r="F2479" s="165"/>
      <c r="G2479" s="165"/>
      <c r="H2479" s="165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</row>
    <row r="2480" spans="1:20" x14ac:dyDescent="0.25">
      <c r="A2480" s="9"/>
      <c r="D2480" s="9"/>
      <c r="E2480" s="165"/>
      <c r="F2480" s="165"/>
      <c r="G2480" s="165"/>
      <c r="H2480" s="165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</row>
    <row r="2481" spans="1:20" x14ac:dyDescent="0.25">
      <c r="A2481" s="9"/>
      <c r="D2481" s="9"/>
      <c r="E2481" s="165"/>
      <c r="F2481" s="165"/>
      <c r="G2481" s="165"/>
      <c r="H2481" s="165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</row>
    <row r="2482" spans="1:20" x14ac:dyDescent="0.25">
      <c r="A2482" s="9"/>
      <c r="D2482" s="9"/>
      <c r="E2482" s="165"/>
      <c r="F2482" s="165"/>
      <c r="G2482" s="165"/>
      <c r="H2482" s="165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</row>
    <row r="2483" spans="1:20" x14ac:dyDescent="0.25">
      <c r="A2483" s="9"/>
      <c r="D2483" s="9"/>
      <c r="E2483" s="165"/>
      <c r="F2483" s="165"/>
      <c r="G2483" s="165"/>
      <c r="H2483" s="165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</row>
    <row r="2484" spans="1:20" x14ac:dyDescent="0.25">
      <c r="A2484" s="9"/>
      <c r="D2484" s="9"/>
      <c r="E2484" s="165"/>
      <c r="F2484" s="165"/>
      <c r="G2484" s="165"/>
      <c r="H2484" s="165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</row>
    <row r="2485" spans="1:20" x14ac:dyDescent="0.25">
      <c r="A2485" s="9"/>
      <c r="D2485" s="9"/>
      <c r="E2485" s="165"/>
      <c r="F2485" s="165"/>
      <c r="G2485" s="165"/>
      <c r="H2485" s="165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</row>
    <row r="2486" spans="1:20" x14ac:dyDescent="0.25">
      <c r="A2486" s="9"/>
      <c r="D2486" s="9"/>
      <c r="E2486" s="165"/>
      <c r="F2486" s="165"/>
      <c r="G2486" s="165"/>
      <c r="H2486" s="165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</row>
    <row r="2487" spans="1:20" x14ac:dyDescent="0.25">
      <c r="A2487" s="9"/>
      <c r="D2487" s="9"/>
      <c r="E2487" s="165"/>
      <c r="F2487" s="165"/>
      <c r="G2487" s="165"/>
      <c r="H2487" s="165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</row>
    <row r="2488" spans="1:20" x14ac:dyDescent="0.25">
      <c r="A2488" s="9"/>
      <c r="D2488" s="9"/>
      <c r="E2488" s="165"/>
      <c r="F2488" s="165"/>
      <c r="G2488" s="165"/>
      <c r="H2488" s="165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</row>
    <row r="2489" spans="1:20" x14ac:dyDescent="0.25">
      <c r="A2489" s="9"/>
      <c r="D2489" s="9"/>
      <c r="E2489" s="165"/>
      <c r="F2489" s="165"/>
      <c r="G2489" s="165"/>
      <c r="H2489" s="165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</row>
    <row r="2490" spans="1:20" x14ac:dyDescent="0.25">
      <c r="A2490" s="9"/>
      <c r="D2490" s="9"/>
      <c r="E2490" s="165"/>
      <c r="F2490" s="165"/>
      <c r="G2490" s="165"/>
      <c r="H2490" s="165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</row>
    <row r="2491" spans="1:20" x14ac:dyDescent="0.25">
      <c r="A2491" s="9"/>
      <c r="D2491" s="9"/>
      <c r="E2491" s="165"/>
      <c r="F2491" s="165"/>
      <c r="G2491" s="165"/>
      <c r="H2491" s="165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</row>
    <row r="2492" spans="1:20" x14ac:dyDescent="0.25">
      <c r="A2492" s="9"/>
      <c r="D2492" s="9"/>
      <c r="E2492" s="165"/>
      <c r="F2492" s="165"/>
      <c r="G2492" s="165"/>
      <c r="H2492" s="165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</row>
    <row r="2493" spans="1:20" x14ac:dyDescent="0.25">
      <c r="A2493" s="9"/>
      <c r="D2493" s="9"/>
      <c r="E2493" s="165"/>
      <c r="F2493" s="165"/>
      <c r="G2493" s="165"/>
      <c r="H2493" s="165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</row>
    <row r="2494" spans="1:20" x14ac:dyDescent="0.25">
      <c r="A2494" s="9"/>
      <c r="D2494" s="9"/>
      <c r="E2494" s="165"/>
      <c r="F2494" s="165"/>
      <c r="G2494" s="165"/>
      <c r="H2494" s="165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</row>
    <row r="2495" spans="1:20" x14ac:dyDescent="0.25">
      <c r="A2495" s="9"/>
      <c r="D2495" s="9"/>
      <c r="E2495" s="165"/>
      <c r="F2495" s="165"/>
      <c r="G2495" s="165"/>
      <c r="H2495" s="165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</row>
    <row r="2496" spans="1:20" x14ac:dyDescent="0.25">
      <c r="A2496" s="9"/>
      <c r="D2496" s="9"/>
      <c r="E2496" s="165"/>
      <c r="F2496" s="165"/>
      <c r="G2496" s="165"/>
      <c r="H2496" s="165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</row>
    <row r="2497" spans="1:20" x14ac:dyDescent="0.25">
      <c r="A2497" s="9"/>
      <c r="D2497" s="9"/>
      <c r="E2497" s="165"/>
      <c r="F2497" s="165"/>
      <c r="G2497" s="165"/>
      <c r="H2497" s="165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</row>
    <row r="2498" spans="1:20" x14ac:dyDescent="0.25">
      <c r="A2498" s="9"/>
      <c r="D2498" s="9"/>
      <c r="E2498" s="165"/>
      <c r="F2498" s="165"/>
      <c r="G2498" s="165"/>
      <c r="H2498" s="165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</row>
    <row r="2499" spans="1:20" x14ac:dyDescent="0.25">
      <c r="A2499" s="9"/>
      <c r="D2499" s="9"/>
      <c r="E2499" s="165"/>
      <c r="F2499" s="165"/>
      <c r="G2499" s="165"/>
      <c r="H2499" s="165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</row>
    <row r="2500" spans="1:20" x14ac:dyDescent="0.25">
      <c r="A2500" s="9"/>
      <c r="D2500" s="9"/>
      <c r="E2500" s="165"/>
      <c r="F2500" s="165"/>
      <c r="G2500" s="165"/>
      <c r="H2500" s="165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</row>
    <row r="2501" spans="1:20" x14ac:dyDescent="0.25">
      <c r="A2501" s="9"/>
      <c r="D2501" s="9"/>
      <c r="E2501" s="165"/>
      <c r="F2501" s="165"/>
      <c r="G2501" s="165"/>
      <c r="H2501" s="165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</row>
    <row r="2502" spans="1:20" x14ac:dyDescent="0.25">
      <c r="A2502" s="9"/>
      <c r="D2502" s="9"/>
      <c r="E2502" s="165"/>
      <c r="F2502" s="165"/>
      <c r="G2502" s="165"/>
      <c r="H2502" s="165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</row>
    <row r="2503" spans="1:20" x14ac:dyDescent="0.25">
      <c r="A2503" s="9"/>
      <c r="D2503" s="9"/>
      <c r="E2503" s="165"/>
      <c r="F2503" s="165"/>
      <c r="G2503" s="165"/>
      <c r="H2503" s="165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</row>
    <row r="2504" spans="1:20" x14ac:dyDescent="0.25">
      <c r="A2504" s="9"/>
      <c r="D2504" s="9"/>
      <c r="E2504" s="165"/>
      <c r="F2504" s="165"/>
      <c r="G2504" s="165"/>
      <c r="H2504" s="165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</row>
    <row r="2505" spans="1:20" x14ac:dyDescent="0.25">
      <c r="A2505" s="9"/>
      <c r="D2505" s="9"/>
      <c r="E2505" s="165"/>
      <c r="F2505" s="165"/>
      <c r="G2505" s="165"/>
      <c r="H2505" s="165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</row>
    <row r="2506" spans="1:20" x14ac:dyDescent="0.25">
      <c r="A2506" s="9"/>
      <c r="D2506" s="9"/>
      <c r="E2506" s="165"/>
      <c r="F2506" s="165"/>
      <c r="G2506" s="165"/>
      <c r="H2506" s="165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</row>
    <row r="2507" spans="1:20" x14ac:dyDescent="0.25">
      <c r="A2507" s="9"/>
      <c r="D2507" s="9"/>
      <c r="E2507" s="165"/>
      <c r="F2507" s="165"/>
      <c r="G2507" s="165"/>
      <c r="H2507" s="165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</row>
    <row r="2508" spans="1:20" x14ac:dyDescent="0.25">
      <c r="A2508" s="9"/>
      <c r="D2508" s="9"/>
      <c r="E2508" s="165"/>
      <c r="F2508" s="165"/>
      <c r="G2508" s="165"/>
      <c r="H2508" s="165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</row>
    <row r="2509" spans="1:20" x14ac:dyDescent="0.25">
      <c r="A2509" s="9"/>
      <c r="D2509" s="9"/>
      <c r="E2509" s="165"/>
      <c r="F2509" s="165"/>
      <c r="G2509" s="165"/>
      <c r="H2509" s="165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</row>
    <row r="2510" spans="1:20" x14ac:dyDescent="0.25">
      <c r="A2510" s="9"/>
      <c r="D2510" s="9"/>
      <c r="E2510" s="165"/>
      <c r="F2510" s="165"/>
      <c r="G2510" s="165"/>
      <c r="H2510" s="165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</row>
    <row r="2511" spans="1:20" x14ac:dyDescent="0.25">
      <c r="A2511" s="9"/>
      <c r="D2511" s="9"/>
      <c r="E2511" s="165"/>
      <c r="F2511" s="165"/>
      <c r="G2511" s="165"/>
      <c r="H2511" s="165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</row>
    <row r="2512" spans="1:20" x14ac:dyDescent="0.25">
      <c r="A2512" s="9"/>
      <c r="D2512" s="9"/>
      <c r="E2512" s="165"/>
      <c r="F2512" s="165"/>
      <c r="G2512" s="165"/>
      <c r="H2512" s="165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</row>
    <row r="2513" spans="1:20" x14ac:dyDescent="0.25">
      <c r="A2513" s="9"/>
      <c r="D2513" s="9"/>
      <c r="E2513" s="165"/>
      <c r="F2513" s="165"/>
      <c r="G2513" s="165"/>
      <c r="H2513" s="165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</row>
    <row r="2514" spans="1:20" x14ac:dyDescent="0.25">
      <c r="A2514" s="9"/>
      <c r="D2514" s="9"/>
      <c r="E2514" s="165"/>
      <c r="F2514" s="165"/>
      <c r="G2514" s="165"/>
      <c r="H2514" s="165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</row>
    <row r="2515" spans="1:20" x14ac:dyDescent="0.25">
      <c r="A2515" s="9"/>
      <c r="D2515" s="9"/>
      <c r="E2515" s="165"/>
      <c r="F2515" s="165"/>
      <c r="G2515" s="165"/>
      <c r="H2515" s="165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</row>
    <row r="2516" spans="1:20" x14ac:dyDescent="0.25">
      <c r="A2516" s="9"/>
      <c r="D2516" s="9"/>
      <c r="E2516" s="165"/>
      <c r="F2516" s="165"/>
      <c r="G2516" s="165"/>
      <c r="H2516" s="165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</row>
    <row r="2517" spans="1:20" x14ac:dyDescent="0.25">
      <c r="A2517" s="9"/>
      <c r="D2517" s="9"/>
      <c r="E2517" s="165"/>
      <c r="F2517" s="165"/>
      <c r="G2517" s="165"/>
      <c r="H2517" s="165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</row>
    <row r="2518" spans="1:20" x14ac:dyDescent="0.25">
      <c r="A2518" s="9"/>
      <c r="D2518" s="9"/>
      <c r="E2518" s="165"/>
      <c r="F2518" s="165"/>
      <c r="G2518" s="165"/>
      <c r="H2518" s="165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</row>
    <row r="2519" spans="1:20" x14ac:dyDescent="0.25">
      <c r="A2519" s="9"/>
      <c r="D2519" s="9"/>
      <c r="E2519" s="165"/>
      <c r="F2519" s="165"/>
      <c r="G2519" s="165"/>
      <c r="H2519" s="165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</row>
    <row r="2520" spans="1:20" x14ac:dyDescent="0.25">
      <c r="A2520" s="9"/>
      <c r="D2520" s="9"/>
      <c r="E2520" s="165"/>
      <c r="F2520" s="165"/>
      <c r="G2520" s="165"/>
      <c r="H2520" s="165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</row>
    <row r="2521" spans="1:20" x14ac:dyDescent="0.25">
      <c r="A2521" s="9"/>
      <c r="D2521" s="9"/>
      <c r="E2521" s="165"/>
      <c r="F2521" s="165"/>
      <c r="G2521" s="165"/>
      <c r="H2521" s="165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</row>
    <row r="2522" spans="1:20" x14ac:dyDescent="0.25">
      <c r="A2522" s="9"/>
      <c r="D2522" s="9"/>
      <c r="E2522" s="165"/>
      <c r="F2522" s="165"/>
      <c r="G2522" s="165"/>
      <c r="H2522" s="165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</row>
    <row r="2523" spans="1:20" x14ac:dyDescent="0.25">
      <c r="A2523" s="9"/>
      <c r="D2523" s="9"/>
      <c r="E2523" s="165"/>
      <c r="F2523" s="165"/>
      <c r="G2523" s="165"/>
      <c r="H2523" s="165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</row>
    <row r="2524" spans="1:20" x14ac:dyDescent="0.25">
      <c r="A2524" s="9"/>
      <c r="D2524" s="9"/>
      <c r="E2524" s="165"/>
      <c r="F2524" s="165"/>
      <c r="G2524" s="165"/>
      <c r="H2524" s="165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</row>
    <row r="2525" spans="1:20" x14ac:dyDescent="0.25">
      <c r="A2525" s="9"/>
      <c r="D2525" s="9"/>
      <c r="E2525" s="165"/>
      <c r="F2525" s="165"/>
      <c r="G2525" s="165"/>
      <c r="H2525" s="165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</row>
    <row r="2526" spans="1:20" x14ac:dyDescent="0.25">
      <c r="A2526" s="9"/>
      <c r="D2526" s="9"/>
      <c r="E2526" s="165"/>
      <c r="F2526" s="165"/>
      <c r="G2526" s="165"/>
      <c r="H2526" s="165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</row>
    <row r="2527" spans="1:20" x14ac:dyDescent="0.25">
      <c r="A2527" s="9"/>
      <c r="D2527" s="9"/>
      <c r="E2527" s="165"/>
      <c r="F2527" s="165"/>
      <c r="G2527" s="165"/>
      <c r="H2527" s="165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</row>
    <row r="2528" spans="1:20" x14ac:dyDescent="0.25">
      <c r="A2528" s="9"/>
      <c r="D2528" s="9"/>
      <c r="E2528" s="165"/>
      <c r="F2528" s="165"/>
      <c r="G2528" s="165"/>
      <c r="H2528" s="165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</row>
    <row r="2529" spans="1:20" x14ac:dyDescent="0.25">
      <c r="A2529" s="9"/>
      <c r="D2529" s="9"/>
      <c r="E2529" s="165"/>
      <c r="F2529" s="165"/>
      <c r="G2529" s="165"/>
      <c r="H2529" s="165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</row>
    <row r="2530" spans="1:20" x14ac:dyDescent="0.25">
      <c r="A2530" s="9"/>
      <c r="D2530" s="9"/>
      <c r="E2530" s="165"/>
      <c r="F2530" s="165"/>
      <c r="G2530" s="165"/>
      <c r="H2530" s="165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</row>
    <row r="2531" spans="1:20" x14ac:dyDescent="0.25">
      <c r="A2531" s="9"/>
      <c r="D2531" s="9"/>
      <c r="E2531" s="165"/>
      <c r="F2531" s="165"/>
      <c r="G2531" s="165"/>
      <c r="H2531" s="165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</row>
    <row r="2532" spans="1:20" x14ac:dyDescent="0.25">
      <c r="A2532" s="9"/>
      <c r="D2532" s="9"/>
      <c r="E2532" s="165"/>
      <c r="F2532" s="165"/>
      <c r="G2532" s="165"/>
      <c r="H2532" s="165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</row>
    <row r="2533" spans="1:20" x14ac:dyDescent="0.25">
      <c r="A2533" s="9"/>
      <c r="D2533" s="9"/>
      <c r="E2533" s="165"/>
      <c r="F2533" s="165"/>
      <c r="G2533" s="165"/>
      <c r="H2533" s="165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</row>
    <row r="2534" spans="1:20" x14ac:dyDescent="0.25">
      <c r="A2534" s="9"/>
      <c r="D2534" s="9"/>
      <c r="E2534" s="165"/>
      <c r="F2534" s="165"/>
      <c r="G2534" s="165"/>
      <c r="H2534" s="165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</row>
    <row r="2535" spans="1:20" x14ac:dyDescent="0.25">
      <c r="A2535" s="9"/>
      <c r="D2535" s="9"/>
      <c r="E2535" s="165"/>
      <c r="F2535" s="165"/>
      <c r="G2535" s="165"/>
      <c r="H2535" s="165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</row>
    <row r="2536" spans="1:20" x14ac:dyDescent="0.25">
      <c r="A2536" s="9"/>
      <c r="D2536" s="9"/>
      <c r="E2536" s="165"/>
      <c r="F2536" s="165"/>
      <c r="G2536" s="165"/>
      <c r="H2536" s="165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</row>
    <row r="2537" spans="1:20" x14ac:dyDescent="0.25">
      <c r="A2537" s="9"/>
      <c r="D2537" s="9"/>
      <c r="E2537" s="165"/>
      <c r="F2537" s="165"/>
      <c r="G2537" s="165"/>
      <c r="H2537" s="165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</row>
    <row r="2538" spans="1:20" x14ac:dyDescent="0.25">
      <c r="A2538" s="9"/>
      <c r="D2538" s="9"/>
      <c r="E2538" s="165"/>
      <c r="F2538" s="165"/>
      <c r="G2538" s="165"/>
      <c r="H2538" s="165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</row>
    <row r="2539" spans="1:20" x14ac:dyDescent="0.25">
      <c r="A2539" s="9"/>
      <c r="D2539" s="9"/>
      <c r="E2539" s="165"/>
      <c r="F2539" s="165"/>
      <c r="G2539" s="165"/>
      <c r="H2539" s="165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</row>
    <row r="2540" spans="1:20" x14ac:dyDescent="0.25">
      <c r="A2540" s="9"/>
      <c r="D2540" s="9"/>
      <c r="E2540" s="165"/>
      <c r="F2540" s="165"/>
      <c r="G2540" s="165"/>
      <c r="H2540" s="165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</row>
    <row r="2541" spans="1:20" x14ac:dyDescent="0.25">
      <c r="A2541" s="9"/>
      <c r="D2541" s="9"/>
      <c r="E2541" s="165"/>
      <c r="F2541" s="165"/>
      <c r="G2541" s="165"/>
      <c r="H2541" s="165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</row>
    <row r="2542" spans="1:20" x14ac:dyDescent="0.25">
      <c r="A2542" s="9"/>
      <c r="D2542" s="9"/>
      <c r="E2542" s="165"/>
      <c r="F2542" s="165"/>
      <c r="G2542" s="165"/>
      <c r="H2542" s="165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</row>
    <row r="2543" spans="1:20" x14ac:dyDescent="0.25">
      <c r="A2543" s="9"/>
      <c r="D2543" s="9"/>
      <c r="E2543" s="165"/>
      <c r="F2543" s="165"/>
      <c r="G2543" s="165"/>
      <c r="H2543" s="165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</row>
    <row r="2544" spans="1:20" x14ac:dyDescent="0.25">
      <c r="A2544" s="9"/>
      <c r="D2544" s="9"/>
      <c r="E2544" s="165"/>
      <c r="F2544" s="165"/>
      <c r="G2544" s="165"/>
      <c r="H2544" s="165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</row>
    <row r="2545" spans="1:20" x14ac:dyDescent="0.25">
      <c r="A2545" s="9"/>
      <c r="D2545" s="9"/>
      <c r="E2545" s="165"/>
      <c r="F2545" s="165"/>
      <c r="G2545" s="165"/>
      <c r="H2545" s="165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</row>
    <row r="2546" spans="1:20" x14ac:dyDescent="0.25">
      <c r="A2546" s="9"/>
      <c r="D2546" s="9"/>
      <c r="E2546" s="165"/>
      <c r="F2546" s="165"/>
      <c r="G2546" s="165"/>
      <c r="H2546" s="165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</row>
    <row r="2547" spans="1:20" x14ac:dyDescent="0.25">
      <c r="A2547" s="9"/>
      <c r="D2547" s="9"/>
      <c r="E2547" s="165"/>
      <c r="F2547" s="165"/>
      <c r="G2547" s="165"/>
      <c r="H2547" s="165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</row>
    <row r="2548" spans="1:20" x14ac:dyDescent="0.25">
      <c r="A2548" s="9"/>
      <c r="D2548" s="9"/>
      <c r="E2548" s="165"/>
      <c r="F2548" s="165"/>
      <c r="G2548" s="165"/>
      <c r="H2548" s="165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</row>
    <row r="2549" spans="1:20" x14ac:dyDescent="0.25">
      <c r="A2549" s="9"/>
      <c r="D2549" s="9"/>
      <c r="E2549" s="165"/>
      <c r="F2549" s="165"/>
      <c r="G2549" s="165"/>
      <c r="H2549" s="165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</row>
    <row r="2550" spans="1:20" x14ac:dyDescent="0.25">
      <c r="A2550" s="9"/>
      <c r="D2550" s="9"/>
      <c r="E2550" s="165"/>
      <c r="F2550" s="165"/>
      <c r="G2550" s="165"/>
      <c r="H2550" s="165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</row>
    <row r="2551" spans="1:20" x14ac:dyDescent="0.25">
      <c r="A2551" s="9"/>
      <c r="D2551" s="9"/>
      <c r="E2551" s="165"/>
      <c r="F2551" s="165"/>
      <c r="G2551" s="165"/>
      <c r="H2551" s="165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</row>
    <row r="2552" spans="1:20" x14ac:dyDescent="0.25">
      <c r="A2552" s="9"/>
      <c r="D2552" s="9"/>
      <c r="E2552" s="165"/>
      <c r="F2552" s="165"/>
      <c r="G2552" s="165"/>
      <c r="H2552" s="165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</row>
    <row r="2553" spans="1:20" x14ac:dyDescent="0.25">
      <c r="A2553" s="9"/>
      <c r="D2553" s="9"/>
      <c r="E2553" s="165"/>
      <c r="F2553" s="165"/>
      <c r="G2553" s="165"/>
      <c r="H2553" s="165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</row>
    <row r="2554" spans="1:20" x14ac:dyDescent="0.25">
      <c r="A2554" s="9"/>
      <c r="D2554" s="9"/>
      <c r="E2554" s="165"/>
      <c r="F2554" s="165"/>
      <c r="G2554" s="165"/>
      <c r="H2554" s="165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</row>
    <row r="2555" spans="1:20" x14ac:dyDescent="0.25">
      <c r="A2555" s="9"/>
      <c r="D2555" s="9"/>
      <c r="E2555" s="165"/>
      <c r="F2555" s="165"/>
      <c r="G2555" s="165"/>
      <c r="H2555" s="165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</row>
    <row r="2556" spans="1:20" x14ac:dyDescent="0.25">
      <c r="A2556" s="9"/>
      <c r="D2556" s="9"/>
      <c r="E2556" s="165"/>
      <c r="F2556" s="165"/>
      <c r="G2556" s="165"/>
      <c r="H2556" s="165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</row>
    <row r="2557" spans="1:20" x14ac:dyDescent="0.25">
      <c r="A2557" s="9"/>
      <c r="D2557" s="9"/>
      <c r="E2557" s="165"/>
      <c r="F2557" s="165"/>
      <c r="G2557" s="165"/>
      <c r="H2557" s="165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</row>
    <row r="2558" spans="1:20" x14ac:dyDescent="0.25">
      <c r="A2558" s="9"/>
      <c r="D2558" s="9"/>
      <c r="E2558" s="165"/>
      <c r="F2558" s="165"/>
      <c r="G2558" s="165"/>
      <c r="H2558" s="165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</row>
    <row r="2559" spans="1:20" x14ac:dyDescent="0.25">
      <c r="A2559" s="9"/>
      <c r="D2559" s="9"/>
      <c r="E2559" s="165"/>
      <c r="F2559" s="165"/>
      <c r="G2559" s="165"/>
      <c r="H2559" s="165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</row>
    <row r="2560" spans="1:20" x14ac:dyDescent="0.25">
      <c r="A2560" s="9"/>
      <c r="D2560" s="9"/>
      <c r="E2560" s="165"/>
      <c r="F2560" s="165"/>
      <c r="G2560" s="165"/>
      <c r="H2560" s="165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</row>
    <row r="2561" spans="1:20" x14ac:dyDescent="0.25">
      <c r="A2561" s="9"/>
      <c r="D2561" s="9"/>
      <c r="E2561" s="165"/>
      <c r="F2561" s="165"/>
      <c r="G2561" s="165"/>
      <c r="H2561" s="165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</row>
    <row r="2562" spans="1:20" x14ac:dyDescent="0.25">
      <c r="A2562" s="9"/>
      <c r="D2562" s="9"/>
      <c r="E2562" s="165"/>
      <c r="F2562" s="165"/>
      <c r="G2562" s="165"/>
      <c r="H2562" s="165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</row>
    <row r="2563" spans="1:20" x14ac:dyDescent="0.25">
      <c r="A2563" s="9"/>
      <c r="D2563" s="9"/>
      <c r="E2563" s="165"/>
      <c r="F2563" s="165"/>
      <c r="G2563" s="165"/>
      <c r="H2563" s="165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</row>
    <row r="2564" spans="1:20" x14ac:dyDescent="0.25">
      <c r="A2564" s="9"/>
      <c r="D2564" s="9"/>
      <c r="E2564" s="165"/>
      <c r="F2564" s="165"/>
      <c r="G2564" s="165"/>
      <c r="H2564" s="165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</row>
    <row r="2565" spans="1:20" x14ac:dyDescent="0.25">
      <c r="A2565" s="9"/>
      <c r="D2565" s="9"/>
      <c r="E2565" s="165"/>
      <c r="F2565" s="165"/>
      <c r="G2565" s="165"/>
      <c r="H2565" s="165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</row>
    <row r="2566" spans="1:20" x14ac:dyDescent="0.25">
      <c r="A2566" s="9"/>
      <c r="D2566" s="9"/>
      <c r="E2566" s="165"/>
      <c r="F2566" s="165"/>
      <c r="G2566" s="165"/>
      <c r="H2566" s="165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</row>
    <row r="2567" spans="1:20" x14ac:dyDescent="0.25">
      <c r="A2567" s="9"/>
      <c r="D2567" s="9"/>
      <c r="E2567" s="165"/>
      <c r="F2567" s="165"/>
      <c r="G2567" s="165"/>
      <c r="H2567" s="165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</row>
    <row r="2568" spans="1:20" x14ac:dyDescent="0.25">
      <c r="A2568" s="9"/>
      <c r="D2568" s="9"/>
      <c r="E2568" s="165"/>
      <c r="F2568" s="165"/>
      <c r="G2568" s="165"/>
      <c r="H2568" s="165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</row>
    <row r="2569" spans="1:20" x14ac:dyDescent="0.25">
      <c r="A2569" s="9"/>
      <c r="D2569" s="9"/>
      <c r="E2569" s="165"/>
      <c r="F2569" s="165"/>
      <c r="G2569" s="165"/>
      <c r="H2569" s="165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</row>
    <row r="2570" spans="1:20" x14ac:dyDescent="0.25">
      <c r="A2570" s="9"/>
      <c r="D2570" s="9"/>
      <c r="E2570" s="165"/>
      <c r="F2570" s="165"/>
      <c r="G2570" s="165"/>
      <c r="H2570" s="165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</row>
    <row r="2571" spans="1:20" x14ac:dyDescent="0.25">
      <c r="A2571" s="9"/>
      <c r="D2571" s="9"/>
      <c r="E2571" s="165"/>
      <c r="F2571" s="165"/>
      <c r="G2571" s="165"/>
      <c r="H2571" s="165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</row>
    <row r="2572" spans="1:20" x14ac:dyDescent="0.25">
      <c r="A2572" s="9"/>
      <c r="D2572" s="9"/>
      <c r="E2572" s="165"/>
      <c r="F2572" s="165"/>
      <c r="G2572" s="165"/>
      <c r="H2572" s="165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</row>
    <row r="2573" spans="1:20" x14ac:dyDescent="0.25">
      <c r="A2573" s="9"/>
      <c r="D2573" s="9"/>
      <c r="E2573" s="165"/>
      <c r="F2573" s="165"/>
      <c r="G2573" s="165"/>
      <c r="H2573" s="165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</row>
    <row r="2574" spans="1:20" x14ac:dyDescent="0.25">
      <c r="A2574" s="9"/>
      <c r="D2574" s="9"/>
      <c r="E2574" s="165"/>
      <c r="F2574" s="165"/>
      <c r="G2574" s="165"/>
      <c r="H2574" s="165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</row>
    <row r="2575" spans="1:20" x14ac:dyDescent="0.25">
      <c r="A2575" s="9"/>
      <c r="D2575" s="9"/>
      <c r="E2575" s="165"/>
      <c r="F2575" s="165"/>
      <c r="G2575" s="165"/>
      <c r="H2575" s="165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</row>
    <row r="2576" spans="1:20" x14ac:dyDescent="0.25">
      <c r="A2576" s="9"/>
      <c r="D2576" s="9"/>
      <c r="E2576" s="165"/>
      <c r="F2576" s="165"/>
      <c r="G2576" s="165"/>
      <c r="H2576" s="165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</row>
    <row r="2577" spans="1:20" x14ac:dyDescent="0.25">
      <c r="A2577" s="9"/>
      <c r="D2577" s="9"/>
      <c r="E2577" s="165"/>
      <c r="F2577" s="165"/>
      <c r="G2577" s="165"/>
      <c r="H2577" s="165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</row>
    <row r="2578" spans="1:20" x14ac:dyDescent="0.25">
      <c r="A2578" s="9"/>
      <c r="D2578" s="9"/>
      <c r="E2578" s="165"/>
      <c r="F2578" s="165"/>
      <c r="G2578" s="165"/>
      <c r="H2578" s="165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</row>
    <row r="2579" spans="1:20" x14ac:dyDescent="0.25">
      <c r="A2579" s="9"/>
      <c r="D2579" s="9"/>
      <c r="E2579" s="165"/>
      <c r="F2579" s="165"/>
      <c r="G2579" s="165"/>
      <c r="H2579" s="165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</row>
    <row r="2580" spans="1:20" x14ac:dyDescent="0.25">
      <c r="A2580" s="9"/>
      <c r="D2580" s="9"/>
      <c r="E2580" s="165"/>
      <c r="F2580" s="165"/>
      <c r="G2580" s="165"/>
      <c r="H2580" s="165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</row>
    <row r="2581" spans="1:20" x14ac:dyDescent="0.25">
      <c r="A2581" s="9"/>
      <c r="D2581" s="9"/>
      <c r="E2581" s="165"/>
      <c r="F2581" s="165"/>
      <c r="G2581" s="165"/>
      <c r="H2581" s="165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</row>
    <row r="2582" spans="1:20" x14ac:dyDescent="0.25">
      <c r="A2582" s="9"/>
      <c r="D2582" s="9"/>
      <c r="E2582" s="165"/>
      <c r="F2582" s="165"/>
      <c r="G2582" s="165"/>
      <c r="H2582" s="165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</row>
    <row r="2583" spans="1:20" x14ac:dyDescent="0.25">
      <c r="A2583" s="9"/>
      <c r="D2583" s="9"/>
      <c r="E2583" s="165"/>
      <c r="F2583" s="165"/>
      <c r="G2583" s="165"/>
      <c r="H2583" s="165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</row>
    <row r="2584" spans="1:20" x14ac:dyDescent="0.25">
      <c r="A2584" s="9"/>
      <c r="D2584" s="9"/>
      <c r="E2584" s="165"/>
      <c r="F2584" s="165"/>
      <c r="G2584" s="165"/>
      <c r="H2584" s="165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</row>
    <row r="2585" spans="1:20" x14ac:dyDescent="0.25">
      <c r="A2585" s="9"/>
      <c r="D2585" s="9"/>
      <c r="E2585" s="165"/>
      <c r="F2585" s="165"/>
      <c r="G2585" s="165"/>
      <c r="H2585" s="165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</row>
    <row r="2586" spans="1:20" x14ac:dyDescent="0.25">
      <c r="A2586" s="9"/>
      <c r="D2586" s="9"/>
      <c r="E2586" s="165"/>
      <c r="F2586" s="165"/>
      <c r="G2586" s="165"/>
      <c r="H2586" s="165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</row>
    <row r="2587" spans="1:20" x14ac:dyDescent="0.25">
      <c r="A2587" s="9"/>
      <c r="D2587" s="9"/>
      <c r="E2587" s="165"/>
      <c r="F2587" s="165"/>
      <c r="G2587" s="165"/>
      <c r="H2587" s="165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</row>
    <row r="2588" spans="1:20" x14ac:dyDescent="0.25">
      <c r="A2588" s="9"/>
      <c r="D2588" s="9"/>
      <c r="E2588" s="165"/>
      <c r="F2588" s="165"/>
      <c r="G2588" s="165"/>
      <c r="H2588" s="165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</row>
    <row r="2589" spans="1:20" x14ac:dyDescent="0.25">
      <c r="A2589" s="9"/>
      <c r="D2589" s="9"/>
      <c r="E2589" s="165"/>
      <c r="F2589" s="165"/>
      <c r="G2589" s="165"/>
      <c r="H2589" s="165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</row>
    <row r="2590" spans="1:20" x14ac:dyDescent="0.25">
      <c r="A2590" s="9"/>
      <c r="D2590" s="9"/>
      <c r="E2590" s="165"/>
      <c r="F2590" s="165"/>
      <c r="G2590" s="165"/>
      <c r="H2590" s="165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</row>
    <row r="2591" spans="1:20" x14ac:dyDescent="0.25">
      <c r="A2591" s="9"/>
      <c r="D2591" s="9"/>
      <c r="E2591" s="165"/>
      <c r="F2591" s="165"/>
      <c r="G2591" s="165"/>
      <c r="H2591" s="165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</row>
    <row r="2592" spans="1:20" x14ac:dyDescent="0.25">
      <c r="A2592" s="9"/>
      <c r="D2592" s="9"/>
      <c r="E2592" s="165"/>
      <c r="F2592" s="165"/>
      <c r="G2592" s="165"/>
      <c r="H2592" s="165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</row>
    <row r="2593" spans="1:20" x14ac:dyDescent="0.25">
      <c r="A2593" s="9"/>
      <c r="D2593" s="9"/>
      <c r="E2593" s="165"/>
      <c r="F2593" s="165"/>
      <c r="G2593" s="165"/>
      <c r="H2593" s="165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</row>
    <row r="2594" spans="1:20" x14ac:dyDescent="0.25">
      <c r="A2594" s="9"/>
      <c r="D2594" s="9"/>
      <c r="E2594" s="165"/>
      <c r="F2594" s="165"/>
      <c r="G2594" s="165"/>
      <c r="H2594" s="165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</row>
    <row r="2595" spans="1:20" x14ac:dyDescent="0.25">
      <c r="A2595" s="9"/>
      <c r="D2595" s="9"/>
      <c r="E2595" s="165"/>
      <c r="F2595" s="165"/>
      <c r="G2595" s="165"/>
      <c r="H2595" s="165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</row>
    <row r="2596" spans="1:20" x14ac:dyDescent="0.25">
      <c r="A2596" s="9"/>
      <c r="D2596" s="9"/>
      <c r="E2596" s="165"/>
      <c r="F2596" s="165"/>
      <c r="G2596" s="165"/>
      <c r="H2596" s="165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</row>
    <row r="2597" spans="1:20" x14ac:dyDescent="0.25">
      <c r="A2597" s="9"/>
      <c r="D2597" s="9"/>
      <c r="E2597" s="165"/>
      <c r="F2597" s="165"/>
      <c r="G2597" s="165"/>
      <c r="H2597" s="165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</row>
    <row r="2598" spans="1:20" x14ac:dyDescent="0.25">
      <c r="A2598" s="9"/>
      <c r="D2598" s="9"/>
      <c r="E2598" s="165"/>
      <c r="F2598" s="165"/>
      <c r="G2598" s="165"/>
      <c r="H2598" s="165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</row>
    <row r="2599" spans="1:20" x14ac:dyDescent="0.25">
      <c r="A2599" s="9"/>
      <c r="D2599" s="9"/>
      <c r="E2599" s="165"/>
      <c r="F2599" s="165"/>
      <c r="G2599" s="165"/>
      <c r="H2599" s="165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</row>
    <row r="2600" spans="1:20" x14ac:dyDescent="0.25">
      <c r="A2600" s="9"/>
      <c r="D2600" s="9"/>
      <c r="E2600" s="165"/>
      <c r="F2600" s="165"/>
      <c r="G2600" s="165"/>
      <c r="H2600" s="165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</row>
    <row r="2601" spans="1:20" x14ac:dyDescent="0.25">
      <c r="A2601" s="9"/>
      <c r="D2601" s="9"/>
      <c r="E2601" s="165"/>
      <c r="F2601" s="165"/>
      <c r="G2601" s="165"/>
      <c r="H2601" s="165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</row>
    <row r="2602" spans="1:20" x14ac:dyDescent="0.25">
      <c r="A2602" s="9"/>
      <c r="D2602" s="9"/>
      <c r="E2602" s="165"/>
      <c r="F2602" s="165"/>
      <c r="G2602" s="165"/>
      <c r="H2602" s="165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</row>
    <row r="2603" spans="1:20" x14ac:dyDescent="0.25">
      <c r="A2603" s="9"/>
      <c r="D2603" s="9"/>
      <c r="E2603" s="165"/>
      <c r="F2603" s="165"/>
      <c r="G2603" s="165"/>
      <c r="H2603" s="165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</row>
    <row r="2604" spans="1:20" x14ac:dyDescent="0.25">
      <c r="A2604" s="9"/>
      <c r="D2604" s="9"/>
      <c r="E2604" s="165"/>
      <c r="F2604" s="165"/>
      <c r="G2604" s="165"/>
      <c r="H2604" s="165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</row>
    <row r="2605" spans="1:20" x14ac:dyDescent="0.25">
      <c r="A2605" s="9"/>
      <c r="D2605" s="9"/>
      <c r="E2605" s="165"/>
      <c r="F2605" s="165"/>
      <c r="G2605" s="165"/>
      <c r="H2605" s="165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</row>
    <row r="2606" spans="1:20" x14ac:dyDescent="0.25">
      <c r="A2606" s="9"/>
      <c r="D2606" s="9"/>
      <c r="E2606" s="165"/>
      <c r="F2606" s="165"/>
      <c r="G2606" s="165"/>
      <c r="H2606" s="165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</row>
    <row r="2607" spans="1:20" x14ac:dyDescent="0.25">
      <c r="A2607" s="9"/>
      <c r="D2607" s="9"/>
      <c r="E2607" s="165"/>
      <c r="F2607" s="165"/>
      <c r="G2607" s="165"/>
      <c r="H2607" s="165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</row>
    <row r="2608" spans="1:20" x14ac:dyDescent="0.25">
      <c r="A2608" s="9"/>
      <c r="D2608" s="9"/>
      <c r="E2608" s="165"/>
      <c r="F2608" s="165"/>
      <c r="G2608" s="165"/>
      <c r="H2608" s="165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</row>
    <row r="2609" spans="1:20" x14ac:dyDescent="0.25">
      <c r="A2609" s="9"/>
      <c r="D2609" s="9"/>
      <c r="E2609" s="165"/>
      <c r="F2609" s="165"/>
      <c r="G2609" s="165"/>
      <c r="H2609" s="165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</row>
    <row r="2610" spans="1:20" x14ac:dyDescent="0.25">
      <c r="A2610" s="9"/>
      <c r="D2610" s="9"/>
      <c r="E2610" s="165"/>
      <c r="F2610" s="165"/>
      <c r="G2610" s="165"/>
      <c r="H2610" s="165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</row>
    <row r="2611" spans="1:20" x14ac:dyDescent="0.25">
      <c r="A2611" s="9"/>
      <c r="D2611" s="9"/>
      <c r="E2611" s="165"/>
      <c r="F2611" s="165"/>
      <c r="G2611" s="165"/>
      <c r="H2611" s="165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</row>
    <row r="2612" spans="1:20" x14ac:dyDescent="0.25">
      <c r="A2612" s="9"/>
      <c r="D2612" s="9"/>
      <c r="E2612" s="165"/>
      <c r="F2612" s="165"/>
      <c r="G2612" s="165"/>
      <c r="H2612" s="165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</row>
    <row r="2613" spans="1:20" x14ac:dyDescent="0.25">
      <c r="A2613" s="9"/>
      <c r="D2613" s="9"/>
      <c r="E2613" s="165"/>
      <c r="F2613" s="165"/>
      <c r="G2613" s="165"/>
      <c r="H2613" s="165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</row>
    <row r="2614" spans="1:20" x14ac:dyDescent="0.25">
      <c r="A2614" s="9"/>
      <c r="D2614" s="9"/>
      <c r="E2614" s="165"/>
      <c r="F2614" s="165"/>
      <c r="G2614" s="165"/>
      <c r="H2614" s="165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</row>
    <row r="2615" spans="1:20" x14ac:dyDescent="0.25">
      <c r="A2615" s="9"/>
      <c r="D2615" s="9"/>
      <c r="E2615" s="165"/>
      <c r="F2615" s="165"/>
      <c r="G2615" s="165"/>
      <c r="H2615" s="165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</row>
    <row r="2616" spans="1:20" x14ac:dyDescent="0.25">
      <c r="A2616" s="9"/>
      <c r="D2616" s="9"/>
      <c r="E2616" s="165"/>
      <c r="F2616" s="165"/>
      <c r="G2616" s="165"/>
      <c r="H2616" s="165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</row>
    <row r="2617" spans="1:20" x14ac:dyDescent="0.25">
      <c r="A2617" s="9"/>
      <c r="D2617" s="9"/>
      <c r="E2617" s="165"/>
      <c r="F2617" s="165"/>
      <c r="G2617" s="165"/>
      <c r="H2617" s="165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</row>
    <row r="2618" spans="1:20" x14ac:dyDescent="0.25">
      <c r="A2618" s="9"/>
      <c r="D2618" s="9"/>
      <c r="E2618" s="165"/>
      <c r="F2618" s="165"/>
      <c r="G2618" s="165"/>
      <c r="H2618" s="165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</row>
    <row r="2619" spans="1:20" x14ac:dyDescent="0.25">
      <c r="A2619" s="9"/>
      <c r="D2619" s="9"/>
      <c r="E2619" s="165"/>
      <c r="F2619" s="165"/>
      <c r="G2619" s="165"/>
      <c r="H2619" s="165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</row>
    <row r="2620" spans="1:20" x14ac:dyDescent="0.25">
      <c r="A2620" s="9"/>
      <c r="D2620" s="9"/>
      <c r="E2620" s="165"/>
      <c r="F2620" s="165"/>
      <c r="G2620" s="165"/>
      <c r="H2620" s="165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</row>
    <row r="2621" spans="1:20" x14ac:dyDescent="0.25">
      <c r="A2621" s="9"/>
      <c r="D2621" s="9"/>
      <c r="E2621" s="165"/>
      <c r="F2621" s="165"/>
      <c r="G2621" s="165"/>
      <c r="H2621" s="165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</row>
    <row r="2622" spans="1:20" x14ac:dyDescent="0.25">
      <c r="A2622" s="9"/>
      <c r="D2622" s="9"/>
      <c r="E2622" s="165"/>
      <c r="F2622" s="165"/>
      <c r="G2622" s="165"/>
      <c r="H2622" s="165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</row>
    <row r="2623" spans="1:20" x14ac:dyDescent="0.25">
      <c r="A2623" s="9"/>
      <c r="D2623" s="9"/>
      <c r="E2623" s="165"/>
      <c r="F2623" s="165"/>
      <c r="G2623" s="165"/>
      <c r="H2623" s="165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</row>
    <row r="2624" spans="1:20" x14ac:dyDescent="0.25">
      <c r="A2624" s="9"/>
      <c r="D2624" s="9"/>
      <c r="E2624" s="165"/>
      <c r="F2624" s="165"/>
      <c r="G2624" s="165"/>
      <c r="H2624" s="165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</row>
    <row r="2625" spans="1:20" x14ac:dyDescent="0.25">
      <c r="A2625" s="9"/>
      <c r="D2625" s="9"/>
      <c r="E2625" s="165"/>
      <c r="F2625" s="165"/>
      <c r="G2625" s="165"/>
      <c r="H2625" s="165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</row>
    <row r="2626" spans="1:20" x14ac:dyDescent="0.25">
      <c r="A2626" s="9"/>
      <c r="D2626" s="9"/>
      <c r="E2626" s="165"/>
      <c r="F2626" s="165"/>
      <c r="G2626" s="165"/>
      <c r="H2626" s="165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</row>
    <row r="2627" spans="1:20" x14ac:dyDescent="0.25">
      <c r="A2627" s="9"/>
      <c r="D2627" s="9"/>
      <c r="E2627" s="165"/>
      <c r="F2627" s="165"/>
      <c r="G2627" s="165"/>
      <c r="H2627" s="165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</row>
    <row r="2628" spans="1:20" x14ac:dyDescent="0.25">
      <c r="A2628" s="9"/>
      <c r="D2628" s="9"/>
      <c r="E2628" s="165"/>
      <c r="F2628" s="165"/>
      <c r="G2628" s="165"/>
      <c r="H2628" s="165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</row>
    <row r="2629" spans="1:20" x14ac:dyDescent="0.25">
      <c r="A2629" s="9"/>
      <c r="D2629" s="9"/>
      <c r="E2629" s="165"/>
      <c r="F2629" s="165"/>
      <c r="G2629" s="165"/>
      <c r="H2629" s="165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</row>
    <row r="2630" spans="1:20" x14ac:dyDescent="0.25">
      <c r="A2630" s="9"/>
      <c r="D2630" s="9"/>
      <c r="E2630" s="165"/>
      <c r="F2630" s="165"/>
      <c r="G2630" s="165"/>
      <c r="H2630" s="165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</row>
    <row r="2631" spans="1:20" x14ac:dyDescent="0.25">
      <c r="A2631" s="9"/>
      <c r="D2631" s="9"/>
      <c r="E2631" s="165"/>
      <c r="F2631" s="165"/>
      <c r="G2631" s="165"/>
      <c r="H2631" s="165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</row>
    <row r="2632" spans="1:20" x14ac:dyDescent="0.25">
      <c r="A2632" s="9"/>
      <c r="D2632" s="9"/>
      <c r="E2632" s="165"/>
      <c r="F2632" s="165"/>
      <c r="G2632" s="165"/>
      <c r="H2632" s="165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</row>
    <row r="2633" spans="1:20" x14ac:dyDescent="0.25">
      <c r="A2633" s="9"/>
      <c r="D2633" s="9"/>
      <c r="E2633" s="165"/>
      <c r="F2633" s="165"/>
      <c r="G2633" s="165"/>
      <c r="H2633" s="165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</row>
    <row r="2634" spans="1:20" x14ac:dyDescent="0.25">
      <c r="A2634" s="9"/>
      <c r="D2634" s="9"/>
      <c r="E2634" s="165"/>
      <c r="F2634" s="165"/>
      <c r="G2634" s="165"/>
      <c r="H2634" s="165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</row>
    <row r="2635" spans="1:20" x14ac:dyDescent="0.25">
      <c r="A2635" s="9"/>
      <c r="D2635" s="9"/>
      <c r="E2635" s="165"/>
      <c r="F2635" s="165"/>
      <c r="G2635" s="165"/>
      <c r="H2635" s="165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</row>
    <row r="2636" spans="1:20" x14ac:dyDescent="0.25">
      <c r="A2636" s="9"/>
      <c r="D2636" s="9"/>
      <c r="E2636" s="165"/>
      <c r="F2636" s="165"/>
      <c r="G2636" s="165"/>
      <c r="H2636" s="165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</row>
    <row r="2637" spans="1:20" x14ac:dyDescent="0.25">
      <c r="A2637" s="9"/>
      <c r="D2637" s="9"/>
      <c r="E2637" s="165"/>
      <c r="F2637" s="165"/>
      <c r="G2637" s="165"/>
      <c r="H2637" s="165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</row>
    <row r="2638" spans="1:20" x14ac:dyDescent="0.25">
      <c r="A2638" s="9"/>
      <c r="D2638" s="9"/>
      <c r="E2638" s="165"/>
      <c r="F2638" s="165"/>
      <c r="G2638" s="165"/>
      <c r="H2638" s="165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</row>
    <row r="2639" spans="1:20" x14ac:dyDescent="0.25">
      <c r="A2639" s="9"/>
      <c r="D2639" s="9"/>
      <c r="E2639" s="165"/>
      <c r="F2639" s="165"/>
      <c r="G2639" s="165"/>
      <c r="H2639" s="165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</row>
    <row r="2640" spans="1:20" x14ac:dyDescent="0.25">
      <c r="A2640" s="9"/>
      <c r="D2640" s="9"/>
      <c r="E2640" s="165"/>
      <c r="F2640" s="165"/>
      <c r="G2640" s="165"/>
      <c r="H2640" s="165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</row>
    <row r="2641" spans="1:20" x14ac:dyDescent="0.25">
      <c r="A2641" s="9"/>
      <c r="D2641" s="9"/>
      <c r="E2641" s="165"/>
      <c r="F2641" s="165"/>
      <c r="G2641" s="165"/>
      <c r="H2641" s="165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</row>
    <row r="2642" spans="1:20" x14ac:dyDescent="0.25">
      <c r="A2642" s="9"/>
      <c r="D2642" s="9"/>
      <c r="E2642" s="165"/>
      <c r="F2642" s="165"/>
      <c r="G2642" s="165"/>
      <c r="H2642" s="165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</row>
    <row r="2643" spans="1:20" x14ac:dyDescent="0.25">
      <c r="A2643" s="9"/>
      <c r="D2643" s="9"/>
      <c r="E2643" s="165"/>
      <c r="F2643" s="165"/>
      <c r="G2643" s="165"/>
      <c r="H2643" s="165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</row>
    <row r="2644" spans="1:20" x14ac:dyDescent="0.25">
      <c r="A2644" s="9"/>
      <c r="D2644" s="9"/>
      <c r="E2644" s="165"/>
      <c r="F2644" s="165"/>
      <c r="G2644" s="165"/>
      <c r="H2644" s="165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</row>
    <row r="2645" spans="1:20" x14ac:dyDescent="0.25">
      <c r="A2645" s="9"/>
      <c r="D2645" s="9"/>
      <c r="E2645" s="165"/>
      <c r="F2645" s="165"/>
      <c r="G2645" s="165"/>
      <c r="H2645" s="165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</row>
    <row r="2646" spans="1:20" x14ac:dyDescent="0.25">
      <c r="A2646" s="9"/>
      <c r="D2646" s="9"/>
      <c r="E2646" s="165"/>
      <c r="F2646" s="165"/>
      <c r="G2646" s="165"/>
      <c r="H2646" s="165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</row>
    <row r="2647" spans="1:20" x14ac:dyDescent="0.25">
      <c r="A2647" s="9"/>
      <c r="D2647" s="9"/>
      <c r="E2647" s="165"/>
      <c r="F2647" s="165"/>
      <c r="G2647" s="165"/>
      <c r="H2647" s="165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</row>
    <row r="2648" spans="1:20" x14ac:dyDescent="0.25">
      <c r="A2648" s="9"/>
      <c r="D2648" s="9"/>
      <c r="E2648" s="165"/>
      <c r="F2648" s="165"/>
      <c r="G2648" s="165"/>
      <c r="H2648" s="165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</row>
    <row r="2649" spans="1:20" x14ac:dyDescent="0.25">
      <c r="A2649" s="9"/>
      <c r="D2649" s="9"/>
      <c r="E2649" s="165"/>
      <c r="F2649" s="165"/>
      <c r="G2649" s="165"/>
      <c r="H2649" s="165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</row>
    <row r="2650" spans="1:20" x14ac:dyDescent="0.25">
      <c r="A2650" s="9"/>
      <c r="D2650" s="9"/>
      <c r="E2650" s="165"/>
      <c r="F2650" s="165"/>
      <c r="G2650" s="165"/>
      <c r="H2650" s="165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</row>
    <row r="2651" spans="1:20" x14ac:dyDescent="0.25">
      <c r="A2651" s="9"/>
      <c r="D2651" s="9"/>
      <c r="E2651" s="165"/>
      <c r="F2651" s="165"/>
      <c r="G2651" s="165"/>
      <c r="H2651" s="165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</row>
    <row r="2652" spans="1:20" x14ac:dyDescent="0.25">
      <c r="A2652" s="9"/>
      <c r="D2652" s="9"/>
      <c r="E2652" s="165"/>
      <c r="F2652" s="165"/>
      <c r="G2652" s="165"/>
      <c r="H2652" s="165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</row>
    <row r="2653" spans="1:20" x14ac:dyDescent="0.25">
      <c r="A2653" s="9"/>
      <c r="D2653" s="9"/>
      <c r="E2653" s="165"/>
      <c r="F2653" s="165"/>
      <c r="G2653" s="165"/>
      <c r="H2653" s="165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</row>
    <row r="2654" spans="1:20" x14ac:dyDescent="0.25">
      <c r="A2654" s="9"/>
      <c r="D2654" s="9"/>
      <c r="E2654" s="165"/>
      <c r="F2654" s="165"/>
      <c r="G2654" s="165"/>
      <c r="H2654" s="165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</row>
    <row r="2655" spans="1:20" x14ac:dyDescent="0.25">
      <c r="A2655" s="9"/>
      <c r="D2655" s="9"/>
      <c r="E2655" s="165"/>
      <c r="F2655" s="165"/>
      <c r="G2655" s="165"/>
      <c r="H2655" s="165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</row>
    <row r="2656" spans="1:20" x14ac:dyDescent="0.25">
      <c r="A2656" s="9"/>
      <c r="D2656" s="9"/>
      <c r="E2656" s="165"/>
      <c r="F2656" s="165"/>
      <c r="G2656" s="165"/>
      <c r="H2656" s="165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</row>
    <row r="2657" spans="1:20" x14ac:dyDescent="0.25">
      <c r="A2657" s="9"/>
      <c r="D2657" s="9"/>
      <c r="E2657" s="165"/>
      <c r="F2657" s="165"/>
      <c r="G2657" s="165"/>
      <c r="H2657" s="165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</row>
    <row r="2658" spans="1:20" x14ac:dyDescent="0.25">
      <c r="A2658" s="9"/>
      <c r="D2658" s="9"/>
      <c r="E2658" s="165"/>
      <c r="F2658" s="165"/>
      <c r="G2658" s="165"/>
      <c r="H2658" s="165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</row>
    <row r="2659" spans="1:20" x14ac:dyDescent="0.25">
      <c r="A2659" s="9"/>
      <c r="D2659" s="9"/>
      <c r="E2659" s="165"/>
      <c r="F2659" s="165"/>
      <c r="G2659" s="165"/>
      <c r="H2659" s="165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</row>
    <row r="2660" spans="1:20" x14ac:dyDescent="0.25">
      <c r="A2660" s="9"/>
      <c r="D2660" s="9"/>
      <c r="E2660" s="165"/>
      <c r="F2660" s="165"/>
      <c r="G2660" s="165"/>
      <c r="H2660" s="165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</row>
    <row r="2661" spans="1:20" x14ac:dyDescent="0.25">
      <c r="A2661" s="9"/>
      <c r="D2661" s="9"/>
      <c r="E2661" s="165"/>
      <c r="F2661" s="165"/>
      <c r="G2661" s="165"/>
      <c r="H2661" s="165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</row>
    <row r="2662" spans="1:20" x14ac:dyDescent="0.25">
      <c r="A2662" s="9"/>
      <c r="D2662" s="9"/>
      <c r="E2662" s="165"/>
      <c r="F2662" s="165"/>
      <c r="G2662" s="165"/>
      <c r="H2662" s="165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</row>
    <row r="2663" spans="1:20" x14ac:dyDescent="0.25">
      <c r="A2663" s="9"/>
      <c r="D2663" s="9"/>
      <c r="E2663" s="165"/>
      <c r="F2663" s="165"/>
      <c r="G2663" s="165"/>
      <c r="H2663" s="165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</row>
    <row r="2664" spans="1:20" x14ac:dyDescent="0.25">
      <c r="A2664" s="9"/>
      <c r="D2664" s="9"/>
      <c r="E2664" s="165"/>
      <c r="F2664" s="165"/>
      <c r="G2664" s="165"/>
      <c r="H2664" s="165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</row>
    <row r="2665" spans="1:20" x14ac:dyDescent="0.25">
      <c r="A2665" s="9"/>
      <c r="D2665" s="9"/>
      <c r="E2665" s="165"/>
      <c r="F2665" s="165"/>
      <c r="G2665" s="165"/>
      <c r="H2665" s="165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</row>
    <row r="2666" spans="1:20" x14ac:dyDescent="0.25">
      <c r="A2666" s="9"/>
      <c r="D2666" s="9"/>
      <c r="E2666" s="165"/>
      <c r="F2666" s="165"/>
      <c r="G2666" s="165"/>
      <c r="H2666" s="165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</row>
    <row r="2667" spans="1:20" x14ac:dyDescent="0.25">
      <c r="A2667" s="9"/>
      <c r="D2667" s="9"/>
      <c r="E2667" s="165"/>
      <c r="F2667" s="165"/>
      <c r="G2667" s="165"/>
      <c r="H2667" s="165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</row>
    <row r="2668" spans="1:20" x14ac:dyDescent="0.25">
      <c r="A2668" s="9"/>
      <c r="D2668" s="9"/>
      <c r="E2668" s="165"/>
      <c r="F2668" s="165"/>
      <c r="G2668" s="165"/>
      <c r="H2668" s="165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</row>
    <row r="2669" spans="1:20" x14ac:dyDescent="0.25">
      <c r="A2669" s="9"/>
      <c r="D2669" s="9"/>
      <c r="E2669" s="165"/>
      <c r="F2669" s="165"/>
      <c r="G2669" s="165"/>
      <c r="H2669" s="165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</row>
    <row r="2670" spans="1:20" x14ac:dyDescent="0.25">
      <c r="A2670" s="9"/>
      <c r="D2670" s="9"/>
      <c r="E2670" s="165"/>
      <c r="F2670" s="165"/>
      <c r="G2670" s="165"/>
      <c r="H2670" s="165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</row>
    <row r="2671" spans="1:20" x14ac:dyDescent="0.25">
      <c r="A2671" s="9"/>
      <c r="D2671" s="9"/>
      <c r="E2671" s="165"/>
      <c r="F2671" s="165"/>
      <c r="G2671" s="165"/>
      <c r="H2671" s="165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</row>
    <row r="2672" spans="1:20" x14ac:dyDescent="0.25">
      <c r="A2672" s="9"/>
      <c r="D2672" s="9"/>
      <c r="E2672" s="165"/>
      <c r="F2672" s="165"/>
      <c r="G2672" s="165"/>
      <c r="H2672" s="165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</row>
    <row r="2673" spans="1:20" x14ac:dyDescent="0.25">
      <c r="A2673" s="9"/>
      <c r="D2673" s="9"/>
      <c r="E2673" s="165"/>
      <c r="F2673" s="165"/>
      <c r="G2673" s="165"/>
      <c r="H2673" s="165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</row>
    <row r="2674" spans="1:20" x14ac:dyDescent="0.25">
      <c r="A2674" s="9"/>
      <c r="D2674" s="9"/>
      <c r="E2674" s="165"/>
      <c r="F2674" s="165"/>
      <c r="G2674" s="165"/>
      <c r="H2674" s="165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</row>
    <row r="2675" spans="1:20" x14ac:dyDescent="0.25">
      <c r="A2675" s="9"/>
      <c r="D2675" s="9"/>
      <c r="E2675" s="165"/>
      <c r="F2675" s="165"/>
      <c r="G2675" s="165"/>
      <c r="H2675" s="165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</row>
    <row r="2676" spans="1:20" x14ac:dyDescent="0.25">
      <c r="A2676" s="9"/>
      <c r="D2676" s="9"/>
      <c r="E2676" s="165"/>
      <c r="F2676" s="165"/>
      <c r="G2676" s="165"/>
      <c r="H2676" s="165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</row>
    <row r="2677" spans="1:20" x14ac:dyDescent="0.25">
      <c r="A2677" s="9"/>
      <c r="D2677" s="9"/>
      <c r="E2677" s="165"/>
      <c r="F2677" s="165"/>
      <c r="G2677" s="165"/>
      <c r="H2677" s="165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</row>
    <row r="2678" spans="1:20" x14ac:dyDescent="0.25">
      <c r="A2678" s="9"/>
      <c r="D2678" s="9"/>
      <c r="E2678" s="165"/>
      <c r="F2678" s="165"/>
      <c r="G2678" s="165"/>
      <c r="H2678" s="165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</row>
    <row r="2679" spans="1:20" x14ac:dyDescent="0.25">
      <c r="A2679" s="9"/>
      <c r="D2679" s="9"/>
      <c r="E2679" s="165"/>
      <c r="F2679" s="165"/>
      <c r="G2679" s="165"/>
      <c r="H2679" s="165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</row>
    <row r="2680" spans="1:20" x14ac:dyDescent="0.25">
      <c r="A2680" s="9"/>
      <c r="D2680" s="9"/>
      <c r="E2680" s="165"/>
      <c r="F2680" s="165"/>
      <c r="G2680" s="165"/>
      <c r="H2680" s="165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</row>
    <row r="2681" spans="1:20" x14ac:dyDescent="0.25">
      <c r="A2681" s="9"/>
      <c r="D2681" s="9"/>
      <c r="E2681" s="165"/>
      <c r="F2681" s="165"/>
      <c r="G2681" s="165"/>
      <c r="H2681" s="165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</row>
    <row r="2682" spans="1:20" x14ac:dyDescent="0.25">
      <c r="A2682" s="9"/>
      <c r="D2682" s="9"/>
      <c r="E2682" s="165"/>
      <c r="F2682" s="165"/>
      <c r="G2682" s="165"/>
      <c r="H2682" s="165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</row>
    <row r="2683" spans="1:20" x14ac:dyDescent="0.25">
      <c r="A2683" s="9"/>
      <c r="D2683" s="9"/>
      <c r="E2683" s="165"/>
      <c r="F2683" s="165"/>
      <c r="G2683" s="165"/>
      <c r="H2683" s="165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</row>
    <row r="2684" spans="1:20" x14ac:dyDescent="0.25">
      <c r="A2684" s="9"/>
      <c r="D2684" s="9"/>
      <c r="E2684" s="165"/>
      <c r="F2684" s="165"/>
      <c r="G2684" s="165"/>
      <c r="H2684" s="165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</row>
    <row r="2685" spans="1:20" x14ac:dyDescent="0.25">
      <c r="A2685" s="9"/>
      <c r="D2685" s="9"/>
      <c r="E2685" s="165"/>
      <c r="F2685" s="165"/>
      <c r="G2685" s="165"/>
      <c r="H2685" s="165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</row>
    <row r="2686" spans="1:20" x14ac:dyDescent="0.25">
      <c r="A2686" s="9"/>
      <c r="D2686" s="9"/>
      <c r="E2686" s="165"/>
      <c r="F2686" s="165"/>
      <c r="G2686" s="165"/>
      <c r="H2686" s="165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</row>
    <row r="2687" spans="1:20" x14ac:dyDescent="0.25">
      <c r="A2687" s="9"/>
      <c r="D2687" s="9"/>
      <c r="E2687" s="165"/>
      <c r="F2687" s="165"/>
      <c r="G2687" s="165"/>
      <c r="H2687" s="165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</row>
    <row r="2688" spans="1:20" x14ac:dyDescent="0.25">
      <c r="A2688" s="9"/>
      <c r="D2688" s="9"/>
      <c r="E2688" s="165"/>
      <c r="F2688" s="165"/>
      <c r="G2688" s="165"/>
      <c r="H2688" s="165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</row>
    <row r="2689" spans="1:20" x14ac:dyDescent="0.25">
      <c r="A2689" s="9"/>
      <c r="D2689" s="9"/>
      <c r="E2689" s="165"/>
      <c r="F2689" s="165"/>
      <c r="G2689" s="165"/>
      <c r="H2689" s="165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</row>
    <row r="2690" spans="1:20" x14ac:dyDescent="0.25">
      <c r="A2690" s="9"/>
      <c r="D2690" s="9"/>
      <c r="E2690" s="165"/>
      <c r="F2690" s="165"/>
      <c r="G2690" s="165"/>
      <c r="H2690" s="165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</row>
    <row r="2691" spans="1:20" x14ac:dyDescent="0.25">
      <c r="A2691" s="9"/>
      <c r="D2691" s="9"/>
      <c r="E2691" s="165"/>
      <c r="F2691" s="165"/>
      <c r="G2691" s="165"/>
      <c r="H2691" s="165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</row>
    <row r="2692" spans="1:20" x14ac:dyDescent="0.25">
      <c r="A2692" s="9"/>
      <c r="D2692" s="9"/>
      <c r="E2692" s="165"/>
      <c r="F2692" s="165"/>
      <c r="G2692" s="165"/>
      <c r="H2692" s="165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</row>
    <row r="2693" spans="1:20" x14ac:dyDescent="0.25">
      <c r="A2693" s="9"/>
      <c r="D2693" s="9"/>
      <c r="E2693" s="165"/>
      <c r="F2693" s="165"/>
      <c r="G2693" s="165"/>
      <c r="H2693" s="165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</row>
    <row r="2694" spans="1:20" x14ac:dyDescent="0.25">
      <c r="A2694" s="9"/>
      <c r="D2694" s="9"/>
      <c r="E2694" s="165"/>
      <c r="F2694" s="165"/>
      <c r="G2694" s="165"/>
      <c r="H2694" s="165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</row>
    <row r="2695" spans="1:20" x14ac:dyDescent="0.25">
      <c r="A2695" s="9"/>
      <c r="D2695" s="9"/>
      <c r="E2695" s="165"/>
      <c r="F2695" s="165"/>
      <c r="G2695" s="165"/>
      <c r="H2695" s="165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</row>
    <row r="2696" spans="1:20" x14ac:dyDescent="0.25">
      <c r="A2696" s="9"/>
      <c r="D2696" s="9"/>
      <c r="E2696" s="165"/>
      <c r="F2696" s="165"/>
      <c r="G2696" s="165"/>
      <c r="H2696" s="165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</row>
    <row r="2697" spans="1:20" x14ac:dyDescent="0.25">
      <c r="A2697" s="9"/>
      <c r="D2697" s="9"/>
      <c r="E2697" s="165"/>
      <c r="F2697" s="165"/>
      <c r="G2697" s="165"/>
      <c r="H2697" s="165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</row>
    <row r="2698" spans="1:20" x14ac:dyDescent="0.25">
      <c r="A2698" s="9"/>
      <c r="D2698" s="9"/>
      <c r="E2698" s="165"/>
      <c r="F2698" s="165"/>
      <c r="G2698" s="165"/>
      <c r="H2698" s="165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</row>
    <row r="2699" spans="1:20" x14ac:dyDescent="0.25">
      <c r="A2699" s="9"/>
      <c r="D2699" s="9"/>
      <c r="E2699" s="165"/>
      <c r="F2699" s="165"/>
      <c r="G2699" s="165"/>
      <c r="H2699" s="165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</row>
    <row r="2700" spans="1:20" x14ac:dyDescent="0.25">
      <c r="A2700" s="9"/>
      <c r="D2700" s="9"/>
      <c r="E2700" s="165"/>
      <c r="F2700" s="165"/>
      <c r="G2700" s="165"/>
      <c r="H2700" s="165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</row>
    <row r="2701" spans="1:20" x14ac:dyDescent="0.25">
      <c r="A2701" s="9"/>
      <c r="D2701" s="9"/>
      <c r="E2701" s="165"/>
      <c r="F2701" s="165"/>
      <c r="G2701" s="165"/>
      <c r="H2701" s="165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</row>
    <row r="2702" spans="1:20" x14ac:dyDescent="0.25">
      <c r="A2702" s="9"/>
      <c r="D2702" s="9"/>
      <c r="E2702" s="165"/>
      <c r="F2702" s="165"/>
      <c r="G2702" s="165"/>
      <c r="H2702" s="165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</row>
    <row r="2703" spans="1:20" x14ac:dyDescent="0.25">
      <c r="A2703" s="9"/>
      <c r="D2703" s="9"/>
      <c r="E2703" s="165"/>
      <c r="F2703" s="165"/>
      <c r="G2703" s="165"/>
      <c r="H2703" s="165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</row>
    <row r="2704" spans="1:20" x14ac:dyDescent="0.25">
      <c r="A2704" s="9"/>
      <c r="D2704" s="9"/>
      <c r="E2704" s="165"/>
      <c r="F2704" s="165"/>
      <c r="G2704" s="165"/>
      <c r="H2704" s="165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</row>
    <row r="2705" spans="1:20" x14ac:dyDescent="0.25">
      <c r="A2705" s="9"/>
      <c r="D2705" s="9"/>
      <c r="E2705" s="165"/>
      <c r="F2705" s="165"/>
      <c r="G2705" s="165"/>
      <c r="H2705" s="165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</row>
    <row r="2706" spans="1:20" x14ac:dyDescent="0.25">
      <c r="A2706" s="9"/>
      <c r="D2706" s="9"/>
      <c r="E2706" s="165"/>
      <c r="F2706" s="165"/>
      <c r="G2706" s="165"/>
      <c r="H2706" s="165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</row>
    <row r="2707" spans="1:20" x14ac:dyDescent="0.25">
      <c r="A2707" s="9"/>
      <c r="D2707" s="9"/>
      <c r="E2707" s="165"/>
      <c r="F2707" s="165"/>
      <c r="G2707" s="165"/>
      <c r="H2707" s="165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</row>
    <row r="2708" spans="1:20" x14ac:dyDescent="0.25">
      <c r="A2708" s="9"/>
      <c r="D2708" s="9"/>
      <c r="E2708" s="165"/>
      <c r="F2708" s="165"/>
      <c r="G2708" s="165"/>
      <c r="H2708" s="165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</row>
    <row r="2709" spans="1:20" x14ac:dyDescent="0.25">
      <c r="A2709" s="9"/>
      <c r="D2709" s="9"/>
      <c r="E2709" s="165"/>
      <c r="F2709" s="165"/>
      <c r="G2709" s="165"/>
      <c r="H2709" s="165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</row>
    <row r="2710" spans="1:20" x14ac:dyDescent="0.25">
      <c r="A2710" s="9"/>
      <c r="D2710" s="9"/>
      <c r="E2710" s="165"/>
      <c r="F2710" s="165"/>
      <c r="G2710" s="165"/>
      <c r="H2710" s="165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</row>
    <row r="2711" spans="1:20" x14ac:dyDescent="0.25">
      <c r="A2711" s="9"/>
      <c r="D2711" s="9"/>
      <c r="E2711" s="165"/>
      <c r="F2711" s="165"/>
      <c r="G2711" s="165"/>
      <c r="H2711" s="165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</row>
    <row r="2712" spans="1:20" x14ac:dyDescent="0.25">
      <c r="A2712" s="9"/>
      <c r="D2712" s="9"/>
      <c r="E2712" s="165"/>
      <c r="F2712" s="165"/>
      <c r="G2712" s="165"/>
      <c r="H2712" s="165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</row>
    <row r="2713" spans="1:20" x14ac:dyDescent="0.25">
      <c r="A2713" s="9"/>
      <c r="D2713" s="9"/>
      <c r="E2713" s="165"/>
      <c r="F2713" s="165"/>
      <c r="G2713" s="165"/>
      <c r="H2713" s="165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</row>
    <row r="2714" spans="1:20" x14ac:dyDescent="0.25">
      <c r="A2714" s="9"/>
      <c r="D2714" s="9"/>
      <c r="E2714" s="165"/>
      <c r="F2714" s="165"/>
      <c r="G2714" s="165"/>
      <c r="H2714" s="165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</row>
    <row r="2715" spans="1:20" x14ac:dyDescent="0.25">
      <c r="A2715" s="9"/>
      <c r="D2715" s="9"/>
      <c r="E2715" s="165"/>
      <c r="F2715" s="165"/>
      <c r="G2715" s="165"/>
      <c r="H2715" s="165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</row>
    <row r="2716" spans="1:20" x14ac:dyDescent="0.25">
      <c r="A2716" s="9"/>
      <c r="D2716" s="9"/>
      <c r="E2716" s="165"/>
      <c r="F2716" s="165"/>
      <c r="G2716" s="165"/>
      <c r="H2716" s="165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</row>
    <row r="2717" spans="1:20" x14ac:dyDescent="0.25">
      <c r="A2717" s="9"/>
      <c r="D2717" s="9"/>
      <c r="E2717" s="165"/>
      <c r="F2717" s="165"/>
      <c r="G2717" s="165"/>
      <c r="H2717" s="165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</row>
    <row r="2718" spans="1:20" x14ac:dyDescent="0.25">
      <c r="A2718" s="9"/>
      <c r="D2718" s="9"/>
      <c r="E2718" s="165"/>
      <c r="F2718" s="165"/>
      <c r="G2718" s="165"/>
      <c r="H2718" s="165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</row>
    <row r="2719" spans="1:20" x14ac:dyDescent="0.25">
      <c r="A2719" s="9"/>
      <c r="D2719" s="9"/>
      <c r="E2719" s="165"/>
      <c r="F2719" s="165"/>
      <c r="G2719" s="165"/>
      <c r="H2719" s="165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</row>
    <row r="2720" spans="1:20" x14ac:dyDescent="0.25">
      <c r="A2720" s="9"/>
      <c r="D2720" s="9"/>
      <c r="E2720" s="165"/>
      <c r="F2720" s="165"/>
      <c r="G2720" s="165"/>
      <c r="H2720" s="165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</row>
    <row r="2721" spans="1:20" x14ac:dyDescent="0.25">
      <c r="A2721" s="9"/>
      <c r="D2721" s="9"/>
      <c r="E2721" s="165"/>
      <c r="F2721" s="165"/>
      <c r="G2721" s="165"/>
      <c r="H2721" s="165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</row>
    <row r="2722" spans="1:20" x14ac:dyDescent="0.25">
      <c r="A2722" s="9"/>
      <c r="D2722" s="9"/>
      <c r="E2722" s="165"/>
      <c r="F2722" s="165"/>
      <c r="G2722" s="165"/>
      <c r="H2722" s="165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</row>
    <row r="2723" spans="1:20" x14ac:dyDescent="0.25">
      <c r="A2723" s="9"/>
      <c r="D2723" s="9"/>
      <c r="E2723" s="165"/>
      <c r="F2723" s="165"/>
      <c r="G2723" s="165"/>
      <c r="H2723" s="165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</row>
    <row r="2724" spans="1:20" x14ac:dyDescent="0.25">
      <c r="A2724" s="9"/>
      <c r="D2724" s="9"/>
      <c r="E2724" s="165"/>
      <c r="F2724" s="165"/>
      <c r="G2724" s="165"/>
      <c r="H2724" s="165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</row>
    <row r="2725" spans="1:20" x14ac:dyDescent="0.25">
      <c r="A2725" s="9"/>
      <c r="D2725" s="9"/>
      <c r="E2725" s="165"/>
      <c r="F2725" s="165"/>
      <c r="G2725" s="165"/>
      <c r="H2725" s="165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</row>
    <row r="2726" spans="1:20" x14ac:dyDescent="0.25">
      <c r="A2726" s="9"/>
      <c r="D2726" s="9"/>
      <c r="E2726" s="165"/>
      <c r="F2726" s="165"/>
      <c r="G2726" s="165"/>
      <c r="H2726" s="165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</row>
    <row r="2727" spans="1:20" x14ac:dyDescent="0.25">
      <c r="A2727" s="9"/>
      <c r="D2727" s="9"/>
      <c r="E2727" s="165"/>
      <c r="F2727" s="165"/>
      <c r="G2727" s="165"/>
      <c r="H2727" s="165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</row>
    <row r="2728" spans="1:20" x14ac:dyDescent="0.25">
      <c r="A2728" s="9"/>
      <c r="D2728" s="9"/>
      <c r="E2728" s="165"/>
      <c r="F2728" s="165"/>
      <c r="G2728" s="165"/>
      <c r="H2728" s="165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</row>
    <row r="2729" spans="1:20" x14ac:dyDescent="0.25">
      <c r="A2729" s="9"/>
      <c r="D2729" s="9"/>
      <c r="E2729" s="165"/>
      <c r="F2729" s="165"/>
      <c r="G2729" s="165"/>
      <c r="H2729" s="165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</row>
    <row r="2730" spans="1:20" x14ac:dyDescent="0.25">
      <c r="A2730" s="9"/>
      <c r="D2730" s="9"/>
      <c r="E2730" s="165"/>
      <c r="F2730" s="165"/>
      <c r="G2730" s="165"/>
      <c r="H2730" s="165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</row>
    <row r="2731" spans="1:20" x14ac:dyDescent="0.25">
      <c r="A2731" s="9"/>
      <c r="D2731" s="9"/>
      <c r="E2731" s="165"/>
      <c r="F2731" s="165"/>
      <c r="G2731" s="165"/>
      <c r="H2731" s="165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</row>
    <row r="2732" spans="1:20" x14ac:dyDescent="0.25">
      <c r="A2732" s="9"/>
      <c r="D2732" s="9"/>
      <c r="E2732" s="165"/>
      <c r="F2732" s="165"/>
      <c r="G2732" s="165"/>
      <c r="H2732" s="165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</row>
    <row r="2733" spans="1:20" x14ac:dyDescent="0.25">
      <c r="A2733" s="9"/>
      <c r="D2733" s="9"/>
      <c r="E2733" s="165"/>
      <c r="F2733" s="165"/>
      <c r="G2733" s="165"/>
      <c r="H2733" s="165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</row>
    <row r="2734" spans="1:20" x14ac:dyDescent="0.25">
      <c r="A2734" s="9"/>
      <c r="D2734" s="9"/>
      <c r="E2734" s="165"/>
      <c r="F2734" s="165"/>
      <c r="G2734" s="165"/>
      <c r="H2734" s="165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</row>
    <row r="2735" spans="1:20" x14ac:dyDescent="0.25">
      <c r="A2735" s="9"/>
      <c r="D2735" s="9"/>
      <c r="E2735" s="165"/>
      <c r="F2735" s="165"/>
      <c r="G2735" s="165"/>
      <c r="H2735" s="165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</row>
    <row r="2736" spans="1:20" x14ac:dyDescent="0.25">
      <c r="A2736" s="9"/>
      <c r="D2736" s="9"/>
      <c r="E2736" s="165"/>
      <c r="F2736" s="165"/>
      <c r="G2736" s="165"/>
      <c r="H2736" s="165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</row>
    <row r="2737" spans="1:20" x14ac:dyDescent="0.25">
      <c r="A2737" s="9"/>
      <c r="D2737" s="9"/>
      <c r="E2737" s="165"/>
      <c r="F2737" s="165"/>
      <c r="G2737" s="165"/>
      <c r="H2737" s="165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</row>
    <row r="2738" spans="1:20" x14ac:dyDescent="0.25">
      <c r="A2738" s="9"/>
      <c r="D2738" s="9"/>
      <c r="E2738" s="165"/>
      <c r="F2738" s="165"/>
      <c r="G2738" s="165"/>
      <c r="H2738" s="165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</row>
    <row r="2739" spans="1:20" x14ac:dyDescent="0.25">
      <c r="A2739" s="9"/>
      <c r="D2739" s="9"/>
      <c r="E2739" s="165"/>
      <c r="F2739" s="165"/>
      <c r="G2739" s="165"/>
      <c r="H2739" s="165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</row>
    <row r="2740" spans="1:20" x14ac:dyDescent="0.25">
      <c r="A2740" s="9"/>
      <c r="D2740" s="9"/>
      <c r="E2740" s="165"/>
      <c r="F2740" s="165"/>
      <c r="G2740" s="165"/>
      <c r="H2740" s="165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</row>
    <row r="2741" spans="1:20" x14ac:dyDescent="0.25">
      <c r="A2741" s="9"/>
      <c r="D2741" s="9"/>
      <c r="E2741" s="165"/>
      <c r="F2741" s="165"/>
      <c r="G2741" s="165"/>
      <c r="H2741" s="165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</row>
    <row r="2742" spans="1:20" x14ac:dyDescent="0.25">
      <c r="A2742" s="9"/>
      <c r="D2742" s="9"/>
      <c r="E2742" s="165"/>
      <c r="F2742" s="165"/>
      <c r="G2742" s="165"/>
      <c r="H2742" s="165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</row>
    <row r="2743" spans="1:20" x14ac:dyDescent="0.25">
      <c r="A2743" s="9"/>
      <c r="D2743" s="9"/>
      <c r="E2743" s="165"/>
      <c r="F2743" s="165"/>
      <c r="G2743" s="165"/>
      <c r="H2743" s="165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</row>
    <row r="2744" spans="1:20" x14ac:dyDescent="0.25">
      <c r="A2744" s="9"/>
      <c r="D2744" s="9"/>
      <c r="E2744" s="165"/>
      <c r="F2744" s="165"/>
      <c r="G2744" s="165"/>
      <c r="H2744" s="165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</row>
    <row r="2745" spans="1:20" x14ac:dyDescent="0.25">
      <c r="A2745" s="9"/>
      <c r="D2745" s="9"/>
      <c r="E2745" s="165"/>
      <c r="F2745" s="165"/>
      <c r="G2745" s="165"/>
      <c r="H2745" s="165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</row>
    <row r="2746" spans="1:20" x14ac:dyDescent="0.25">
      <c r="A2746" s="9"/>
      <c r="D2746" s="9"/>
      <c r="E2746" s="165"/>
      <c r="F2746" s="165"/>
      <c r="G2746" s="165"/>
      <c r="H2746" s="165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</row>
    <row r="2747" spans="1:20" x14ac:dyDescent="0.25">
      <c r="A2747" s="9"/>
      <c r="D2747" s="9"/>
      <c r="E2747" s="165"/>
      <c r="F2747" s="165"/>
      <c r="G2747" s="165"/>
      <c r="H2747" s="165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</row>
    <row r="2748" spans="1:20" x14ac:dyDescent="0.25">
      <c r="A2748" s="9"/>
      <c r="D2748" s="9"/>
      <c r="E2748" s="165"/>
      <c r="F2748" s="165"/>
      <c r="G2748" s="165"/>
      <c r="H2748" s="165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</row>
    <row r="2749" spans="1:20" x14ac:dyDescent="0.25">
      <c r="A2749" s="9"/>
      <c r="D2749" s="9"/>
      <c r="E2749" s="165"/>
      <c r="F2749" s="165"/>
      <c r="G2749" s="165"/>
      <c r="H2749" s="165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</row>
    <row r="2750" spans="1:20" x14ac:dyDescent="0.25">
      <c r="A2750" s="9"/>
      <c r="D2750" s="9"/>
      <c r="E2750" s="165"/>
      <c r="F2750" s="165"/>
      <c r="G2750" s="165"/>
      <c r="H2750" s="165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</row>
    <row r="2751" spans="1:20" x14ac:dyDescent="0.25">
      <c r="A2751" s="9"/>
      <c r="D2751" s="9"/>
      <c r="E2751" s="165"/>
      <c r="F2751" s="165"/>
      <c r="G2751" s="165"/>
      <c r="H2751" s="165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</row>
    <row r="2752" spans="1:20" x14ac:dyDescent="0.25">
      <c r="A2752" s="9"/>
      <c r="D2752" s="9"/>
      <c r="E2752" s="165"/>
      <c r="F2752" s="165"/>
      <c r="G2752" s="165"/>
      <c r="H2752" s="165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</row>
    <row r="2753" spans="1:20" x14ac:dyDescent="0.25">
      <c r="A2753" s="9"/>
      <c r="D2753" s="9"/>
      <c r="E2753" s="165"/>
      <c r="F2753" s="165"/>
      <c r="G2753" s="165"/>
      <c r="H2753" s="165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</row>
    <row r="2754" spans="1:20" x14ac:dyDescent="0.25">
      <c r="A2754" s="9"/>
      <c r="D2754" s="9"/>
      <c r="E2754" s="165"/>
      <c r="F2754" s="165"/>
      <c r="G2754" s="165"/>
      <c r="H2754" s="165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</row>
    <row r="2755" spans="1:20" x14ac:dyDescent="0.25">
      <c r="A2755" s="9"/>
      <c r="D2755" s="9"/>
      <c r="E2755" s="165"/>
      <c r="F2755" s="165"/>
      <c r="G2755" s="165"/>
      <c r="H2755" s="165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</row>
    <row r="2756" spans="1:20" x14ac:dyDescent="0.25">
      <c r="A2756" s="9"/>
      <c r="D2756" s="9"/>
      <c r="E2756" s="165"/>
      <c r="F2756" s="165"/>
      <c r="G2756" s="165"/>
      <c r="H2756" s="165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</row>
    <row r="2757" spans="1:20" x14ac:dyDescent="0.25">
      <c r="A2757" s="9"/>
      <c r="D2757" s="9"/>
      <c r="E2757" s="165"/>
      <c r="F2757" s="165"/>
      <c r="G2757" s="165"/>
      <c r="H2757" s="165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</row>
    <row r="2758" spans="1:20" x14ac:dyDescent="0.25">
      <c r="A2758" s="9"/>
      <c r="D2758" s="9"/>
      <c r="E2758" s="165"/>
      <c r="F2758" s="165"/>
      <c r="G2758" s="165"/>
      <c r="H2758" s="165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</row>
    <row r="2759" spans="1:20" x14ac:dyDescent="0.25">
      <c r="A2759" s="9"/>
      <c r="D2759" s="9"/>
      <c r="E2759" s="165"/>
      <c r="F2759" s="165"/>
      <c r="G2759" s="165"/>
      <c r="H2759" s="165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</row>
    <row r="2760" spans="1:20" x14ac:dyDescent="0.25">
      <c r="A2760" s="9"/>
      <c r="D2760" s="9"/>
      <c r="E2760" s="165"/>
      <c r="F2760" s="165"/>
      <c r="G2760" s="165"/>
      <c r="H2760" s="165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</row>
    <row r="2761" spans="1:20" x14ac:dyDescent="0.25">
      <c r="A2761" s="9"/>
      <c r="D2761" s="9"/>
      <c r="E2761" s="165"/>
      <c r="F2761" s="165"/>
      <c r="G2761" s="165"/>
      <c r="H2761" s="165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</row>
    <row r="2762" spans="1:20" x14ac:dyDescent="0.25">
      <c r="A2762" s="9"/>
      <c r="D2762" s="9"/>
      <c r="E2762" s="165"/>
      <c r="F2762" s="165"/>
      <c r="G2762" s="165"/>
      <c r="H2762" s="165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</row>
    <row r="2763" spans="1:20" x14ac:dyDescent="0.25">
      <c r="A2763" s="9"/>
      <c r="D2763" s="9"/>
      <c r="E2763" s="165"/>
      <c r="F2763" s="165"/>
      <c r="G2763" s="165"/>
      <c r="H2763" s="165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</row>
    <row r="2764" spans="1:20" x14ac:dyDescent="0.25">
      <c r="A2764" s="9"/>
      <c r="D2764" s="9"/>
      <c r="E2764" s="165"/>
      <c r="F2764" s="165"/>
      <c r="G2764" s="165"/>
      <c r="H2764" s="165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</row>
    <row r="2765" spans="1:20" x14ac:dyDescent="0.25">
      <c r="A2765" s="9"/>
      <c r="D2765" s="9"/>
      <c r="E2765" s="165"/>
      <c r="F2765" s="165"/>
      <c r="G2765" s="165"/>
      <c r="H2765" s="165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</row>
    <row r="2766" spans="1:20" x14ac:dyDescent="0.25">
      <c r="A2766" s="9"/>
      <c r="D2766" s="9"/>
      <c r="E2766" s="165"/>
      <c r="F2766" s="165"/>
      <c r="G2766" s="165"/>
      <c r="H2766" s="165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</row>
    <row r="2767" spans="1:20" x14ac:dyDescent="0.25">
      <c r="A2767" s="9"/>
      <c r="D2767" s="9"/>
      <c r="E2767" s="165"/>
      <c r="F2767" s="165"/>
      <c r="G2767" s="165"/>
      <c r="H2767" s="165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</row>
    <row r="2768" spans="1:20" x14ac:dyDescent="0.25">
      <c r="A2768" s="9"/>
      <c r="D2768" s="9"/>
      <c r="E2768" s="165"/>
      <c r="F2768" s="165"/>
      <c r="G2768" s="165"/>
      <c r="H2768" s="165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</row>
    <row r="2769" spans="1:20" x14ac:dyDescent="0.25">
      <c r="A2769" s="9"/>
      <c r="D2769" s="9"/>
      <c r="E2769" s="165"/>
      <c r="F2769" s="165"/>
      <c r="G2769" s="165"/>
      <c r="H2769" s="165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</row>
    <row r="2770" spans="1:20" x14ac:dyDescent="0.25">
      <c r="A2770" s="9"/>
      <c r="D2770" s="9"/>
      <c r="E2770" s="165"/>
      <c r="F2770" s="165"/>
      <c r="G2770" s="165"/>
      <c r="H2770" s="165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</row>
    <row r="2771" spans="1:20" x14ac:dyDescent="0.25">
      <c r="A2771" s="9"/>
      <c r="D2771" s="9"/>
      <c r="E2771" s="165"/>
      <c r="F2771" s="165"/>
      <c r="G2771" s="165"/>
      <c r="H2771" s="165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</row>
    <row r="2772" spans="1:20" x14ac:dyDescent="0.25">
      <c r="A2772" s="9"/>
      <c r="D2772" s="9"/>
      <c r="E2772" s="165"/>
      <c r="F2772" s="165"/>
      <c r="G2772" s="165"/>
      <c r="H2772" s="165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</row>
    <row r="2773" spans="1:20" x14ac:dyDescent="0.25">
      <c r="A2773" s="9"/>
      <c r="D2773" s="9"/>
      <c r="E2773" s="165"/>
      <c r="F2773" s="165"/>
      <c r="G2773" s="165"/>
      <c r="H2773" s="165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</row>
    <row r="2774" spans="1:20" x14ac:dyDescent="0.25">
      <c r="A2774" s="9"/>
      <c r="D2774" s="9"/>
      <c r="E2774" s="165"/>
      <c r="F2774" s="165"/>
      <c r="G2774" s="165"/>
      <c r="H2774" s="165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</row>
    <row r="2775" spans="1:20" x14ac:dyDescent="0.25">
      <c r="A2775" s="9"/>
      <c r="D2775" s="9"/>
      <c r="E2775" s="165"/>
      <c r="F2775" s="165"/>
      <c r="G2775" s="165"/>
      <c r="H2775" s="165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</row>
    <row r="2776" spans="1:20" x14ac:dyDescent="0.25">
      <c r="A2776" s="9"/>
      <c r="D2776" s="9"/>
      <c r="E2776" s="165"/>
      <c r="F2776" s="165"/>
      <c r="G2776" s="165"/>
      <c r="H2776" s="165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</row>
    <row r="2777" spans="1:20" x14ac:dyDescent="0.25">
      <c r="A2777" s="9"/>
      <c r="D2777" s="9"/>
      <c r="E2777" s="165"/>
      <c r="F2777" s="165"/>
      <c r="G2777" s="165"/>
      <c r="H2777" s="165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</row>
    <row r="2778" spans="1:20" x14ac:dyDescent="0.25">
      <c r="A2778" s="9"/>
      <c r="D2778" s="9"/>
      <c r="E2778" s="165"/>
      <c r="F2778" s="165"/>
      <c r="G2778" s="165"/>
      <c r="H2778" s="165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</row>
    <row r="2779" spans="1:20" x14ac:dyDescent="0.25">
      <c r="A2779" s="9"/>
      <c r="D2779" s="9"/>
      <c r="E2779" s="165"/>
      <c r="F2779" s="165"/>
      <c r="G2779" s="165"/>
      <c r="H2779" s="165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</row>
    <row r="2780" spans="1:20" x14ac:dyDescent="0.25">
      <c r="A2780" s="9"/>
      <c r="D2780" s="9"/>
      <c r="E2780" s="165"/>
      <c r="F2780" s="165"/>
      <c r="G2780" s="165"/>
      <c r="H2780" s="165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</row>
    <row r="2781" spans="1:20" x14ac:dyDescent="0.25">
      <c r="A2781" s="9"/>
      <c r="D2781" s="9"/>
      <c r="E2781" s="165"/>
      <c r="F2781" s="165"/>
      <c r="G2781" s="165"/>
      <c r="H2781" s="165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</row>
    <row r="2782" spans="1:20" x14ac:dyDescent="0.25">
      <c r="A2782" s="9"/>
      <c r="D2782" s="9"/>
      <c r="E2782" s="165"/>
      <c r="F2782" s="165"/>
      <c r="G2782" s="165"/>
      <c r="H2782" s="165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</row>
    <row r="2783" spans="1:20" x14ac:dyDescent="0.25">
      <c r="A2783" s="9"/>
      <c r="D2783" s="9"/>
      <c r="E2783" s="165"/>
      <c r="F2783" s="165"/>
      <c r="G2783" s="165"/>
      <c r="H2783" s="165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</row>
    <row r="2784" spans="1:20" x14ac:dyDescent="0.25">
      <c r="A2784" s="9"/>
      <c r="D2784" s="9"/>
      <c r="E2784" s="165"/>
      <c r="F2784" s="165"/>
      <c r="G2784" s="165"/>
      <c r="H2784" s="165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</row>
    <row r="2785" spans="1:20" x14ac:dyDescent="0.25">
      <c r="A2785" s="9"/>
      <c r="D2785" s="9"/>
      <c r="E2785" s="165"/>
      <c r="F2785" s="165"/>
      <c r="G2785" s="165"/>
      <c r="H2785" s="165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</row>
    <row r="2786" spans="1:20" x14ac:dyDescent="0.25">
      <c r="A2786" s="9"/>
      <c r="D2786" s="9"/>
      <c r="E2786" s="165"/>
      <c r="F2786" s="165"/>
      <c r="G2786" s="165"/>
      <c r="H2786" s="165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</row>
    <row r="2787" spans="1:20" x14ac:dyDescent="0.25">
      <c r="A2787" s="9"/>
      <c r="D2787" s="9"/>
      <c r="E2787" s="165"/>
      <c r="F2787" s="165"/>
      <c r="G2787" s="165"/>
      <c r="H2787" s="165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</row>
    <row r="2788" spans="1:20" x14ac:dyDescent="0.25">
      <c r="A2788" s="9"/>
      <c r="D2788" s="9"/>
      <c r="E2788" s="165"/>
      <c r="F2788" s="165"/>
      <c r="G2788" s="165"/>
      <c r="H2788" s="165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</row>
    <row r="2789" spans="1:20" x14ac:dyDescent="0.25">
      <c r="A2789" s="9"/>
      <c r="D2789" s="9"/>
      <c r="E2789" s="165"/>
      <c r="F2789" s="165"/>
      <c r="G2789" s="165"/>
      <c r="H2789" s="165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</row>
    <row r="2790" spans="1:20" x14ac:dyDescent="0.25">
      <c r="A2790" s="9"/>
      <c r="D2790" s="9"/>
      <c r="E2790" s="165"/>
      <c r="F2790" s="165"/>
      <c r="G2790" s="165"/>
      <c r="H2790" s="165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</row>
    <row r="2791" spans="1:20" x14ac:dyDescent="0.25">
      <c r="A2791" s="9"/>
      <c r="D2791" s="9"/>
      <c r="E2791" s="165"/>
      <c r="F2791" s="165"/>
      <c r="G2791" s="165"/>
      <c r="H2791" s="165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</row>
    <row r="2792" spans="1:20" x14ac:dyDescent="0.25">
      <c r="A2792" s="9"/>
      <c r="D2792" s="9"/>
      <c r="E2792" s="165"/>
      <c r="F2792" s="165"/>
      <c r="G2792" s="165"/>
      <c r="H2792" s="165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</row>
    <row r="2793" spans="1:20" x14ac:dyDescent="0.25">
      <c r="A2793" s="9"/>
      <c r="D2793" s="9"/>
      <c r="E2793" s="165"/>
      <c r="F2793" s="165"/>
      <c r="G2793" s="165"/>
      <c r="H2793" s="165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</row>
    <row r="2794" spans="1:20" x14ac:dyDescent="0.25">
      <c r="A2794" s="9"/>
      <c r="D2794" s="9"/>
      <c r="E2794" s="165"/>
      <c r="F2794" s="165"/>
      <c r="G2794" s="165"/>
      <c r="H2794" s="165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</row>
    <row r="2795" spans="1:20" x14ac:dyDescent="0.25">
      <c r="A2795" s="9"/>
      <c r="D2795" s="9"/>
      <c r="E2795" s="165"/>
      <c r="F2795" s="165"/>
      <c r="G2795" s="165"/>
      <c r="H2795" s="165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</row>
    <row r="2796" spans="1:20" x14ac:dyDescent="0.25">
      <c r="A2796" s="9"/>
      <c r="D2796" s="9"/>
      <c r="E2796" s="165"/>
      <c r="F2796" s="165"/>
      <c r="G2796" s="165"/>
      <c r="H2796" s="165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</row>
    <row r="2797" spans="1:20" x14ac:dyDescent="0.25">
      <c r="A2797" s="9"/>
      <c r="D2797" s="9"/>
      <c r="E2797" s="165"/>
      <c r="F2797" s="165"/>
      <c r="G2797" s="165"/>
      <c r="H2797" s="165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</row>
    <row r="2798" spans="1:20" x14ac:dyDescent="0.25">
      <c r="A2798" s="9"/>
      <c r="D2798" s="9"/>
      <c r="E2798" s="165"/>
      <c r="F2798" s="165"/>
      <c r="G2798" s="165"/>
      <c r="H2798" s="165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</row>
    <row r="2799" spans="1:20" x14ac:dyDescent="0.25">
      <c r="A2799" s="9"/>
      <c r="D2799" s="9"/>
      <c r="E2799" s="165"/>
      <c r="F2799" s="165"/>
      <c r="G2799" s="165"/>
      <c r="H2799" s="165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</row>
    <row r="2800" spans="1:20" x14ac:dyDescent="0.25">
      <c r="A2800" s="9"/>
      <c r="D2800" s="9"/>
      <c r="E2800" s="165"/>
      <c r="F2800" s="165"/>
      <c r="G2800" s="165"/>
      <c r="H2800" s="165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</row>
    <row r="2801" spans="1:20" x14ac:dyDescent="0.25">
      <c r="A2801" s="9"/>
      <c r="D2801" s="9"/>
      <c r="E2801" s="165"/>
      <c r="F2801" s="165"/>
      <c r="G2801" s="165"/>
      <c r="H2801" s="165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</row>
    <row r="2802" spans="1:20" x14ac:dyDescent="0.25">
      <c r="A2802" s="9"/>
      <c r="D2802" s="9"/>
      <c r="E2802" s="165"/>
      <c r="F2802" s="165"/>
      <c r="G2802" s="165"/>
      <c r="H2802" s="165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</row>
    <row r="2803" spans="1:20" x14ac:dyDescent="0.25">
      <c r="A2803" s="9"/>
      <c r="D2803" s="9"/>
      <c r="E2803" s="165"/>
      <c r="F2803" s="165"/>
      <c r="G2803" s="165"/>
      <c r="H2803" s="165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</row>
    <row r="2804" spans="1:20" x14ac:dyDescent="0.25">
      <c r="A2804" s="9"/>
      <c r="D2804" s="9"/>
      <c r="E2804" s="165"/>
      <c r="F2804" s="165"/>
      <c r="G2804" s="165"/>
      <c r="H2804" s="165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</row>
    <row r="2805" spans="1:20" x14ac:dyDescent="0.25">
      <c r="A2805" s="9"/>
      <c r="D2805" s="9"/>
      <c r="E2805" s="165"/>
      <c r="F2805" s="165"/>
      <c r="G2805" s="165"/>
      <c r="H2805" s="165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</row>
    <row r="2806" spans="1:20" x14ac:dyDescent="0.25">
      <c r="A2806" s="9"/>
      <c r="D2806" s="9"/>
      <c r="E2806" s="165"/>
      <c r="F2806" s="165"/>
      <c r="G2806" s="165"/>
      <c r="H2806" s="165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</row>
    <row r="2807" spans="1:20" x14ac:dyDescent="0.25">
      <c r="A2807" s="9"/>
      <c r="D2807" s="9"/>
      <c r="E2807" s="165"/>
      <c r="F2807" s="165"/>
      <c r="G2807" s="165"/>
      <c r="H2807" s="165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</row>
    <row r="2808" spans="1:20" x14ac:dyDescent="0.25">
      <c r="A2808" s="9"/>
      <c r="D2808" s="9"/>
      <c r="E2808" s="165"/>
      <c r="F2808" s="165"/>
      <c r="G2808" s="165"/>
      <c r="H2808" s="165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</row>
    <row r="2809" spans="1:20" x14ac:dyDescent="0.25">
      <c r="A2809" s="9"/>
      <c r="D2809" s="9"/>
      <c r="E2809" s="165"/>
      <c r="F2809" s="165"/>
      <c r="G2809" s="165"/>
      <c r="H2809" s="165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</row>
    <row r="2810" spans="1:20" x14ac:dyDescent="0.25">
      <c r="A2810" s="9"/>
      <c r="D2810" s="9"/>
      <c r="E2810" s="165"/>
      <c r="F2810" s="165"/>
      <c r="G2810" s="165"/>
      <c r="H2810" s="165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</row>
    <row r="2811" spans="1:20" x14ac:dyDescent="0.25">
      <c r="A2811" s="9"/>
      <c r="D2811" s="9"/>
      <c r="E2811" s="165"/>
      <c r="F2811" s="165"/>
      <c r="G2811" s="165"/>
      <c r="H2811" s="165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</row>
    <row r="2812" spans="1:20" x14ac:dyDescent="0.25">
      <c r="A2812" s="9"/>
      <c r="D2812" s="9"/>
      <c r="E2812" s="165"/>
      <c r="F2812" s="165"/>
      <c r="G2812" s="165"/>
      <c r="H2812" s="165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</row>
    <row r="2813" spans="1:20" x14ac:dyDescent="0.25">
      <c r="A2813" s="9"/>
      <c r="D2813" s="9"/>
      <c r="E2813" s="165"/>
      <c r="F2813" s="165"/>
      <c r="G2813" s="165"/>
      <c r="H2813" s="165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</row>
    <row r="2814" spans="1:20" x14ac:dyDescent="0.25">
      <c r="A2814" s="9"/>
      <c r="D2814" s="9"/>
      <c r="E2814" s="165"/>
      <c r="F2814" s="165"/>
      <c r="G2814" s="165"/>
      <c r="H2814" s="165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</row>
    <row r="2815" spans="1:20" x14ac:dyDescent="0.25">
      <c r="A2815" s="9"/>
      <c r="D2815" s="9"/>
      <c r="E2815" s="165"/>
      <c r="F2815" s="165"/>
      <c r="G2815" s="165"/>
      <c r="H2815" s="165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</row>
    <row r="2816" spans="1:20" x14ac:dyDescent="0.25">
      <c r="A2816" s="9"/>
      <c r="D2816" s="9"/>
      <c r="E2816" s="165"/>
      <c r="F2816" s="165"/>
      <c r="G2816" s="165"/>
      <c r="H2816" s="165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</row>
    <row r="2817" spans="1:20" x14ac:dyDescent="0.25">
      <c r="A2817" s="9"/>
      <c r="D2817" s="9"/>
      <c r="E2817" s="165"/>
      <c r="F2817" s="165"/>
      <c r="G2817" s="165"/>
      <c r="H2817" s="165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</row>
    <row r="2818" spans="1:20" x14ac:dyDescent="0.25">
      <c r="A2818" s="9"/>
      <c r="D2818" s="9"/>
      <c r="E2818" s="165"/>
      <c r="F2818" s="165"/>
      <c r="G2818" s="165"/>
      <c r="H2818" s="165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</row>
    <row r="2819" spans="1:20" x14ac:dyDescent="0.25">
      <c r="A2819" s="9"/>
      <c r="D2819" s="9"/>
      <c r="E2819" s="165"/>
      <c r="F2819" s="165"/>
      <c r="G2819" s="165"/>
      <c r="H2819" s="165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</row>
    <row r="2820" spans="1:20" x14ac:dyDescent="0.25">
      <c r="A2820" s="9"/>
      <c r="D2820" s="9"/>
      <c r="E2820" s="165"/>
      <c r="F2820" s="165"/>
      <c r="G2820" s="165"/>
      <c r="H2820" s="165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</row>
    <row r="2821" spans="1:20" x14ac:dyDescent="0.25">
      <c r="A2821" s="9"/>
      <c r="D2821" s="9"/>
      <c r="E2821" s="165"/>
      <c r="F2821" s="165"/>
      <c r="G2821" s="165"/>
      <c r="H2821" s="165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</row>
    <row r="2822" spans="1:20" x14ac:dyDescent="0.25">
      <c r="A2822" s="9"/>
      <c r="D2822" s="9"/>
      <c r="E2822" s="165"/>
      <c r="F2822" s="165"/>
      <c r="G2822" s="165"/>
      <c r="H2822" s="165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</row>
    <row r="2823" spans="1:20" x14ac:dyDescent="0.25">
      <c r="A2823" s="9"/>
      <c r="D2823" s="9"/>
      <c r="E2823" s="165"/>
      <c r="F2823" s="165"/>
      <c r="G2823" s="165"/>
      <c r="H2823" s="165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</row>
    <row r="2824" spans="1:20" x14ac:dyDescent="0.25">
      <c r="A2824" s="9"/>
      <c r="D2824" s="9"/>
      <c r="E2824" s="165"/>
      <c r="F2824" s="165"/>
      <c r="G2824" s="165"/>
      <c r="H2824" s="165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</row>
    <row r="2825" spans="1:20" x14ac:dyDescent="0.25">
      <c r="A2825" s="9"/>
      <c r="D2825" s="9"/>
      <c r="E2825" s="165"/>
      <c r="F2825" s="165"/>
      <c r="G2825" s="165"/>
      <c r="H2825" s="165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</row>
    <row r="2826" spans="1:20" x14ac:dyDescent="0.25">
      <c r="A2826" s="9"/>
      <c r="D2826" s="9"/>
      <c r="E2826" s="165"/>
      <c r="F2826" s="165"/>
      <c r="G2826" s="165"/>
      <c r="H2826" s="165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</row>
    <row r="2827" spans="1:20" x14ac:dyDescent="0.25">
      <c r="A2827" s="9"/>
      <c r="D2827" s="9"/>
      <c r="E2827" s="165"/>
      <c r="F2827" s="165"/>
      <c r="G2827" s="165"/>
      <c r="H2827" s="165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</row>
    <row r="2828" spans="1:20" x14ac:dyDescent="0.25">
      <c r="A2828" s="9"/>
      <c r="D2828" s="9"/>
      <c r="E2828" s="165"/>
      <c r="F2828" s="165"/>
      <c r="G2828" s="165"/>
      <c r="H2828" s="165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</row>
    <row r="2829" spans="1:20" x14ac:dyDescent="0.25">
      <c r="A2829" s="9"/>
      <c r="D2829" s="9"/>
      <c r="E2829" s="165"/>
      <c r="F2829" s="165"/>
      <c r="G2829" s="165"/>
      <c r="H2829" s="165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</row>
    <row r="2830" spans="1:20" x14ac:dyDescent="0.25">
      <c r="A2830" s="9"/>
      <c r="D2830" s="9"/>
      <c r="E2830" s="165"/>
      <c r="F2830" s="165"/>
      <c r="G2830" s="165"/>
      <c r="H2830" s="165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</row>
    <row r="2831" spans="1:20" x14ac:dyDescent="0.25">
      <c r="A2831" s="9"/>
      <c r="D2831" s="9"/>
      <c r="E2831" s="165"/>
      <c r="F2831" s="165"/>
      <c r="G2831" s="165"/>
      <c r="H2831" s="165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</row>
    <row r="2832" spans="1:20" x14ac:dyDescent="0.25">
      <c r="A2832" s="9"/>
      <c r="D2832" s="9"/>
      <c r="E2832" s="165"/>
      <c r="F2832" s="165"/>
      <c r="G2832" s="165"/>
      <c r="H2832" s="165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</row>
    <row r="2833" spans="1:20" x14ac:dyDescent="0.25">
      <c r="A2833" s="9"/>
      <c r="D2833" s="9"/>
      <c r="E2833" s="165"/>
      <c r="F2833" s="165"/>
      <c r="G2833" s="165"/>
      <c r="H2833" s="165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</row>
    <row r="2834" spans="1:20" x14ac:dyDescent="0.25">
      <c r="A2834" s="9"/>
      <c r="D2834" s="9"/>
      <c r="E2834" s="165"/>
      <c r="F2834" s="165"/>
      <c r="G2834" s="165"/>
      <c r="H2834" s="165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</row>
    <row r="2835" spans="1:20" x14ac:dyDescent="0.25">
      <c r="A2835" s="9"/>
      <c r="D2835" s="9"/>
      <c r="E2835" s="165"/>
      <c r="F2835" s="165"/>
      <c r="G2835" s="165"/>
      <c r="H2835" s="165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</row>
    <row r="2836" spans="1:20" x14ac:dyDescent="0.25">
      <c r="A2836" s="9"/>
      <c r="D2836" s="9"/>
      <c r="E2836" s="165"/>
      <c r="F2836" s="165"/>
      <c r="G2836" s="165"/>
      <c r="H2836" s="165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</row>
    <row r="2837" spans="1:20" x14ac:dyDescent="0.25">
      <c r="A2837" s="9"/>
      <c r="D2837" s="9"/>
      <c r="E2837" s="165"/>
      <c r="F2837" s="165"/>
      <c r="G2837" s="165"/>
      <c r="H2837" s="165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</row>
    <row r="2838" spans="1:20" x14ac:dyDescent="0.25">
      <c r="A2838" s="9"/>
      <c r="D2838" s="9"/>
      <c r="E2838" s="165"/>
      <c r="F2838" s="165"/>
      <c r="G2838" s="165"/>
      <c r="H2838" s="165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</row>
    <row r="2839" spans="1:20" x14ac:dyDescent="0.25">
      <c r="A2839" s="9"/>
      <c r="D2839" s="9"/>
      <c r="E2839" s="165"/>
      <c r="F2839" s="165"/>
      <c r="G2839" s="165"/>
      <c r="H2839" s="165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</row>
    <row r="2840" spans="1:20" x14ac:dyDescent="0.25">
      <c r="A2840" s="9"/>
      <c r="D2840" s="9"/>
      <c r="E2840" s="165"/>
      <c r="F2840" s="165"/>
      <c r="G2840" s="165"/>
      <c r="H2840" s="165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</row>
    <row r="2841" spans="1:20" x14ac:dyDescent="0.25">
      <c r="A2841" s="9"/>
      <c r="D2841" s="9"/>
      <c r="E2841" s="165"/>
      <c r="F2841" s="165"/>
      <c r="G2841" s="165"/>
      <c r="H2841" s="165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</row>
    <row r="2842" spans="1:20" x14ac:dyDescent="0.25">
      <c r="A2842" s="9"/>
      <c r="D2842" s="9"/>
      <c r="E2842" s="165"/>
      <c r="F2842" s="165"/>
      <c r="G2842" s="165"/>
      <c r="H2842" s="165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</row>
    <row r="2843" spans="1:20" x14ac:dyDescent="0.25">
      <c r="A2843" s="9"/>
      <c r="D2843" s="9"/>
      <c r="E2843" s="165"/>
      <c r="F2843" s="165"/>
      <c r="G2843" s="165"/>
      <c r="H2843" s="165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</row>
    <row r="2844" spans="1:20" x14ac:dyDescent="0.25">
      <c r="A2844" s="9"/>
      <c r="D2844" s="9"/>
      <c r="E2844" s="165"/>
      <c r="F2844" s="165"/>
      <c r="G2844" s="165"/>
      <c r="H2844" s="165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</row>
    <row r="2845" spans="1:20" x14ac:dyDescent="0.25">
      <c r="A2845" s="9"/>
      <c r="D2845" s="9"/>
      <c r="E2845" s="165"/>
      <c r="F2845" s="165"/>
      <c r="G2845" s="165"/>
      <c r="H2845" s="165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</row>
    <row r="2846" spans="1:20" x14ac:dyDescent="0.25">
      <c r="A2846" s="9"/>
      <c r="D2846" s="9"/>
      <c r="E2846" s="165"/>
      <c r="F2846" s="165"/>
      <c r="G2846" s="165"/>
      <c r="H2846" s="165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</row>
    <row r="2847" spans="1:20" x14ac:dyDescent="0.25">
      <c r="A2847" s="9"/>
      <c r="D2847" s="9"/>
      <c r="E2847" s="165"/>
      <c r="F2847" s="165"/>
      <c r="G2847" s="165"/>
      <c r="H2847" s="165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</row>
    <row r="2848" spans="1:20" x14ac:dyDescent="0.25">
      <c r="A2848" s="9"/>
      <c r="D2848" s="9"/>
      <c r="E2848" s="165"/>
      <c r="F2848" s="165"/>
      <c r="G2848" s="165"/>
      <c r="H2848" s="165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</row>
    <row r="2849" spans="1:20" x14ac:dyDescent="0.25">
      <c r="A2849" s="9"/>
      <c r="D2849" s="9"/>
      <c r="E2849" s="165"/>
      <c r="F2849" s="165"/>
      <c r="G2849" s="165"/>
      <c r="H2849" s="165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</row>
    <row r="2850" spans="1:20" x14ac:dyDescent="0.25">
      <c r="A2850" s="9"/>
      <c r="D2850" s="9"/>
      <c r="E2850" s="165"/>
      <c r="F2850" s="165"/>
      <c r="G2850" s="165"/>
      <c r="H2850" s="165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</row>
    <row r="2851" spans="1:20" x14ac:dyDescent="0.25">
      <c r="A2851" s="9"/>
      <c r="D2851" s="9"/>
      <c r="E2851" s="165"/>
      <c r="F2851" s="165"/>
      <c r="G2851" s="165"/>
      <c r="H2851" s="165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</row>
    <row r="2852" spans="1:20" x14ac:dyDescent="0.25">
      <c r="A2852" s="9"/>
      <c r="D2852" s="9"/>
      <c r="E2852" s="165"/>
      <c r="F2852" s="165"/>
      <c r="G2852" s="165"/>
      <c r="H2852" s="165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</row>
    <row r="2853" spans="1:20" x14ac:dyDescent="0.25">
      <c r="A2853" s="9"/>
      <c r="D2853" s="9"/>
      <c r="E2853" s="165"/>
      <c r="F2853" s="165"/>
      <c r="G2853" s="165"/>
      <c r="H2853" s="165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</row>
    <row r="2854" spans="1:20" x14ac:dyDescent="0.25">
      <c r="A2854" s="9"/>
      <c r="D2854" s="9"/>
      <c r="E2854" s="165"/>
      <c r="F2854" s="165"/>
      <c r="G2854" s="165"/>
      <c r="H2854" s="165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</row>
    <row r="2855" spans="1:20" x14ac:dyDescent="0.25">
      <c r="A2855" s="9"/>
      <c r="D2855" s="9"/>
      <c r="E2855" s="165"/>
      <c r="F2855" s="165"/>
      <c r="G2855" s="165"/>
      <c r="H2855" s="165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</row>
    <row r="2856" spans="1:20" x14ac:dyDescent="0.25">
      <c r="A2856" s="9"/>
      <c r="D2856" s="9"/>
      <c r="E2856" s="165"/>
      <c r="F2856" s="165"/>
      <c r="G2856" s="165"/>
      <c r="H2856" s="165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</row>
    <row r="2857" spans="1:20" x14ac:dyDescent="0.25">
      <c r="A2857" s="9"/>
      <c r="D2857" s="9"/>
      <c r="E2857" s="165"/>
      <c r="F2857" s="165"/>
      <c r="G2857" s="165"/>
      <c r="H2857" s="165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</row>
    <row r="2858" spans="1:20" x14ac:dyDescent="0.25">
      <c r="A2858" s="9"/>
      <c r="D2858" s="9"/>
      <c r="E2858" s="165"/>
      <c r="F2858" s="165"/>
      <c r="G2858" s="165"/>
      <c r="H2858" s="165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</row>
    <row r="2859" spans="1:20" x14ac:dyDescent="0.25">
      <c r="A2859" s="9"/>
      <c r="D2859" s="9"/>
      <c r="E2859" s="165"/>
      <c r="F2859" s="165"/>
      <c r="G2859" s="165"/>
      <c r="H2859" s="165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</row>
    <row r="2860" spans="1:20" x14ac:dyDescent="0.25">
      <c r="A2860" s="9"/>
      <c r="D2860" s="9"/>
      <c r="E2860" s="165"/>
      <c r="F2860" s="165"/>
      <c r="G2860" s="165"/>
      <c r="H2860" s="165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</row>
    <row r="2861" spans="1:20" x14ac:dyDescent="0.25">
      <c r="A2861" s="9"/>
      <c r="D2861" s="9"/>
      <c r="E2861" s="165"/>
      <c r="F2861" s="165"/>
      <c r="G2861" s="165"/>
      <c r="H2861" s="165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</row>
    <row r="2862" spans="1:20" x14ac:dyDescent="0.25">
      <c r="A2862" s="9"/>
      <c r="D2862" s="9"/>
      <c r="E2862" s="165"/>
      <c r="F2862" s="165"/>
      <c r="G2862" s="165"/>
      <c r="H2862" s="165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</row>
    <row r="2863" spans="1:20" x14ac:dyDescent="0.25">
      <c r="A2863" s="9"/>
      <c r="D2863" s="9"/>
      <c r="E2863" s="165"/>
      <c r="F2863" s="165"/>
      <c r="G2863" s="165"/>
      <c r="H2863" s="165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</row>
    <row r="2864" spans="1:20" x14ac:dyDescent="0.25">
      <c r="A2864" s="9"/>
      <c r="D2864" s="9"/>
      <c r="E2864" s="165"/>
      <c r="F2864" s="165"/>
      <c r="G2864" s="165"/>
      <c r="H2864" s="165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</row>
    <row r="2865" spans="1:20" x14ac:dyDescent="0.25">
      <c r="A2865" s="9"/>
      <c r="D2865" s="9"/>
      <c r="E2865" s="165"/>
      <c r="F2865" s="165"/>
      <c r="G2865" s="165"/>
      <c r="H2865" s="165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</row>
    <row r="2866" spans="1:20" x14ac:dyDescent="0.25">
      <c r="A2866" s="9"/>
      <c r="D2866" s="9"/>
      <c r="E2866" s="165"/>
      <c r="F2866" s="165"/>
      <c r="G2866" s="165"/>
      <c r="H2866" s="165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</row>
    <row r="2867" spans="1:20" x14ac:dyDescent="0.25">
      <c r="A2867" s="9"/>
      <c r="D2867" s="9"/>
      <c r="E2867" s="165"/>
      <c r="F2867" s="165"/>
      <c r="G2867" s="165"/>
      <c r="H2867" s="165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</row>
    <row r="2868" spans="1:20" x14ac:dyDescent="0.25">
      <c r="A2868" s="9"/>
      <c r="D2868" s="9"/>
      <c r="E2868" s="165"/>
      <c r="F2868" s="165"/>
      <c r="G2868" s="165"/>
      <c r="H2868" s="165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</row>
    <row r="2869" spans="1:20" x14ac:dyDescent="0.25">
      <c r="A2869" s="9"/>
      <c r="D2869" s="9"/>
      <c r="E2869" s="165"/>
      <c r="F2869" s="165"/>
      <c r="G2869" s="165"/>
      <c r="H2869" s="165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</row>
    <row r="2870" spans="1:20" x14ac:dyDescent="0.25">
      <c r="A2870" s="9"/>
      <c r="D2870" s="9"/>
      <c r="E2870" s="165"/>
      <c r="F2870" s="165"/>
      <c r="G2870" s="165"/>
      <c r="H2870" s="165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</row>
    <row r="2871" spans="1:20" x14ac:dyDescent="0.25">
      <c r="A2871" s="9"/>
      <c r="D2871" s="9"/>
      <c r="E2871" s="165"/>
      <c r="F2871" s="165"/>
      <c r="G2871" s="165"/>
      <c r="H2871" s="165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</row>
    <row r="2872" spans="1:20" x14ac:dyDescent="0.25">
      <c r="A2872" s="9"/>
      <c r="D2872" s="9"/>
      <c r="E2872" s="165"/>
      <c r="F2872" s="165"/>
      <c r="G2872" s="165"/>
      <c r="H2872" s="165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</row>
    <row r="2873" spans="1:20" x14ac:dyDescent="0.25">
      <c r="A2873" s="9"/>
      <c r="D2873" s="9"/>
      <c r="E2873" s="165"/>
      <c r="F2873" s="165"/>
      <c r="G2873" s="165"/>
      <c r="H2873" s="165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</row>
    <row r="2874" spans="1:20" x14ac:dyDescent="0.25">
      <c r="A2874" s="9"/>
      <c r="D2874" s="9"/>
      <c r="E2874" s="165"/>
      <c r="F2874" s="165"/>
      <c r="G2874" s="165"/>
      <c r="H2874" s="165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</row>
    <row r="2875" spans="1:20" x14ac:dyDescent="0.25">
      <c r="A2875" s="9"/>
      <c r="D2875" s="9"/>
      <c r="E2875" s="165"/>
      <c r="F2875" s="165"/>
      <c r="G2875" s="165"/>
      <c r="H2875" s="165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</row>
    <row r="2876" spans="1:20" x14ac:dyDescent="0.25">
      <c r="A2876" s="9"/>
      <c r="D2876" s="9"/>
      <c r="E2876" s="165"/>
      <c r="F2876" s="165"/>
      <c r="G2876" s="165"/>
      <c r="H2876" s="165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</row>
    <row r="2877" spans="1:20" x14ac:dyDescent="0.25">
      <c r="A2877" s="9"/>
      <c r="D2877" s="9"/>
      <c r="E2877" s="165"/>
      <c r="F2877" s="165"/>
      <c r="G2877" s="165"/>
      <c r="H2877" s="165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</row>
    <row r="2878" spans="1:20" x14ac:dyDescent="0.25">
      <c r="A2878" s="9"/>
      <c r="D2878" s="9"/>
      <c r="E2878" s="165"/>
      <c r="F2878" s="165"/>
      <c r="G2878" s="165"/>
      <c r="H2878" s="165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</row>
    <row r="2879" spans="1:20" x14ac:dyDescent="0.25">
      <c r="A2879" s="9"/>
      <c r="D2879" s="9"/>
      <c r="E2879" s="165"/>
      <c r="F2879" s="165"/>
      <c r="G2879" s="165"/>
      <c r="H2879" s="165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</row>
    <row r="2880" spans="1:20" x14ac:dyDescent="0.25">
      <c r="A2880" s="9"/>
      <c r="D2880" s="9"/>
      <c r="E2880" s="165"/>
      <c r="F2880" s="165"/>
      <c r="G2880" s="165"/>
      <c r="H2880" s="165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</row>
    <row r="2881" spans="1:20" x14ac:dyDescent="0.25">
      <c r="A2881" s="9"/>
      <c r="D2881" s="9"/>
      <c r="E2881" s="165"/>
      <c r="F2881" s="165"/>
      <c r="G2881" s="165"/>
      <c r="H2881" s="165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</row>
    <row r="2882" spans="1:20" x14ac:dyDescent="0.25">
      <c r="A2882" s="9"/>
      <c r="D2882" s="9"/>
      <c r="E2882" s="165"/>
      <c r="F2882" s="165"/>
      <c r="G2882" s="165"/>
      <c r="H2882" s="165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</row>
    <row r="2883" spans="1:20" x14ac:dyDescent="0.25">
      <c r="A2883" s="9"/>
      <c r="D2883" s="9"/>
      <c r="E2883" s="165"/>
      <c r="F2883" s="165"/>
      <c r="G2883" s="165"/>
      <c r="H2883" s="165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</row>
    <row r="2884" spans="1:20" x14ac:dyDescent="0.25">
      <c r="A2884" s="9"/>
      <c r="D2884" s="9"/>
      <c r="E2884" s="165"/>
      <c r="F2884" s="165"/>
      <c r="G2884" s="165"/>
      <c r="H2884" s="165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</row>
    <row r="2885" spans="1:20" x14ac:dyDescent="0.25">
      <c r="A2885" s="9"/>
      <c r="D2885" s="9"/>
      <c r="E2885" s="165"/>
      <c r="F2885" s="165"/>
      <c r="G2885" s="165"/>
      <c r="H2885" s="165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</row>
    <row r="2886" spans="1:20" x14ac:dyDescent="0.25">
      <c r="A2886" s="9"/>
      <c r="D2886" s="9"/>
      <c r="E2886" s="165"/>
      <c r="F2886" s="165"/>
      <c r="G2886" s="165"/>
      <c r="H2886" s="165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</row>
    <row r="2887" spans="1:20" x14ac:dyDescent="0.25">
      <c r="A2887" s="9"/>
      <c r="D2887" s="9"/>
      <c r="E2887" s="165"/>
      <c r="F2887" s="165"/>
      <c r="G2887" s="165"/>
      <c r="H2887" s="165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</row>
    <row r="2888" spans="1:20" x14ac:dyDescent="0.25">
      <c r="A2888" s="9"/>
      <c r="D2888" s="9"/>
      <c r="E2888" s="165"/>
      <c r="F2888" s="165"/>
      <c r="G2888" s="165"/>
      <c r="H2888" s="165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</row>
    <row r="2889" spans="1:20" x14ac:dyDescent="0.25">
      <c r="A2889" s="9"/>
      <c r="D2889" s="9"/>
      <c r="E2889" s="165"/>
      <c r="F2889" s="165"/>
      <c r="G2889" s="165"/>
      <c r="H2889" s="165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</row>
    <row r="2890" spans="1:20" x14ac:dyDescent="0.25">
      <c r="A2890" s="9"/>
      <c r="D2890" s="9"/>
      <c r="E2890" s="165"/>
      <c r="F2890" s="165"/>
      <c r="G2890" s="165"/>
      <c r="H2890" s="165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</row>
    <row r="2891" spans="1:20" x14ac:dyDescent="0.25">
      <c r="A2891" s="9"/>
      <c r="D2891" s="9"/>
      <c r="E2891" s="165"/>
      <c r="F2891" s="165"/>
      <c r="G2891" s="165"/>
      <c r="H2891" s="165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</row>
    <row r="2892" spans="1:20" x14ac:dyDescent="0.25">
      <c r="A2892" s="9"/>
      <c r="D2892" s="9"/>
      <c r="E2892" s="165"/>
      <c r="F2892" s="165"/>
      <c r="G2892" s="165"/>
      <c r="H2892" s="165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</row>
    <row r="2893" spans="1:20" x14ac:dyDescent="0.25">
      <c r="A2893" s="9"/>
      <c r="D2893" s="9"/>
      <c r="E2893" s="165"/>
      <c r="F2893" s="165"/>
      <c r="G2893" s="165"/>
      <c r="H2893" s="165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</row>
    <row r="2894" spans="1:20" x14ac:dyDescent="0.25">
      <c r="A2894" s="9"/>
      <c r="D2894" s="9"/>
      <c r="E2894" s="165"/>
      <c r="F2894" s="165"/>
      <c r="G2894" s="165"/>
      <c r="H2894" s="165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</row>
    <row r="2895" spans="1:20" x14ac:dyDescent="0.25">
      <c r="A2895" s="9"/>
      <c r="D2895" s="9"/>
      <c r="E2895" s="165"/>
      <c r="F2895" s="165"/>
      <c r="G2895" s="165"/>
      <c r="H2895" s="165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</row>
    <row r="2896" spans="1:20" x14ac:dyDescent="0.25">
      <c r="A2896" s="9"/>
      <c r="D2896" s="9"/>
      <c r="E2896" s="165"/>
      <c r="F2896" s="165"/>
      <c r="G2896" s="165"/>
      <c r="H2896" s="165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</row>
    <row r="2897" spans="1:20" x14ac:dyDescent="0.25">
      <c r="A2897" s="9"/>
      <c r="D2897" s="9"/>
      <c r="E2897" s="165"/>
      <c r="F2897" s="165"/>
      <c r="G2897" s="165"/>
      <c r="H2897" s="165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</row>
    <row r="2898" spans="1:20" x14ac:dyDescent="0.25">
      <c r="A2898" s="9"/>
      <c r="D2898" s="9"/>
      <c r="E2898" s="165"/>
      <c r="F2898" s="165"/>
      <c r="G2898" s="165"/>
      <c r="H2898" s="165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</row>
    <row r="2899" spans="1:20" x14ac:dyDescent="0.25">
      <c r="A2899" s="9"/>
      <c r="D2899" s="9"/>
      <c r="E2899" s="165"/>
      <c r="F2899" s="165"/>
      <c r="G2899" s="165"/>
      <c r="H2899" s="165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</row>
    <row r="2900" spans="1:20" x14ac:dyDescent="0.25">
      <c r="A2900" s="9"/>
      <c r="D2900" s="9"/>
      <c r="E2900" s="165"/>
      <c r="F2900" s="165"/>
      <c r="G2900" s="165"/>
      <c r="H2900" s="165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</row>
    <row r="2901" spans="1:20" x14ac:dyDescent="0.25">
      <c r="A2901" s="9"/>
      <c r="D2901" s="9"/>
      <c r="E2901" s="165"/>
      <c r="F2901" s="165"/>
      <c r="G2901" s="165"/>
      <c r="H2901" s="165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</row>
    <row r="2902" spans="1:20" x14ac:dyDescent="0.25">
      <c r="A2902" s="9"/>
      <c r="D2902" s="9"/>
      <c r="E2902" s="165"/>
      <c r="F2902" s="165"/>
      <c r="G2902" s="165"/>
      <c r="H2902" s="165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</row>
    <row r="2903" spans="1:20" x14ac:dyDescent="0.25">
      <c r="A2903" s="9"/>
      <c r="D2903" s="9"/>
      <c r="E2903" s="165"/>
      <c r="F2903" s="165"/>
      <c r="G2903" s="165"/>
      <c r="H2903" s="165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</row>
    <row r="2904" spans="1:20" x14ac:dyDescent="0.25">
      <c r="A2904" s="9"/>
      <c r="D2904" s="9"/>
      <c r="E2904" s="165"/>
      <c r="F2904" s="165"/>
      <c r="G2904" s="165"/>
      <c r="H2904" s="165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</row>
    <row r="2905" spans="1:20" x14ac:dyDescent="0.25">
      <c r="A2905" s="9"/>
      <c r="D2905" s="9"/>
      <c r="E2905" s="165"/>
      <c r="F2905" s="165"/>
      <c r="G2905" s="165"/>
      <c r="H2905" s="165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</row>
    <row r="2906" spans="1:20" x14ac:dyDescent="0.25">
      <c r="A2906" s="9"/>
      <c r="D2906" s="9"/>
      <c r="E2906" s="165"/>
      <c r="F2906" s="165"/>
      <c r="G2906" s="165"/>
      <c r="H2906" s="165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</row>
    <row r="2907" spans="1:20" x14ac:dyDescent="0.25">
      <c r="A2907" s="9"/>
      <c r="D2907" s="9"/>
      <c r="E2907" s="165"/>
      <c r="F2907" s="165"/>
      <c r="G2907" s="165"/>
      <c r="H2907" s="165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</row>
    <row r="2908" spans="1:20" x14ac:dyDescent="0.25">
      <c r="A2908" s="9"/>
      <c r="D2908" s="9"/>
      <c r="E2908" s="165"/>
      <c r="F2908" s="165"/>
      <c r="G2908" s="165"/>
      <c r="H2908" s="165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</row>
    <row r="2909" spans="1:20" x14ac:dyDescent="0.25">
      <c r="A2909" s="9"/>
      <c r="D2909" s="9"/>
      <c r="E2909" s="165"/>
      <c r="F2909" s="165"/>
      <c r="G2909" s="165"/>
      <c r="H2909" s="165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</row>
    <row r="2910" spans="1:20" x14ac:dyDescent="0.25">
      <c r="A2910" s="9"/>
      <c r="D2910" s="9"/>
      <c r="E2910" s="165"/>
      <c r="F2910" s="165"/>
      <c r="G2910" s="165"/>
      <c r="H2910" s="165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</row>
    <row r="2911" spans="1:20" x14ac:dyDescent="0.25">
      <c r="A2911" s="9"/>
      <c r="D2911" s="9"/>
      <c r="E2911" s="165"/>
      <c r="F2911" s="165"/>
      <c r="G2911" s="165"/>
      <c r="H2911" s="165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</row>
    <row r="2912" spans="1:20" x14ac:dyDescent="0.25">
      <c r="A2912" s="9"/>
      <c r="D2912" s="9"/>
      <c r="E2912" s="165"/>
      <c r="F2912" s="165"/>
      <c r="G2912" s="165"/>
      <c r="H2912" s="165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</row>
    <row r="2913" spans="1:20" x14ac:dyDescent="0.25">
      <c r="A2913" s="9"/>
      <c r="D2913" s="9"/>
      <c r="E2913" s="165"/>
      <c r="F2913" s="165"/>
      <c r="G2913" s="165"/>
      <c r="H2913" s="165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</row>
    <row r="2914" spans="1:20" x14ac:dyDescent="0.25">
      <c r="A2914" s="9"/>
      <c r="D2914" s="9"/>
      <c r="E2914" s="165"/>
      <c r="F2914" s="165"/>
      <c r="G2914" s="165"/>
      <c r="H2914" s="165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</row>
    <row r="2915" spans="1:20" x14ac:dyDescent="0.25">
      <c r="A2915" s="9"/>
      <c r="D2915" s="9"/>
      <c r="E2915" s="165"/>
      <c r="F2915" s="165"/>
      <c r="G2915" s="165"/>
      <c r="H2915" s="165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</row>
    <row r="2916" spans="1:20" x14ac:dyDescent="0.25">
      <c r="A2916" s="9"/>
      <c r="D2916" s="9"/>
      <c r="E2916" s="165"/>
      <c r="F2916" s="165"/>
      <c r="G2916" s="165"/>
      <c r="H2916" s="165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</row>
    <row r="2917" spans="1:20" x14ac:dyDescent="0.25">
      <c r="A2917" s="9"/>
      <c r="D2917" s="9"/>
      <c r="E2917" s="165"/>
      <c r="F2917" s="165"/>
      <c r="G2917" s="165"/>
      <c r="H2917" s="165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</row>
    <row r="2918" spans="1:20" x14ac:dyDescent="0.25">
      <c r="A2918" s="9"/>
      <c r="D2918" s="9"/>
      <c r="E2918" s="165"/>
      <c r="F2918" s="165"/>
      <c r="G2918" s="165"/>
      <c r="H2918" s="165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</row>
    <row r="2919" spans="1:20" x14ac:dyDescent="0.25">
      <c r="A2919" s="9"/>
      <c r="D2919" s="9"/>
      <c r="E2919" s="165"/>
      <c r="F2919" s="165"/>
      <c r="G2919" s="165"/>
      <c r="H2919" s="165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</row>
    <row r="2920" spans="1:20" x14ac:dyDescent="0.25">
      <c r="A2920" s="9"/>
      <c r="D2920" s="9"/>
      <c r="E2920" s="165"/>
      <c r="F2920" s="165"/>
      <c r="G2920" s="165"/>
      <c r="H2920" s="165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</row>
    <row r="2921" spans="1:20" x14ac:dyDescent="0.25">
      <c r="A2921" s="9"/>
      <c r="D2921" s="9"/>
      <c r="E2921" s="165"/>
      <c r="F2921" s="165"/>
      <c r="G2921" s="165"/>
      <c r="H2921" s="165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</row>
    <row r="2922" spans="1:20" x14ac:dyDescent="0.25">
      <c r="A2922" s="9"/>
      <c r="D2922" s="9"/>
      <c r="E2922" s="165"/>
      <c r="F2922" s="165"/>
      <c r="G2922" s="165"/>
      <c r="H2922" s="165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</row>
    <row r="2923" spans="1:20" x14ac:dyDescent="0.25">
      <c r="A2923" s="9"/>
      <c r="D2923" s="9"/>
      <c r="E2923" s="165"/>
      <c r="F2923" s="165"/>
      <c r="G2923" s="165"/>
      <c r="H2923" s="165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</row>
    <row r="2924" spans="1:20" x14ac:dyDescent="0.25">
      <c r="A2924" s="9"/>
      <c r="D2924" s="9"/>
      <c r="E2924" s="165"/>
      <c r="F2924" s="165"/>
      <c r="G2924" s="165"/>
      <c r="H2924" s="165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</row>
    <row r="2925" spans="1:20" x14ac:dyDescent="0.25">
      <c r="A2925" s="9"/>
      <c r="D2925" s="9"/>
      <c r="E2925" s="165"/>
      <c r="F2925" s="165"/>
      <c r="G2925" s="165"/>
      <c r="H2925" s="165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</row>
    <row r="2926" spans="1:20" x14ac:dyDescent="0.25">
      <c r="A2926" s="9"/>
      <c r="D2926" s="9"/>
      <c r="E2926" s="165"/>
      <c r="F2926" s="165"/>
      <c r="G2926" s="165"/>
      <c r="H2926" s="165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</row>
    <row r="2927" spans="1:20" x14ac:dyDescent="0.25">
      <c r="A2927" s="9"/>
      <c r="D2927" s="9"/>
      <c r="E2927" s="165"/>
      <c r="F2927" s="165"/>
      <c r="G2927" s="165"/>
      <c r="H2927" s="165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</row>
    <row r="2928" spans="1:20" x14ac:dyDescent="0.25">
      <c r="A2928" s="9"/>
      <c r="D2928" s="9"/>
      <c r="E2928" s="165"/>
      <c r="F2928" s="165"/>
      <c r="G2928" s="165"/>
      <c r="H2928" s="165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</row>
    <row r="2929" spans="1:20" x14ac:dyDescent="0.25">
      <c r="A2929" s="9"/>
      <c r="D2929" s="9"/>
      <c r="E2929" s="165"/>
      <c r="F2929" s="165"/>
      <c r="G2929" s="165"/>
      <c r="H2929" s="165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</row>
    <row r="2930" spans="1:20" x14ac:dyDescent="0.25">
      <c r="A2930" s="9"/>
      <c r="D2930" s="9"/>
      <c r="E2930" s="165"/>
      <c r="F2930" s="165"/>
      <c r="G2930" s="165"/>
      <c r="H2930" s="165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</row>
    <row r="2931" spans="1:20" x14ac:dyDescent="0.25">
      <c r="A2931" s="9"/>
      <c r="D2931" s="9"/>
      <c r="E2931" s="165"/>
      <c r="F2931" s="165"/>
      <c r="G2931" s="165"/>
      <c r="H2931" s="165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</row>
    <row r="2932" spans="1:20" x14ac:dyDescent="0.25">
      <c r="A2932" s="9"/>
      <c r="D2932" s="9"/>
      <c r="E2932" s="165"/>
      <c r="F2932" s="165"/>
      <c r="G2932" s="165"/>
      <c r="H2932" s="165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</row>
    <row r="2933" spans="1:20" x14ac:dyDescent="0.25">
      <c r="A2933" s="9"/>
      <c r="D2933" s="9"/>
      <c r="E2933" s="165"/>
      <c r="F2933" s="165"/>
      <c r="G2933" s="165"/>
      <c r="H2933" s="165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</row>
    <row r="2934" spans="1:20" x14ac:dyDescent="0.25">
      <c r="A2934" s="9"/>
      <c r="D2934" s="9"/>
      <c r="E2934" s="165"/>
      <c r="F2934" s="165"/>
      <c r="G2934" s="165"/>
      <c r="H2934" s="165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</row>
    <row r="2935" spans="1:20" x14ac:dyDescent="0.25">
      <c r="A2935" s="9"/>
      <c r="D2935" s="9"/>
      <c r="E2935" s="165"/>
      <c r="F2935" s="165"/>
      <c r="G2935" s="165"/>
      <c r="H2935" s="165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</row>
    <row r="2936" spans="1:20" x14ac:dyDescent="0.25">
      <c r="A2936" s="9"/>
      <c r="D2936" s="9"/>
      <c r="E2936" s="165"/>
      <c r="F2936" s="165"/>
      <c r="G2936" s="165"/>
      <c r="H2936" s="165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</row>
    <row r="2937" spans="1:20" x14ac:dyDescent="0.25">
      <c r="A2937" s="9"/>
      <c r="D2937" s="9"/>
      <c r="E2937" s="165"/>
      <c r="F2937" s="165"/>
      <c r="G2937" s="165"/>
      <c r="H2937" s="165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</row>
    <row r="2938" spans="1:20" x14ac:dyDescent="0.25">
      <c r="A2938" s="9"/>
      <c r="D2938" s="9"/>
      <c r="E2938" s="165"/>
      <c r="F2938" s="165"/>
      <c r="G2938" s="165"/>
      <c r="H2938" s="165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</row>
    <row r="2939" spans="1:20" x14ac:dyDescent="0.25">
      <c r="A2939" s="9"/>
      <c r="D2939" s="9"/>
      <c r="E2939" s="165"/>
      <c r="F2939" s="165"/>
      <c r="G2939" s="165"/>
      <c r="H2939" s="165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</row>
    <row r="2940" spans="1:20" x14ac:dyDescent="0.25">
      <c r="A2940" s="9"/>
      <c r="D2940" s="9"/>
      <c r="E2940" s="165"/>
      <c r="F2940" s="165"/>
      <c r="G2940" s="165"/>
      <c r="H2940" s="165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</row>
    <row r="2941" spans="1:20" x14ac:dyDescent="0.25">
      <c r="A2941" s="9"/>
      <c r="D2941" s="9"/>
      <c r="E2941" s="165"/>
      <c r="F2941" s="165"/>
      <c r="G2941" s="165"/>
      <c r="H2941" s="165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</row>
    <row r="2942" spans="1:20" x14ac:dyDescent="0.25">
      <c r="A2942" s="9"/>
      <c r="D2942" s="9"/>
      <c r="E2942" s="165"/>
      <c r="F2942" s="165"/>
      <c r="G2942" s="165"/>
      <c r="H2942" s="165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</row>
    <row r="2943" spans="1:20" x14ac:dyDescent="0.25">
      <c r="A2943" s="9"/>
      <c r="D2943" s="9"/>
      <c r="E2943" s="165"/>
      <c r="F2943" s="165"/>
      <c r="G2943" s="165"/>
      <c r="H2943" s="165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</row>
    <row r="2944" spans="1:20" x14ac:dyDescent="0.25">
      <c r="A2944" s="9"/>
      <c r="D2944" s="9"/>
      <c r="E2944" s="165"/>
      <c r="F2944" s="165"/>
      <c r="G2944" s="165"/>
      <c r="H2944" s="165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</row>
    <row r="2945" spans="1:20" x14ac:dyDescent="0.25">
      <c r="A2945" s="9"/>
      <c r="D2945" s="9"/>
      <c r="E2945" s="165"/>
      <c r="F2945" s="165"/>
      <c r="G2945" s="165"/>
      <c r="H2945" s="165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</row>
    <row r="2946" spans="1:20" x14ac:dyDescent="0.25">
      <c r="A2946" s="9"/>
      <c r="D2946" s="9"/>
      <c r="E2946" s="165"/>
      <c r="F2946" s="165"/>
      <c r="G2946" s="165"/>
      <c r="H2946" s="165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</row>
    <row r="2947" spans="1:20" x14ac:dyDescent="0.25">
      <c r="A2947" s="9"/>
      <c r="D2947" s="9"/>
      <c r="E2947" s="165"/>
      <c r="F2947" s="165"/>
      <c r="G2947" s="165"/>
      <c r="H2947" s="165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</row>
    <row r="2948" spans="1:20" x14ac:dyDescent="0.25">
      <c r="A2948" s="9"/>
      <c r="D2948" s="9"/>
      <c r="E2948" s="165"/>
      <c r="F2948" s="165"/>
      <c r="G2948" s="165"/>
      <c r="H2948" s="165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</row>
    <row r="2949" spans="1:20" x14ac:dyDescent="0.25">
      <c r="A2949" s="9"/>
      <c r="D2949" s="9"/>
      <c r="E2949" s="165"/>
      <c r="F2949" s="165"/>
      <c r="G2949" s="165"/>
      <c r="H2949" s="165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</row>
    <row r="2950" spans="1:20" x14ac:dyDescent="0.25">
      <c r="A2950" s="9"/>
      <c r="D2950" s="9"/>
      <c r="E2950" s="165"/>
      <c r="F2950" s="165"/>
      <c r="G2950" s="165"/>
      <c r="H2950" s="165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</row>
    <row r="2951" spans="1:20" x14ac:dyDescent="0.25">
      <c r="A2951" s="9"/>
      <c r="D2951" s="9"/>
      <c r="E2951" s="165"/>
      <c r="F2951" s="165"/>
      <c r="G2951" s="165"/>
      <c r="H2951" s="165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</row>
    <row r="2952" spans="1:20" x14ac:dyDescent="0.25">
      <c r="A2952" s="9"/>
      <c r="D2952" s="9"/>
      <c r="E2952" s="165"/>
      <c r="F2952" s="165"/>
      <c r="G2952" s="165"/>
      <c r="H2952" s="165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</row>
    <row r="2953" spans="1:20" x14ac:dyDescent="0.25">
      <c r="A2953" s="9"/>
      <c r="D2953" s="9"/>
      <c r="E2953" s="165"/>
      <c r="F2953" s="165"/>
      <c r="G2953" s="165"/>
      <c r="H2953" s="165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</row>
    <row r="2954" spans="1:20" x14ac:dyDescent="0.25">
      <c r="A2954" s="9"/>
      <c r="D2954" s="9"/>
      <c r="E2954" s="165"/>
      <c r="F2954" s="165"/>
      <c r="G2954" s="165"/>
      <c r="H2954" s="165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</row>
    <row r="2955" spans="1:20" x14ac:dyDescent="0.25">
      <c r="A2955" s="9"/>
      <c r="D2955" s="9"/>
      <c r="E2955" s="165"/>
      <c r="F2955" s="165"/>
      <c r="G2955" s="165"/>
      <c r="H2955" s="165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</row>
    <row r="2956" spans="1:20" x14ac:dyDescent="0.25">
      <c r="A2956" s="9"/>
      <c r="D2956" s="9"/>
      <c r="E2956" s="165"/>
      <c r="F2956" s="165"/>
      <c r="G2956" s="165"/>
      <c r="H2956" s="165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</row>
    <row r="2957" spans="1:20" x14ac:dyDescent="0.25">
      <c r="A2957" s="9"/>
      <c r="D2957" s="9"/>
      <c r="E2957" s="165"/>
      <c r="F2957" s="165"/>
      <c r="G2957" s="165"/>
      <c r="H2957" s="165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</row>
    <row r="2958" spans="1:20" x14ac:dyDescent="0.25">
      <c r="A2958" s="9"/>
      <c r="D2958" s="9"/>
      <c r="E2958" s="165"/>
      <c r="F2958" s="165"/>
      <c r="G2958" s="165"/>
      <c r="H2958" s="165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</row>
    <row r="2959" spans="1:20" x14ac:dyDescent="0.25">
      <c r="A2959" s="9"/>
      <c r="D2959" s="9"/>
      <c r="E2959" s="165"/>
      <c r="F2959" s="165"/>
      <c r="G2959" s="165"/>
      <c r="H2959" s="165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</row>
    <row r="2960" spans="1:20" x14ac:dyDescent="0.25">
      <c r="A2960" s="9"/>
      <c r="D2960" s="9"/>
      <c r="E2960" s="165"/>
      <c r="F2960" s="165"/>
      <c r="G2960" s="165"/>
      <c r="H2960" s="165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</row>
    <row r="2961" spans="1:20" x14ac:dyDescent="0.25">
      <c r="A2961" s="9"/>
      <c r="D2961" s="9"/>
      <c r="E2961" s="165"/>
      <c r="F2961" s="165"/>
      <c r="G2961" s="165"/>
      <c r="H2961" s="165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</row>
    <row r="2962" spans="1:20" x14ac:dyDescent="0.25">
      <c r="A2962" s="9"/>
      <c r="D2962" s="9"/>
      <c r="E2962" s="165"/>
      <c r="F2962" s="165"/>
      <c r="G2962" s="165"/>
      <c r="H2962" s="165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</row>
    <row r="2963" spans="1:20" x14ac:dyDescent="0.25">
      <c r="A2963" s="9"/>
      <c r="D2963" s="9"/>
      <c r="E2963" s="165"/>
      <c r="F2963" s="165"/>
      <c r="G2963" s="165"/>
      <c r="H2963" s="165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</row>
    <row r="2964" spans="1:20" x14ac:dyDescent="0.25">
      <c r="A2964" s="9"/>
      <c r="D2964" s="9"/>
      <c r="E2964" s="165"/>
      <c r="F2964" s="165"/>
      <c r="G2964" s="165"/>
      <c r="H2964" s="165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</row>
    <row r="2965" spans="1:20" x14ac:dyDescent="0.25">
      <c r="A2965" s="9"/>
      <c r="D2965" s="9"/>
      <c r="E2965" s="165"/>
      <c r="F2965" s="165"/>
      <c r="G2965" s="165"/>
      <c r="H2965" s="165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</row>
    <row r="2966" spans="1:20" x14ac:dyDescent="0.25">
      <c r="A2966" s="9"/>
      <c r="D2966" s="9"/>
      <c r="E2966" s="165"/>
      <c r="F2966" s="165"/>
      <c r="G2966" s="165"/>
      <c r="H2966" s="165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</row>
    <row r="2967" spans="1:20" x14ac:dyDescent="0.25">
      <c r="A2967" s="9"/>
      <c r="D2967" s="9"/>
      <c r="E2967" s="165"/>
      <c r="F2967" s="165"/>
      <c r="G2967" s="165"/>
      <c r="H2967" s="165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</row>
    <row r="2968" spans="1:20" x14ac:dyDescent="0.25">
      <c r="A2968" s="9"/>
      <c r="D2968" s="9"/>
      <c r="E2968" s="165"/>
      <c r="F2968" s="165"/>
      <c r="G2968" s="165"/>
      <c r="H2968" s="165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</row>
    <row r="2969" spans="1:20" x14ac:dyDescent="0.25">
      <c r="A2969" s="9"/>
      <c r="D2969" s="9"/>
      <c r="E2969" s="165"/>
      <c r="F2969" s="165"/>
      <c r="G2969" s="165"/>
      <c r="H2969" s="165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</row>
    <row r="2970" spans="1:20" x14ac:dyDescent="0.25">
      <c r="A2970" s="9"/>
      <c r="D2970" s="9"/>
      <c r="E2970" s="165"/>
      <c r="F2970" s="165"/>
      <c r="G2970" s="165"/>
      <c r="H2970" s="165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</row>
    <row r="2971" spans="1:20" x14ac:dyDescent="0.25">
      <c r="A2971" s="9"/>
      <c r="D2971" s="9"/>
      <c r="E2971" s="165"/>
      <c r="F2971" s="165"/>
      <c r="G2971" s="165"/>
      <c r="H2971" s="165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</row>
    <row r="2972" spans="1:20" x14ac:dyDescent="0.25">
      <c r="A2972" s="9"/>
      <c r="D2972" s="9"/>
      <c r="E2972" s="165"/>
      <c r="F2972" s="165"/>
      <c r="G2972" s="165"/>
      <c r="H2972" s="165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</row>
    <row r="2973" spans="1:20" x14ac:dyDescent="0.25">
      <c r="A2973" s="9"/>
      <c r="D2973" s="9"/>
      <c r="E2973" s="165"/>
      <c r="F2973" s="165"/>
      <c r="G2973" s="165"/>
      <c r="H2973" s="165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</row>
    <row r="2974" spans="1:20" x14ac:dyDescent="0.25">
      <c r="A2974" s="9"/>
      <c r="D2974" s="9"/>
      <c r="E2974" s="165"/>
      <c r="F2974" s="165"/>
      <c r="G2974" s="165"/>
      <c r="H2974" s="165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</row>
    <row r="2975" spans="1:20" x14ac:dyDescent="0.25">
      <c r="A2975" s="9"/>
      <c r="D2975" s="9"/>
      <c r="E2975" s="165"/>
      <c r="F2975" s="165"/>
      <c r="G2975" s="165"/>
      <c r="H2975" s="165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</row>
    <row r="2976" spans="1:20" x14ac:dyDescent="0.25">
      <c r="A2976" s="9"/>
      <c r="D2976" s="9"/>
      <c r="E2976" s="165"/>
      <c r="F2976" s="165"/>
      <c r="G2976" s="165"/>
      <c r="H2976" s="165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</row>
    <row r="2977" spans="1:20" x14ac:dyDescent="0.25">
      <c r="A2977" s="9"/>
      <c r="D2977" s="9"/>
      <c r="E2977" s="165"/>
      <c r="F2977" s="165"/>
      <c r="G2977" s="165"/>
      <c r="H2977" s="165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</row>
    <row r="2978" spans="1:20" x14ac:dyDescent="0.25">
      <c r="A2978" s="9"/>
      <c r="D2978" s="9"/>
      <c r="E2978" s="165"/>
      <c r="F2978" s="165"/>
      <c r="G2978" s="165"/>
      <c r="H2978" s="165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</row>
    <row r="2979" spans="1:20" x14ac:dyDescent="0.25">
      <c r="A2979" s="9"/>
      <c r="D2979" s="9"/>
      <c r="E2979" s="165"/>
      <c r="F2979" s="165"/>
      <c r="G2979" s="165"/>
      <c r="H2979" s="165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</row>
    <row r="2980" spans="1:20" x14ac:dyDescent="0.25">
      <c r="A2980" s="9"/>
      <c r="D2980" s="9"/>
      <c r="E2980" s="165"/>
      <c r="F2980" s="165"/>
      <c r="G2980" s="165"/>
      <c r="H2980" s="165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</row>
    <row r="2981" spans="1:20" x14ac:dyDescent="0.25">
      <c r="A2981" s="9"/>
      <c r="D2981" s="9"/>
      <c r="E2981" s="165"/>
      <c r="F2981" s="165"/>
      <c r="G2981" s="165"/>
      <c r="H2981" s="165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</row>
    <row r="2982" spans="1:20" x14ac:dyDescent="0.25">
      <c r="A2982" s="9"/>
      <c r="D2982" s="9"/>
      <c r="E2982" s="165"/>
      <c r="F2982" s="165"/>
      <c r="G2982" s="165"/>
      <c r="H2982" s="165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</row>
    <row r="2983" spans="1:20" x14ac:dyDescent="0.25">
      <c r="A2983" s="9"/>
      <c r="D2983" s="9"/>
      <c r="E2983" s="165"/>
      <c r="F2983" s="165"/>
      <c r="G2983" s="165"/>
      <c r="H2983" s="165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</row>
    <row r="2984" spans="1:20" x14ac:dyDescent="0.25">
      <c r="A2984" s="9"/>
      <c r="D2984" s="9"/>
      <c r="E2984" s="165"/>
      <c r="F2984" s="165"/>
      <c r="G2984" s="165"/>
      <c r="H2984" s="165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</row>
    <row r="2985" spans="1:20" x14ac:dyDescent="0.25">
      <c r="A2985" s="9"/>
      <c r="D2985" s="9"/>
      <c r="E2985" s="165"/>
      <c r="F2985" s="165"/>
      <c r="G2985" s="165"/>
      <c r="H2985" s="165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</row>
    <row r="2986" spans="1:20" x14ac:dyDescent="0.25">
      <c r="A2986" s="9"/>
      <c r="D2986" s="9"/>
      <c r="E2986" s="165"/>
      <c r="F2986" s="165"/>
      <c r="G2986" s="165"/>
      <c r="H2986" s="165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</row>
    <row r="2987" spans="1:20" x14ac:dyDescent="0.25">
      <c r="A2987" s="9"/>
      <c r="D2987" s="9"/>
      <c r="E2987" s="165"/>
      <c r="F2987" s="165"/>
      <c r="G2987" s="165"/>
      <c r="H2987" s="165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</row>
    <row r="2988" spans="1:20" x14ac:dyDescent="0.25">
      <c r="A2988" s="9"/>
      <c r="D2988" s="9"/>
      <c r="E2988" s="165"/>
      <c r="F2988" s="165"/>
      <c r="G2988" s="165"/>
      <c r="H2988" s="165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</row>
    <row r="2989" spans="1:20" x14ac:dyDescent="0.25">
      <c r="A2989" s="9"/>
      <c r="D2989" s="9"/>
      <c r="E2989" s="165"/>
      <c r="F2989" s="165"/>
      <c r="G2989" s="165"/>
      <c r="H2989" s="165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</row>
    <row r="2990" spans="1:20" x14ac:dyDescent="0.25">
      <c r="A2990" s="9"/>
      <c r="D2990" s="9"/>
      <c r="E2990" s="165"/>
      <c r="F2990" s="165"/>
      <c r="G2990" s="165"/>
      <c r="H2990" s="165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</row>
    <row r="2991" spans="1:20" x14ac:dyDescent="0.25">
      <c r="A2991" s="9"/>
      <c r="D2991" s="9"/>
      <c r="E2991" s="165"/>
      <c r="F2991" s="165"/>
      <c r="G2991" s="165"/>
      <c r="H2991" s="165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</row>
    <row r="2992" spans="1:20" x14ac:dyDescent="0.25">
      <c r="A2992" s="9"/>
      <c r="D2992" s="9"/>
      <c r="E2992" s="165"/>
      <c r="F2992" s="165"/>
      <c r="G2992" s="165"/>
      <c r="H2992" s="165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</row>
    <row r="2993" spans="1:20" x14ac:dyDescent="0.25">
      <c r="A2993" s="9"/>
      <c r="D2993" s="9"/>
      <c r="E2993" s="165"/>
      <c r="F2993" s="165"/>
      <c r="G2993" s="165"/>
      <c r="H2993" s="165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</row>
    <row r="2994" spans="1:20" x14ac:dyDescent="0.25">
      <c r="A2994" s="9"/>
      <c r="D2994" s="9"/>
      <c r="E2994" s="165"/>
      <c r="F2994" s="165"/>
      <c r="G2994" s="165"/>
      <c r="H2994" s="165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</row>
    <row r="2995" spans="1:20" x14ac:dyDescent="0.25">
      <c r="A2995" s="9"/>
      <c r="D2995" s="9"/>
      <c r="E2995" s="165"/>
      <c r="F2995" s="165"/>
      <c r="G2995" s="165"/>
      <c r="H2995" s="165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</row>
    <row r="2996" spans="1:20" x14ac:dyDescent="0.25">
      <c r="A2996" s="9"/>
      <c r="D2996" s="9"/>
      <c r="E2996" s="165"/>
      <c r="F2996" s="165"/>
      <c r="G2996" s="165"/>
      <c r="H2996" s="165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</row>
    <row r="2997" spans="1:20" x14ac:dyDescent="0.25">
      <c r="A2997" s="9"/>
      <c r="D2997" s="9"/>
      <c r="E2997" s="165"/>
      <c r="F2997" s="165"/>
      <c r="G2997" s="165"/>
      <c r="H2997" s="165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</row>
    <row r="2998" spans="1:20" x14ac:dyDescent="0.25">
      <c r="A2998" s="9"/>
      <c r="D2998" s="9"/>
      <c r="E2998" s="165"/>
      <c r="F2998" s="165"/>
      <c r="G2998" s="165"/>
      <c r="H2998" s="165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</row>
    <row r="2999" spans="1:20" x14ac:dyDescent="0.25">
      <c r="A2999" s="9"/>
      <c r="D2999" s="9"/>
      <c r="E2999" s="165"/>
      <c r="F2999" s="165"/>
      <c r="G2999" s="165"/>
      <c r="H2999" s="165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</row>
    <row r="3000" spans="1:20" x14ac:dyDescent="0.25">
      <c r="A3000" s="9"/>
      <c r="D3000" s="9"/>
      <c r="E3000" s="165"/>
      <c r="F3000" s="165"/>
      <c r="G3000" s="165"/>
      <c r="H3000" s="165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</row>
    <row r="3001" spans="1:20" x14ac:dyDescent="0.25">
      <c r="A3001" s="9"/>
      <c r="D3001" s="9"/>
      <c r="E3001" s="165"/>
      <c r="F3001" s="165"/>
      <c r="G3001" s="165"/>
      <c r="H3001" s="165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</row>
    <row r="3002" spans="1:20" x14ac:dyDescent="0.25">
      <c r="A3002" s="9"/>
      <c r="D3002" s="9"/>
      <c r="E3002" s="165"/>
      <c r="F3002" s="165"/>
      <c r="G3002" s="165"/>
      <c r="H3002" s="165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</row>
    <row r="3003" spans="1:20" x14ac:dyDescent="0.25">
      <c r="A3003" s="9"/>
      <c r="D3003" s="9"/>
      <c r="E3003" s="165"/>
      <c r="F3003" s="165"/>
      <c r="G3003" s="165"/>
      <c r="H3003" s="165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</row>
    <row r="3004" spans="1:20" x14ac:dyDescent="0.25">
      <c r="A3004" s="9"/>
      <c r="D3004" s="9"/>
      <c r="E3004" s="165"/>
      <c r="F3004" s="165"/>
      <c r="G3004" s="165"/>
      <c r="H3004" s="165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</row>
    <row r="3005" spans="1:20" x14ac:dyDescent="0.25">
      <c r="A3005" s="9"/>
      <c r="D3005" s="9"/>
      <c r="E3005" s="165"/>
      <c r="F3005" s="165"/>
      <c r="G3005" s="165"/>
      <c r="H3005" s="165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</row>
    <row r="3006" spans="1:20" x14ac:dyDescent="0.25">
      <c r="A3006" s="9"/>
      <c r="D3006" s="9"/>
      <c r="E3006" s="165"/>
      <c r="F3006" s="165"/>
      <c r="G3006" s="165"/>
      <c r="H3006" s="165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</row>
    <row r="3007" spans="1:20" x14ac:dyDescent="0.25">
      <c r="A3007" s="9"/>
      <c r="D3007" s="9"/>
      <c r="E3007" s="165"/>
      <c r="F3007" s="165"/>
      <c r="G3007" s="165"/>
      <c r="H3007" s="165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</row>
    <row r="3008" spans="1:20" x14ac:dyDescent="0.25">
      <c r="A3008" s="9"/>
      <c r="D3008" s="9"/>
      <c r="E3008" s="165"/>
      <c r="F3008" s="165"/>
      <c r="G3008" s="165"/>
      <c r="H3008" s="165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</row>
    <row r="3009" spans="1:20" x14ac:dyDescent="0.25">
      <c r="A3009" s="9"/>
      <c r="D3009" s="9"/>
      <c r="E3009" s="165"/>
      <c r="F3009" s="165"/>
      <c r="G3009" s="165"/>
      <c r="H3009" s="165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</row>
    <row r="3010" spans="1:20" x14ac:dyDescent="0.25">
      <c r="A3010" s="9"/>
      <c r="D3010" s="9"/>
      <c r="E3010" s="165"/>
      <c r="F3010" s="165"/>
      <c r="G3010" s="165"/>
      <c r="H3010" s="165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</row>
    <row r="3011" spans="1:20" x14ac:dyDescent="0.25">
      <c r="A3011" s="9"/>
      <c r="D3011" s="9"/>
      <c r="E3011" s="165"/>
      <c r="F3011" s="165"/>
      <c r="G3011" s="165"/>
      <c r="H3011" s="165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</row>
    <row r="3012" spans="1:20" x14ac:dyDescent="0.25">
      <c r="A3012" s="9"/>
      <c r="D3012" s="9"/>
      <c r="E3012" s="165"/>
      <c r="F3012" s="165"/>
      <c r="G3012" s="165"/>
      <c r="H3012" s="165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</row>
    <row r="3013" spans="1:20" x14ac:dyDescent="0.25">
      <c r="A3013" s="9"/>
      <c r="D3013" s="9"/>
      <c r="E3013" s="165"/>
      <c r="F3013" s="165"/>
      <c r="G3013" s="165"/>
      <c r="H3013" s="165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</row>
    <row r="3014" spans="1:20" x14ac:dyDescent="0.25">
      <c r="A3014" s="9"/>
      <c r="D3014" s="9"/>
      <c r="E3014" s="165"/>
      <c r="F3014" s="165"/>
      <c r="G3014" s="165"/>
      <c r="H3014" s="165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</row>
    <row r="3015" spans="1:20" x14ac:dyDescent="0.25">
      <c r="A3015" s="9"/>
      <c r="D3015" s="9"/>
      <c r="E3015" s="165"/>
      <c r="F3015" s="165"/>
      <c r="G3015" s="165"/>
      <c r="H3015" s="165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</row>
    <row r="3016" spans="1:20" x14ac:dyDescent="0.25">
      <c r="A3016" s="9"/>
      <c r="D3016" s="9"/>
      <c r="E3016" s="165"/>
      <c r="F3016" s="165"/>
      <c r="G3016" s="165"/>
      <c r="H3016" s="165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</row>
    <row r="3017" spans="1:20" x14ac:dyDescent="0.25">
      <c r="A3017" s="9"/>
      <c r="D3017" s="9"/>
      <c r="E3017" s="165"/>
      <c r="F3017" s="165"/>
      <c r="G3017" s="165"/>
      <c r="H3017" s="165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</row>
    <row r="3018" spans="1:20" x14ac:dyDescent="0.25">
      <c r="A3018" s="9"/>
      <c r="D3018" s="9"/>
      <c r="E3018" s="165"/>
      <c r="F3018" s="165"/>
      <c r="G3018" s="165"/>
      <c r="H3018" s="165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</row>
    <row r="3019" spans="1:20" x14ac:dyDescent="0.25">
      <c r="A3019" s="9"/>
      <c r="D3019" s="9"/>
      <c r="E3019" s="165"/>
      <c r="F3019" s="165"/>
      <c r="G3019" s="165"/>
      <c r="H3019" s="165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</row>
    <row r="3020" spans="1:20" x14ac:dyDescent="0.25">
      <c r="A3020" s="9"/>
      <c r="D3020" s="9"/>
      <c r="E3020" s="165"/>
      <c r="F3020" s="165"/>
      <c r="G3020" s="165"/>
      <c r="H3020" s="165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</row>
    <row r="3021" spans="1:20" x14ac:dyDescent="0.25">
      <c r="A3021" s="9"/>
      <c r="D3021" s="9"/>
      <c r="E3021" s="165"/>
      <c r="F3021" s="165"/>
      <c r="G3021" s="165"/>
      <c r="H3021" s="165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</row>
    <row r="3022" spans="1:20" x14ac:dyDescent="0.25">
      <c r="A3022" s="9"/>
      <c r="D3022" s="9"/>
      <c r="E3022" s="165"/>
      <c r="F3022" s="165"/>
      <c r="G3022" s="165"/>
      <c r="H3022" s="165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</row>
    <row r="3023" spans="1:20" x14ac:dyDescent="0.25">
      <c r="A3023" s="9"/>
      <c r="D3023" s="9"/>
      <c r="E3023" s="165"/>
      <c r="F3023" s="165"/>
      <c r="G3023" s="165"/>
      <c r="H3023" s="165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</row>
    <row r="3024" spans="1:20" x14ac:dyDescent="0.25">
      <c r="A3024" s="9"/>
      <c r="D3024" s="9"/>
      <c r="E3024" s="165"/>
      <c r="F3024" s="165"/>
      <c r="G3024" s="165"/>
      <c r="H3024" s="165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</row>
    <row r="3025" spans="1:20" x14ac:dyDescent="0.25">
      <c r="A3025" s="9"/>
      <c r="D3025" s="9"/>
      <c r="E3025" s="165"/>
      <c r="F3025" s="165"/>
      <c r="G3025" s="165"/>
      <c r="H3025" s="165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</row>
    <row r="3026" spans="1:20" x14ac:dyDescent="0.25">
      <c r="A3026" s="9"/>
      <c r="D3026" s="9"/>
      <c r="E3026" s="165"/>
      <c r="F3026" s="165"/>
      <c r="G3026" s="165"/>
      <c r="H3026" s="165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</row>
    <row r="3027" spans="1:20" x14ac:dyDescent="0.25">
      <c r="A3027" s="9"/>
      <c r="D3027" s="9"/>
      <c r="E3027" s="165"/>
      <c r="F3027" s="165"/>
      <c r="G3027" s="165"/>
      <c r="H3027" s="165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</row>
    <row r="3028" spans="1:20" x14ac:dyDescent="0.25">
      <c r="A3028" s="9"/>
      <c r="D3028" s="9"/>
      <c r="E3028" s="165"/>
      <c r="F3028" s="165"/>
      <c r="G3028" s="165"/>
      <c r="H3028" s="165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</row>
    <row r="3029" spans="1:20" x14ac:dyDescent="0.25">
      <c r="A3029" s="9"/>
      <c r="D3029" s="9"/>
      <c r="E3029" s="165"/>
      <c r="F3029" s="165"/>
      <c r="G3029" s="165"/>
      <c r="H3029" s="165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</row>
    <row r="3030" spans="1:20" x14ac:dyDescent="0.25">
      <c r="A3030" s="9"/>
      <c r="D3030" s="9"/>
      <c r="E3030" s="165"/>
      <c r="F3030" s="165"/>
      <c r="G3030" s="165"/>
      <c r="H3030" s="165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</row>
    <row r="3031" spans="1:20" x14ac:dyDescent="0.25">
      <c r="A3031" s="9"/>
      <c r="D3031" s="9"/>
      <c r="E3031" s="165"/>
      <c r="F3031" s="165"/>
      <c r="G3031" s="165"/>
      <c r="H3031" s="165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</row>
    <row r="3032" spans="1:20" x14ac:dyDescent="0.25">
      <c r="A3032" s="9"/>
      <c r="D3032" s="9"/>
      <c r="E3032" s="165"/>
      <c r="F3032" s="165"/>
      <c r="G3032" s="165"/>
      <c r="H3032" s="165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</row>
    <row r="3033" spans="1:20" x14ac:dyDescent="0.25">
      <c r="A3033" s="9"/>
      <c r="D3033" s="9"/>
      <c r="E3033" s="165"/>
      <c r="F3033" s="165"/>
      <c r="G3033" s="165"/>
      <c r="H3033" s="165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</row>
    <row r="3034" spans="1:20" x14ac:dyDescent="0.25">
      <c r="A3034" s="9"/>
      <c r="D3034" s="9"/>
      <c r="E3034" s="165"/>
      <c r="F3034" s="165"/>
      <c r="G3034" s="165"/>
      <c r="H3034" s="165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</row>
    <row r="3035" spans="1:20" x14ac:dyDescent="0.25">
      <c r="A3035" s="9"/>
      <c r="D3035" s="9"/>
      <c r="E3035" s="165"/>
      <c r="F3035" s="165"/>
      <c r="G3035" s="165"/>
      <c r="H3035" s="165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</row>
    <row r="3036" spans="1:20" x14ac:dyDescent="0.25">
      <c r="A3036" s="9"/>
      <c r="D3036" s="9"/>
      <c r="E3036" s="165"/>
      <c r="F3036" s="165"/>
      <c r="G3036" s="165"/>
      <c r="H3036" s="165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</row>
    <row r="3037" spans="1:20" x14ac:dyDescent="0.25">
      <c r="A3037" s="9"/>
      <c r="D3037" s="9"/>
      <c r="E3037" s="165"/>
      <c r="F3037" s="165"/>
      <c r="G3037" s="165"/>
      <c r="H3037" s="165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</row>
    <row r="3038" spans="1:20" x14ac:dyDescent="0.25">
      <c r="A3038" s="9"/>
      <c r="D3038" s="9"/>
      <c r="E3038" s="165"/>
      <c r="F3038" s="165"/>
      <c r="G3038" s="165"/>
      <c r="H3038" s="165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</row>
    <row r="3039" spans="1:20" x14ac:dyDescent="0.25">
      <c r="A3039" s="9"/>
      <c r="D3039" s="9"/>
      <c r="E3039" s="165"/>
      <c r="F3039" s="165"/>
      <c r="G3039" s="165"/>
      <c r="H3039" s="165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</row>
    <row r="3040" spans="1:20" x14ac:dyDescent="0.25">
      <c r="A3040" s="9"/>
      <c r="D3040" s="9"/>
      <c r="E3040" s="165"/>
      <c r="F3040" s="165"/>
      <c r="G3040" s="165"/>
      <c r="H3040" s="165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</row>
    <row r="3041" spans="1:20" x14ac:dyDescent="0.25">
      <c r="A3041" s="9"/>
      <c r="D3041" s="9"/>
      <c r="E3041" s="165"/>
      <c r="F3041" s="165"/>
      <c r="G3041" s="165"/>
      <c r="H3041" s="165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</row>
    <row r="3042" spans="1:20" x14ac:dyDescent="0.25">
      <c r="A3042" s="9"/>
      <c r="D3042" s="9"/>
      <c r="E3042" s="165"/>
      <c r="F3042" s="165"/>
      <c r="G3042" s="165"/>
      <c r="H3042" s="165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</row>
    <row r="3043" spans="1:20" x14ac:dyDescent="0.25">
      <c r="A3043" s="9"/>
      <c r="D3043" s="9"/>
      <c r="E3043" s="165"/>
      <c r="F3043" s="165"/>
      <c r="G3043" s="165"/>
      <c r="H3043" s="165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</row>
    <row r="3044" spans="1:20" x14ac:dyDescent="0.25">
      <c r="A3044" s="9"/>
      <c r="D3044" s="9"/>
      <c r="E3044" s="165"/>
      <c r="F3044" s="165"/>
      <c r="G3044" s="165"/>
      <c r="H3044" s="165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</row>
    <row r="3045" spans="1:20" x14ac:dyDescent="0.25">
      <c r="A3045" s="9"/>
      <c r="D3045" s="9"/>
      <c r="E3045" s="165"/>
      <c r="F3045" s="165"/>
      <c r="G3045" s="165"/>
      <c r="H3045" s="165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</row>
    <row r="3046" spans="1:20" x14ac:dyDescent="0.25">
      <c r="A3046" s="9"/>
      <c r="D3046" s="9"/>
      <c r="E3046" s="165"/>
      <c r="F3046" s="165"/>
      <c r="G3046" s="165"/>
      <c r="H3046" s="165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</row>
    <row r="3047" spans="1:20" x14ac:dyDescent="0.25">
      <c r="A3047" s="9"/>
      <c r="D3047" s="9"/>
      <c r="E3047" s="165"/>
      <c r="F3047" s="165"/>
      <c r="G3047" s="165"/>
      <c r="H3047" s="165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</row>
    <row r="3048" spans="1:20" x14ac:dyDescent="0.25">
      <c r="A3048" s="9"/>
      <c r="D3048" s="9"/>
      <c r="E3048" s="165"/>
      <c r="F3048" s="165"/>
      <c r="G3048" s="165"/>
      <c r="H3048" s="165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</row>
    <row r="3049" spans="1:20" x14ac:dyDescent="0.25">
      <c r="A3049" s="9"/>
      <c r="D3049" s="9"/>
      <c r="E3049" s="165"/>
      <c r="F3049" s="165"/>
      <c r="G3049" s="165"/>
      <c r="H3049" s="165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</row>
    <row r="3050" spans="1:20" x14ac:dyDescent="0.25">
      <c r="A3050" s="9"/>
      <c r="D3050" s="9"/>
      <c r="E3050" s="165"/>
      <c r="F3050" s="165"/>
      <c r="G3050" s="165"/>
      <c r="H3050" s="165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</row>
    <row r="3051" spans="1:20" x14ac:dyDescent="0.25">
      <c r="A3051" s="9"/>
      <c r="D3051" s="9"/>
      <c r="E3051" s="165"/>
      <c r="F3051" s="165"/>
      <c r="G3051" s="165"/>
      <c r="H3051" s="165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</row>
    <row r="3052" spans="1:20" x14ac:dyDescent="0.25">
      <c r="A3052" s="9"/>
      <c r="D3052" s="9"/>
      <c r="E3052" s="165"/>
      <c r="F3052" s="165"/>
      <c r="G3052" s="165"/>
      <c r="H3052" s="165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</row>
    <row r="3053" spans="1:20" x14ac:dyDescent="0.25">
      <c r="A3053" s="9"/>
      <c r="D3053" s="9"/>
      <c r="E3053" s="165"/>
      <c r="F3053" s="165"/>
      <c r="G3053" s="165"/>
      <c r="H3053" s="165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</row>
    <row r="3054" spans="1:20" x14ac:dyDescent="0.25">
      <c r="A3054" s="9"/>
      <c r="D3054" s="9"/>
      <c r="E3054" s="165"/>
      <c r="F3054" s="165"/>
      <c r="G3054" s="165"/>
      <c r="H3054" s="165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</row>
    <row r="3055" spans="1:20" x14ac:dyDescent="0.25">
      <c r="A3055" s="9"/>
      <c r="D3055" s="9"/>
      <c r="E3055" s="165"/>
      <c r="F3055" s="165"/>
      <c r="G3055" s="165"/>
      <c r="H3055" s="165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</row>
    <row r="3056" spans="1:20" x14ac:dyDescent="0.25">
      <c r="A3056" s="9"/>
      <c r="D3056" s="9"/>
      <c r="E3056" s="165"/>
      <c r="F3056" s="165"/>
      <c r="G3056" s="165"/>
      <c r="H3056" s="165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</row>
    <row r="3057" spans="1:20" x14ac:dyDescent="0.25">
      <c r="A3057" s="9"/>
      <c r="D3057" s="9"/>
      <c r="E3057" s="165"/>
      <c r="F3057" s="165"/>
      <c r="G3057" s="165"/>
      <c r="H3057" s="165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</row>
    <row r="3058" spans="1:20" x14ac:dyDescent="0.25">
      <c r="A3058" s="9"/>
      <c r="D3058" s="9"/>
      <c r="E3058" s="165"/>
      <c r="F3058" s="165"/>
      <c r="G3058" s="165"/>
      <c r="H3058" s="165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</row>
    <row r="3059" spans="1:20" x14ac:dyDescent="0.25">
      <c r="A3059" s="9"/>
      <c r="D3059" s="9"/>
      <c r="E3059" s="165"/>
      <c r="F3059" s="165"/>
      <c r="G3059" s="165"/>
      <c r="H3059" s="165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</row>
    <row r="3060" spans="1:20" x14ac:dyDescent="0.25">
      <c r="A3060" s="9"/>
      <c r="D3060" s="9"/>
      <c r="E3060" s="165"/>
      <c r="F3060" s="165"/>
      <c r="G3060" s="165"/>
      <c r="H3060" s="165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</row>
    <row r="3061" spans="1:20" x14ac:dyDescent="0.25">
      <c r="A3061" s="9"/>
      <c r="D3061" s="9"/>
      <c r="E3061" s="165"/>
      <c r="F3061" s="165"/>
      <c r="G3061" s="165"/>
      <c r="H3061" s="165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</row>
    <row r="3062" spans="1:20" x14ac:dyDescent="0.25">
      <c r="A3062" s="9"/>
      <c r="D3062" s="9"/>
      <c r="E3062" s="165"/>
      <c r="F3062" s="165"/>
      <c r="G3062" s="165"/>
      <c r="H3062" s="165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</row>
    <row r="3063" spans="1:20" x14ac:dyDescent="0.25">
      <c r="A3063" s="9"/>
      <c r="D3063" s="9"/>
      <c r="E3063" s="165"/>
      <c r="F3063" s="165"/>
      <c r="G3063" s="165"/>
      <c r="H3063" s="165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</row>
    <row r="3064" spans="1:20" x14ac:dyDescent="0.25">
      <c r="A3064" s="9"/>
      <c r="D3064" s="9"/>
      <c r="E3064" s="165"/>
      <c r="F3064" s="165"/>
      <c r="G3064" s="165"/>
      <c r="H3064" s="165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</row>
    <row r="3065" spans="1:20" x14ac:dyDescent="0.25">
      <c r="A3065" s="9"/>
      <c r="D3065" s="9"/>
      <c r="E3065" s="165"/>
      <c r="F3065" s="165"/>
      <c r="G3065" s="165"/>
      <c r="H3065" s="165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</row>
    <row r="3066" spans="1:20" x14ac:dyDescent="0.25">
      <c r="A3066" s="9"/>
      <c r="D3066" s="9"/>
      <c r="E3066" s="165"/>
      <c r="F3066" s="165"/>
      <c r="G3066" s="165"/>
      <c r="H3066" s="165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</row>
    <row r="3067" spans="1:20" x14ac:dyDescent="0.25">
      <c r="A3067" s="9"/>
      <c r="D3067" s="9"/>
      <c r="E3067" s="165"/>
      <c r="F3067" s="165"/>
      <c r="G3067" s="165"/>
      <c r="H3067" s="165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</row>
    <row r="3068" spans="1:20" x14ac:dyDescent="0.25">
      <c r="A3068" s="9"/>
      <c r="D3068" s="9"/>
      <c r="E3068" s="165"/>
      <c r="F3068" s="165"/>
      <c r="G3068" s="165"/>
      <c r="H3068" s="165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</row>
    <row r="3069" spans="1:20" x14ac:dyDescent="0.25">
      <c r="A3069" s="9"/>
      <c r="D3069" s="9"/>
      <c r="E3069" s="165"/>
      <c r="F3069" s="165"/>
      <c r="G3069" s="165"/>
      <c r="H3069" s="165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</row>
    <row r="3070" spans="1:20" x14ac:dyDescent="0.25">
      <c r="A3070" s="9"/>
      <c r="D3070" s="9"/>
      <c r="E3070" s="165"/>
      <c r="F3070" s="165"/>
      <c r="G3070" s="165"/>
      <c r="H3070" s="165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</row>
    <row r="3071" spans="1:20" x14ac:dyDescent="0.25">
      <c r="A3071" s="9"/>
      <c r="D3071" s="9"/>
      <c r="E3071" s="165"/>
      <c r="F3071" s="165"/>
      <c r="G3071" s="165"/>
      <c r="H3071" s="165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</row>
    <row r="3072" spans="1:20" x14ac:dyDescent="0.25">
      <c r="A3072" s="9"/>
      <c r="D3072" s="9"/>
      <c r="E3072" s="165"/>
      <c r="F3072" s="165"/>
      <c r="G3072" s="165"/>
      <c r="H3072" s="165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</row>
    <row r="3073" spans="1:20" x14ac:dyDescent="0.25">
      <c r="A3073" s="9"/>
      <c r="D3073" s="9"/>
      <c r="E3073" s="165"/>
      <c r="F3073" s="165"/>
      <c r="G3073" s="165"/>
      <c r="H3073" s="165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</row>
    <row r="3074" spans="1:20" x14ac:dyDescent="0.25">
      <c r="A3074" s="9"/>
      <c r="D3074" s="9"/>
      <c r="E3074" s="165"/>
      <c r="F3074" s="165"/>
      <c r="G3074" s="165"/>
      <c r="H3074" s="165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</row>
    <row r="3075" spans="1:20" x14ac:dyDescent="0.25">
      <c r="A3075" s="9"/>
      <c r="D3075" s="9"/>
      <c r="E3075" s="165"/>
      <c r="F3075" s="165"/>
      <c r="G3075" s="165"/>
      <c r="H3075" s="165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</row>
    <row r="3076" spans="1:20" x14ac:dyDescent="0.25">
      <c r="A3076" s="9"/>
      <c r="D3076" s="9"/>
      <c r="E3076" s="165"/>
      <c r="F3076" s="165"/>
      <c r="G3076" s="165"/>
      <c r="H3076" s="165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</row>
    <row r="3077" spans="1:20" x14ac:dyDescent="0.25">
      <c r="A3077" s="9"/>
      <c r="D3077" s="9"/>
      <c r="E3077" s="165"/>
      <c r="F3077" s="165"/>
      <c r="G3077" s="165"/>
      <c r="H3077" s="165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</row>
    <row r="3078" spans="1:20" x14ac:dyDescent="0.25">
      <c r="A3078" s="9"/>
      <c r="D3078" s="9"/>
      <c r="E3078" s="165"/>
      <c r="F3078" s="165"/>
      <c r="G3078" s="165"/>
      <c r="H3078" s="165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</row>
    <row r="3079" spans="1:20" x14ac:dyDescent="0.25">
      <c r="A3079" s="9"/>
      <c r="D3079" s="9"/>
      <c r="E3079" s="165"/>
      <c r="F3079" s="165"/>
      <c r="G3079" s="165"/>
      <c r="H3079" s="165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</row>
    <row r="3080" spans="1:20" x14ac:dyDescent="0.25">
      <c r="A3080" s="9"/>
      <c r="D3080" s="9"/>
      <c r="E3080" s="165"/>
      <c r="F3080" s="165"/>
      <c r="G3080" s="165"/>
      <c r="H3080" s="165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</row>
    <row r="3081" spans="1:20" x14ac:dyDescent="0.25">
      <c r="A3081" s="9"/>
      <c r="D3081" s="9"/>
      <c r="E3081" s="165"/>
      <c r="F3081" s="165"/>
      <c r="G3081" s="165"/>
      <c r="H3081" s="165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</row>
    <row r="3082" spans="1:20" x14ac:dyDescent="0.25">
      <c r="A3082" s="9"/>
      <c r="D3082" s="9"/>
      <c r="E3082" s="165"/>
      <c r="F3082" s="165"/>
      <c r="G3082" s="165"/>
      <c r="H3082" s="165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</row>
    <row r="3083" spans="1:20" x14ac:dyDescent="0.25">
      <c r="A3083" s="9"/>
      <c r="D3083" s="9"/>
      <c r="E3083" s="165"/>
      <c r="F3083" s="165"/>
      <c r="G3083" s="165"/>
      <c r="H3083" s="165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</row>
    <row r="3084" spans="1:20" x14ac:dyDescent="0.25">
      <c r="A3084" s="9"/>
      <c r="D3084" s="9"/>
      <c r="E3084" s="165"/>
      <c r="F3084" s="165"/>
      <c r="G3084" s="165"/>
      <c r="H3084" s="165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</row>
    <row r="3085" spans="1:20" x14ac:dyDescent="0.25">
      <c r="A3085" s="9"/>
      <c r="D3085" s="9"/>
      <c r="E3085" s="165"/>
      <c r="F3085" s="165"/>
      <c r="G3085" s="165"/>
      <c r="H3085" s="165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</row>
    <row r="3086" spans="1:20" x14ac:dyDescent="0.25">
      <c r="A3086" s="9"/>
      <c r="D3086" s="9"/>
      <c r="E3086" s="165"/>
      <c r="F3086" s="165"/>
      <c r="G3086" s="165"/>
      <c r="H3086" s="165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</row>
    <row r="3087" spans="1:20" x14ac:dyDescent="0.25">
      <c r="A3087" s="9"/>
      <c r="D3087" s="9"/>
      <c r="E3087" s="165"/>
      <c r="F3087" s="165"/>
      <c r="G3087" s="165"/>
      <c r="H3087" s="165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</row>
    <row r="3088" spans="1:20" x14ac:dyDescent="0.25">
      <c r="A3088" s="9"/>
      <c r="D3088" s="9"/>
      <c r="E3088" s="165"/>
      <c r="F3088" s="165"/>
      <c r="G3088" s="165"/>
      <c r="H3088" s="165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</row>
    <row r="3089" spans="1:20" x14ac:dyDescent="0.25">
      <c r="A3089" s="9"/>
      <c r="D3089" s="9"/>
      <c r="E3089" s="165"/>
      <c r="F3089" s="165"/>
      <c r="G3089" s="165"/>
      <c r="H3089" s="165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</row>
    <row r="3090" spans="1:20" x14ac:dyDescent="0.25">
      <c r="A3090" s="9"/>
      <c r="D3090" s="9"/>
      <c r="E3090" s="165"/>
      <c r="F3090" s="165"/>
      <c r="G3090" s="165"/>
      <c r="H3090" s="165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</row>
    <row r="3091" spans="1:20" x14ac:dyDescent="0.25">
      <c r="A3091" s="9"/>
      <c r="D3091" s="9"/>
      <c r="E3091" s="165"/>
      <c r="F3091" s="165"/>
      <c r="G3091" s="165"/>
      <c r="H3091" s="165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</row>
    <row r="3092" spans="1:20" x14ac:dyDescent="0.25">
      <c r="A3092" s="9"/>
      <c r="D3092" s="9"/>
      <c r="E3092" s="165"/>
      <c r="F3092" s="165"/>
      <c r="G3092" s="165"/>
      <c r="H3092" s="165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</row>
    <row r="3093" spans="1:20" x14ac:dyDescent="0.25">
      <c r="A3093" s="9"/>
      <c r="D3093" s="9"/>
      <c r="E3093" s="165"/>
      <c r="F3093" s="165"/>
      <c r="G3093" s="165"/>
      <c r="H3093" s="165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</row>
    <row r="3094" spans="1:20" x14ac:dyDescent="0.25">
      <c r="A3094" s="9"/>
      <c r="D3094" s="9"/>
      <c r="E3094" s="165"/>
      <c r="F3094" s="165"/>
      <c r="G3094" s="165"/>
      <c r="H3094" s="165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</row>
    <row r="3095" spans="1:20" x14ac:dyDescent="0.25">
      <c r="A3095" s="9"/>
      <c r="D3095" s="9"/>
      <c r="E3095" s="165"/>
      <c r="F3095" s="165"/>
      <c r="G3095" s="165"/>
      <c r="H3095" s="165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</row>
    <row r="3096" spans="1:20" x14ac:dyDescent="0.25">
      <c r="A3096" s="9"/>
      <c r="D3096" s="9"/>
      <c r="E3096" s="165"/>
      <c r="F3096" s="165"/>
      <c r="G3096" s="165"/>
      <c r="H3096" s="165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</row>
    <row r="3097" spans="1:20" x14ac:dyDescent="0.25">
      <c r="A3097" s="9"/>
      <c r="D3097" s="9"/>
      <c r="E3097" s="165"/>
      <c r="F3097" s="165"/>
      <c r="G3097" s="165"/>
      <c r="H3097" s="165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</row>
    <row r="3098" spans="1:20" x14ac:dyDescent="0.25">
      <c r="A3098" s="9"/>
      <c r="D3098" s="9"/>
      <c r="E3098" s="165"/>
      <c r="F3098" s="165"/>
      <c r="G3098" s="165"/>
      <c r="H3098" s="165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</row>
    <row r="3099" spans="1:20" x14ac:dyDescent="0.25">
      <c r="A3099" s="9"/>
      <c r="D3099" s="9"/>
      <c r="E3099" s="165"/>
      <c r="F3099" s="165"/>
      <c r="G3099" s="165"/>
      <c r="H3099" s="165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</row>
    <row r="3100" spans="1:20" x14ac:dyDescent="0.25">
      <c r="A3100" s="9"/>
      <c r="D3100" s="9"/>
      <c r="E3100" s="165"/>
      <c r="F3100" s="165"/>
      <c r="G3100" s="165"/>
      <c r="H3100" s="165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</row>
    <row r="3101" spans="1:20" x14ac:dyDescent="0.25">
      <c r="A3101" s="9"/>
      <c r="D3101" s="9"/>
      <c r="E3101" s="165"/>
      <c r="F3101" s="165"/>
      <c r="G3101" s="165"/>
      <c r="H3101" s="165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</row>
    <row r="3102" spans="1:20" x14ac:dyDescent="0.25">
      <c r="A3102" s="9"/>
      <c r="D3102" s="9"/>
      <c r="E3102" s="165"/>
      <c r="F3102" s="165"/>
      <c r="G3102" s="165"/>
      <c r="H3102" s="165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</row>
    <row r="3103" spans="1:20" x14ac:dyDescent="0.25">
      <c r="A3103" s="9"/>
      <c r="D3103" s="9"/>
      <c r="E3103" s="165"/>
      <c r="F3103" s="165"/>
      <c r="G3103" s="165"/>
      <c r="H3103" s="165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</row>
    <row r="3104" spans="1:20" x14ac:dyDescent="0.25">
      <c r="A3104" s="9"/>
      <c r="D3104" s="9"/>
      <c r="E3104" s="165"/>
      <c r="F3104" s="165"/>
      <c r="G3104" s="165"/>
      <c r="H3104" s="165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</row>
    <row r="3105" spans="1:20" x14ac:dyDescent="0.25">
      <c r="A3105" s="9"/>
      <c r="D3105" s="9"/>
      <c r="E3105" s="165"/>
      <c r="F3105" s="165"/>
      <c r="G3105" s="165"/>
      <c r="H3105" s="165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</row>
    <row r="3106" spans="1:20" x14ac:dyDescent="0.25">
      <c r="A3106" s="9"/>
      <c r="D3106" s="9"/>
      <c r="E3106" s="165"/>
      <c r="F3106" s="165"/>
      <c r="G3106" s="165"/>
      <c r="H3106" s="165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</row>
    <row r="3107" spans="1:20" x14ac:dyDescent="0.25">
      <c r="A3107" s="9"/>
      <c r="D3107" s="9"/>
      <c r="E3107" s="165"/>
      <c r="F3107" s="165"/>
      <c r="G3107" s="165"/>
      <c r="H3107" s="165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</row>
    <row r="3108" spans="1:20" x14ac:dyDescent="0.25">
      <c r="A3108" s="9"/>
      <c r="D3108" s="9"/>
      <c r="E3108" s="165"/>
      <c r="F3108" s="165"/>
      <c r="G3108" s="165"/>
      <c r="H3108" s="165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</row>
    <row r="3109" spans="1:20" x14ac:dyDescent="0.25">
      <c r="A3109" s="9"/>
      <c r="D3109" s="9"/>
      <c r="E3109" s="165"/>
      <c r="F3109" s="165"/>
      <c r="G3109" s="165"/>
      <c r="H3109" s="165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</row>
    <row r="3110" spans="1:20" x14ac:dyDescent="0.25">
      <c r="A3110" s="9"/>
      <c r="D3110" s="9"/>
      <c r="E3110" s="165"/>
      <c r="F3110" s="165"/>
      <c r="G3110" s="165"/>
      <c r="H3110" s="165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</row>
    <row r="3111" spans="1:20" x14ac:dyDescent="0.25">
      <c r="A3111" s="9"/>
      <c r="D3111" s="9"/>
      <c r="E3111" s="165"/>
      <c r="F3111" s="165"/>
      <c r="G3111" s="165"/>
      <c r="H3111" s="165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</row>
    <row r="3112" spans="1:20" x14ac:dyDescent="0.25">
      <c r="A3112" s="9"/>
      <c r="D3112" s="9"/>
      <c r="E3112" s="165"/>
      <c r="F3112" s="165"/>
      <c r="G3112" s="165"/>
      <c r="H3112" s="165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</row>
    <row r="3113" spans="1:20" x14ac:dyDescent="0.25">
      <c r="A3113" s="9"/>
      <c r="D3113" s="9"/>
      <c r="E3113" s="165"/>
      <c r="F3113" s="165"/>
      <c r="G3113" s="165"/>
      <c r="H3113" s="165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</row>
    <row r="3114" spans="1:20" x14ac:dyDescent="0.25">
      <c r="A3114" s="9"/>
      <c r="D3114" s="9"/>
      <c r="E3114" s="165"/>
      <c r="F3114" s="165"/>
      <c r="G3114" s="165"/>
      <c r="H3114" s="165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</row>
    <row r="3115" spans="1:20" x14ac:dyDescent="0.25">
      <c r="A3115" s="9"/>
      <c r="D3115" s="9"/>
      <c r="E3115" s="165"/>
      <c r="F3115" s="165"/>
      <c r="G3115" s="165"/>
      <c r="H3115" s="165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</row>
    <row r="3116" spans="1:20" x14ac:dyDescent="0.25">
      <c r="A3116" s="9"/>
      <c r="D3116" s="9"/>
      <c r="E3116" s="165"/>
      <c r="F3116" s="165"/>
      <c r="G3116" s="165"/>
      <c r="H3116" s="165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</row>
    <row r="3117" spans="1:20" x14ac:dyDescent="0.25">
      <c r="A3117" s="9"/>
      <c r="D3117" s="9"/>
      <c r="E3117" s="165"/>
      <c r="F3117" s="165"/>
      <c r="G3117" s="165"/>
      <c r="H3117" s="165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</row>
    <row r="3118" spans="1:20" x14ac:dyDescent="0.25">
      <c r="A3118" s="9"/>
      <c r="D3118" s="9"/>
      <c r="E3118" s="165"/>
      <c r="F3118" s="165"/>
      <c r="G3118" s="165"/>
      <c r="H3118" s="165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</row>
    <row r="3119" spans="1:20" x14ac:dyDescent="0.25">
      <c r="A3119" s="9"/>
      <c r="D3119" s="9"/>
      <c r="E3119" s="165"/>
      <c r="F3119" s="165"/>
      <c r="G3119" s="165"/>
      <c r="H3119" s="165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</row>
    <row r="3120" spans="1:20" x14ac:dyDescent="0.25">
      <c r="A3120" s="9"/>
      <c r="D3120" s="9"/>
      <c r="E3120" s="165"/>
      <c r="F3120" s="165"/>
      <c r="G3120" s="165"/>
      <c r="H3120" s="165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</row>
    <row r="3121" spans="1:20" x14ac:dyDescent="0.25">
      <c r="A3121" s="9"/>
      <c r="D3121" s="9"/>
      <c r="E3121" s="165"/>
      <c r="F3121" s="165"/>
      <c r="G3121" s="165"/>
      <c r="H3121" s="165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</row>
    <row r="3122" spans="1:20" x14ac:dyDescent="0.25">
      <c r="A3122" s="9"/>
      <c r="D3122" s="9"/>
      <c r="E3122" s="165"/>
      <c r="F3122" s="165"/>
      <c r="G3122" s="165"/>
      <c r="H3122" s="165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</row>
    <row r="3123" spans="1:20" x14ac:dyDescent="0.25">
      <c r="A3123" s="9"/>
      <c r="D3123" s="9"/>
      <c r="E3123" s="165"/>
      <c r="F3123" s="165"/>
      <c r="G3123" s="165"/>
      <c r="H3123" s="165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</row>
    <row r="3124" spans="1:20" x14ac:dyDescent="0.25">
      <c r="A3124" s="9"/>
      <c r="D3124" s="9"/>
      <c r="E3124" s="165"/>
      <c r="F3124" s="165"/>
      <c r="G3124" s="165"/>
      <c r="H3124" s="165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</row>
    <row r="3125" spans="1:20" x14ac:dyDescent="0.25">
      <c r="A3125" s="9"/>
      <c r="D3125" s="9"/>
      <c r="E3125" s="165"/>
      <c r="F3125" s="165"/>
      <c r="G3125" s="165"/>
      <c r="H3125" s="165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</row>
    <row r="3126" spans="1:20" x14ac:dyDescent="0.25">
      <c r="A3126" s="9"/>
      <c r="D3126" s="9"/>
      <c r="E3126" s="165"/>
      <c r="F3126" s="165"/>
      <c r="G3126" s="165"/>
      <c r="H3126" s="165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</row>
    <row r="3127" spans="1:20" x14ac:dyDescent="0.25">
      <c r="A3127" s="9"/>
      <c r="D3127" s="9"/>
      <c r="E3127" s="165"/>
      <c r="F3127" s="165"/>
      <c r="G3127" s="165"/>
      <c r="H3127" s="165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</row>
    <row r="3128" spans="1:20" x14ac:dyDescent="0.25">
      <c r="A3128" s="9"/>
      <c r="D3128" s="9"/>
      <c r="E3128" s="165"/>
      <c r="F3128" s="165"/>
      <c r="G3128" s="165"/>
      <c r="H3128" s="165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</row>
    <row r="3129" spans="1:20" x14ac:dyDescent="0.25">
      <c r="A3129" s="9"/>
      <c r="D3129" s="9"/>
      <c r="E3129" s="165"/>
      <c r="F3129" s="165"/>
      <c r="G3129" s="165"/>
      <c r="H3129" s="165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</row>
    <row r="3130" spans="1:20" x14ac:dyDescent="0.25">
      <c r="A3130" s="9"/>
      <c r="D3130" s="9"/>
      <c r="E3130" s="165"/>
      <c r="F3130" s="165"/>
      <c r="G3130" s="165"/>
      <c r="H3130" s="165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</row>
    <row r="3131" spans="1:20" x14ac:dyDescent="0.25">
      <c r="A3131" s="9"/>
      <c r="D3131" s="9"/>
      <c r="E3131" s="165"/>
      <c r="F3131" s="165"/>
      <c r="G3131" s="165"/>
      <c r="H3131" s="165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</row>
    <row r="3132" spans="1:20" x14ac:dyDescent="0.25">
      <c r="A3132" s="9"/>
      <c r="D3132" s="9"/>
      <c r="E3132" s="165"/>
      <c r="F3132" s="165"/>
      <c r="G3132" s="165"/>
      <c r="H3132" s="165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</row>
    <row r="3133" spans="1:20" x14ac:dyDescent="0.25">
      <c r="A3133" s="9"/>
      <c r="D3133" s="9"/>
      <c r="E3133" s="165"/>
      <c r="F3133" s="165"/>
      <c r="G3133" s="165"/>
      <c r="H3133" s="165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</row>
    <row r="3134" spans="1:20" x14ac:dyDescent="0.25">
      <c r="A3134" s="9"/>
      <c r="D3134" s="9"/>
      <c r="E3134" s="165"/>
      <c r="F3134" s="165"/>
      <c r="G3134" s="165"/>
      <c r="H3134" s="165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</row>
    <row r="3135" spans="1:20" x14ac:dyDescent="0.25">
      <c r="A3135" s="9"/>
      <c r="D3135" s="9"/>
      <c r="E3135" s="165"/>
      <c r="F3135" s="165"/>
      <c r="G3135" s="165"/>
      <c r="H3135" s="165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</row>
    <row r="3136" spans="1:20" x14ac:dyDescent="0.25">
      <c r="A3136" s="9"/>
      <c r="D3136" s="9"/>
      <c r="E3136" s="165"/>
      <c r="F3136" s="165"/>
      <c r="G3136" s="165"/>
      <c r="H3136" s="165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</row>
    <row r="3137" spans="1:20" x14ac:dyDescent="0.25">
      <c r="A3137" s="9"/>
      <c r="D3137" s="9"/>
      <c r="E3137" s="165"/>
      <c r="F3137" s="165"/>
      <c r="G3137" s="165"/>
      <c r="H3137" s="165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</row>
    <row r="3138" spans="1:20" x14ac:dyDescent="0.25">
      <c r="A3138" s="9"/>
      <c r="D3138" s="9"/>
      <c r="E3138" s="165"/>
      <c r="F3138" s="165"/>
      <c r="G3138" s="165"/>
      <c r="H3138" s="165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</row>
    <row r="3139" spans="1:20" x14ac:dyDescent="0.25">
      <c r="A3139" s="9"/>
      <c r="D3139" s="9"/>
      <c r="E3139" s="165"/>
      <c r="F3139" s="165"/>
      <c r="G3139" s="165"/>
      <c r="H3139" s="165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</row>
    <row r="3140" spans="1:20" x14ac:dyDescent="0.25">
      <c r="A3140" s="9"/>
      <c r="D3140" s="9"/>
      <c r="E3140" s="165"/>
      <c r="F3140" s="165"/>
      <c r="G3140" s="165"/>
      <c r="H3140" s="165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</row>
    <row r="3141" spans="1:20" x14ac:dyDescent="0.25">
      <c r="A3141" s="9"/>
      <c r="D3141" s="9"/>
      <c r="E3141" s="165"/>
      <c r="F3141" s="165"/>
      <c r="G3141" s="165"/>
      <c r="H3141" s="165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</row>
    <row r="3142" spans="1:20" x14ac:dyDescent="0.25">
      <c r="A3142" s="9"/>
      <c r="D3142" s="9"/>
      <c r="E3142" s="165"/>
      <c r="F3142" s="165"/>
      <c r="G3142" s="165"/>
      <c r="H3142" s="165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</row>
    <row r="3143" spans="1:20" x14ac:dyDescent="0.25">
      <c r="A3143" s="9"/>
      <c r="D3143" s="9"/>
      <c r="E3143" s="165"/>
      <c r="F3143" s="165"/>
      <c r="G3143" s="165"/>
      <c r="H3143" s="165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</row>
    <row r="3144" spans="1:20" x14ac:dyDescent="0.25">
      <c r="A3144" s="9"/>
      <c r="D3144" s="9"/>
      <c r="E3144" s="165"/>
      <c r="F3144" s="165"/>
      <c r="G3144" s="165"/>
      <c r="H3144" s="165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</row>
    <row r="3145" spans="1:20" x14ac:dyDescent="0.25">
      <c r="A3145" s="9"/>
      <c r="D3145" s="9"/>
      <c r="E3145" s="165"/>
      <c r="F3145" s="165"/>
      <c r="G3145" s="165"/>
      <c r="H3145" s="165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</row>
    <row r="3146" spans="1:20" x14ac:dyDescent="0.25">
      <c r="A3146" s="9"/>
      <c r="D3146" s="9"/>
      <c r="E3146" s="165"/>
      <c r="F3146" s="165"/>
      <c r="G3146" s="165"/>
      <c r="H3146" s="165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</row>
    <row r="3147" spans="1:20" x14ac:dyDescent="0.25">
      <c r="A3147" s="9"/>
      <c r="D3147" s="9"/>
      <c r="E3147" s="165"/>
      <c r="F3147" s="165"/>
      <c r="G3147" s="165"/>
      <c r="H3147" s="165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</row>
    <row r="3148" spans="1:20" x14ac:dyDescent="0.25">
      <c r="A3148" s="9"/>
      <c r="D3148" s="9"/>
      <c r="E3148" s="165"/>
      <c r="F3148" s="165"/>
      <c r="G3148" s="165"/>
      <c r="H3148" s="165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</row>
    <row r="3149" spans="1:20" x14ac:dyDescent="0.25">
      <c r="A3149" s="9"/>
      <c r="D3149" s="9"/>
      <c r="E3149" s="165"/>
      <c r="F3149" s="165"/>
      <c r="G3149" s="165"/>
      <c r="H3149" s="165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</row>
    <row r="3150" spans="1:20" x14ac:dyDescent="0.25">
      <c r="A3150" s="9"/>
      <c r="D3150" s="9"/>
      <c r="E3150" s="165"/>
      <c r="F3150" s="165"/>
      <c r="G3150" s="165"/>
      <c r="H3150" s="165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</row>
    <row r="3151" spans="1:20" x14ac:dyDescent="0.25">
      <c r="A3151" s="9"/>
      <c r="D3151" s="9"/>
      <c r="E3151" s="165"/>
      <c r="F3151" s="165"/>
      <c r="G3151" s="165"/>
      <c r="H3151" s="165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</row>
    <row r="3152" spans="1:20" x14ac:dyDescent="0.25">
      <c r="A3152" s="9"/>
      <c r="D3152" s="9"/>
      <c r="E3152" s="165"/>
      <c r="F3152" s="165"/>
      <c r="G3152" s="165"/>
      <c r="H3152" s="165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</row>
    <row r="3153" spans="1:20" x14ac:dyDescent="0.25">
      <c r="A3153" s="9"/>
      <c r="D3153" s="9"/>
      <c r="E3153" s="165"/>
      <c r="F3153" s="165"/>
      <c r="G3153" s="165"/>
      <c r="H3153" s="165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</row>
    <row r="3154" spans="1:20" x14ac:dyDescent="0.25">
      <c r="A3154" s="9"/>
      <c r="D3154" s="9"/>
      <c r="E3154" s="165"/>
      <c r="F3154" s="165"/>
      <c r="G3154" s="165"/>
      <c r="H3154" s="165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</row>
    <row r="3155" spans="1:20" x14ac:dyDescent="0.25">
      <c r="A3155" s="9"/>
      <c r="D3155" s="9"/>
      <c r="E3155" s="165"/>
      <c r="F3155" s="165"/>
      <c r="G3155" s="165"/>
      <c r="H3155" s="165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</row>
    <row r="3156" spans="1:20" x14ac:dyDescent="0.25">
      <c r="A3156" s="9"/>
      <c r="D3156" s="9"/>
      <c r="E3156" s="165"/>
      <c r="F3156" s="165"/>
      <c r="G3156" s="165"/>
      <c r="H3156" s="165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</row>
    <row r="3157" spans="1:20" x14ac:dyDescent="0.25">
      <c r="A3157" s="9"/>
      <c r="D3157" s="9"/>
      <c r="E3157" s="165"/>
      <c r="F3157" s="165"/>
      <c r="G3157" s="165"/>
      <c r="H3157" s="165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</row>
    <row r="3158" spans="1:20" x14ac:dyDescent="0.25">
      <c r="A3158" s="9"/>
      <c r="D3158" s="9"/>
      <c r="E3158" s="165"/>
      <c r="F3158" s="165"/>
      <c r="G3158" s="165"/>
      <c r="H3158" s="165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</row>
    <row r="3159" spans="1:20" x14ac:dyDescent="0.25">
      <c r="A3159" s="9"/>
      <c r="D3159" s="9"/>
      <c r="E3159" s="165"/>
      <c r="F3159" s="165"/>
      <c r="G3159" s="165"/>
      <c r="H3159" s="165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</row>
    <row r="3160" spans="1:20" x14ac:dyDescent="0.25">
      <c r="A3160" s="9"/>
      <c r="D3160" s="9"/>
      <c r="E3160" s="165"/>
      <c r="F3160" s="165"/>
      <c r="G3160" s="165"/>
      <c r="H3160" s="165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</row>
    <row r="3161" spans="1:20" x14ac:dyDescent="0.25">
      <c r="A3161" s="9"/>
      <c r="D3161" s="9"/>
      <c r="E3161" s="165"/>
      <c r="F3161" s="165"/>
      <c r="G3161" s="165"/>
      <c r="H3161" s="165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</row>
    <row r="3162" spans="1:20" x14ac:dyDescent="0.25">
      <c r="A3162" s="9"/>
      <c r="D3162" s="9"/>
      <c r="E3162" s="165"/>
      <c r="F3162" s="165"/>
      <c r="G3162" s="165"/>
      <c r="H3162" s="165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</row>
    <row r="3163" spans="1:20" x14ac:dyDescent="0.25">
      <c r="A3163" s="9"/>
      <c r="D3163" s="9"/>
      <c r="E3163" s="165"/>
      <c r="F3163" s="165"/>
      <c r="G3163" s="165"/>
      <c r="H3163" s="165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</row>
    <row r="3164" spans="1:20" x14ac:dyDescent="0.25">
      <c r="A3164" s="9"/>
      <c r="D3164" s="9"/>
      <c r="E3164" s="165"/>
      <c r="F3164" s="165"/>
      <c r="G3164" s="165"/>
      <c r="H3164" s="165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</row>
    <row r="3165" spans="1:20" x14ac:dyDescent="0.25">
      <c r="A3165" s="9"/>
      <c r="D3165" s="9"/>
      <c r="E3165" s="165"/>
      <c r="F3165" s="165"/>
      <c r="G3165" s="165"/>
      <c r="H3165" s="165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</row>
    <row r="3166" spans="1:20" x14ac:dyDescent="0.25">
      <c r="A3166" s="9"/>
      <c r="D3166" s="9"/>
      <c r="E3166" s="165"/>
      <c r="F3166" s="165"/>
      <c r="G3166" s="165"/>
      <c r="H3166" s="165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</row>
    <row r="3167" spans="1:20" x14ac:dyDescent="0.25">
      <c r="A3167" s="9"/>
      <c r="D3167" s="9"/>
      <c r="E3167" s="165"/>
      <c r="F3167" s="165"/>
      <c r="G3167" s="165"/>
      <c r="H3167" s="165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</row>
    <row r="3168" spans="1:20" x14ac:dyDescent="0.25">
      <c r="A3168" s="9"/>
      <c r="D3168" s="9"/>
      <c r="E3168" s="165"/>
      <c r="F3168" s="165"/>
      <c r="G3168" s="165"/>
      <c r="H3168" s="165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</row>
    <row r="3169" spans="1:20" x14ac:dyDescent="0.25">
      <c r="A3169" s="9"/>
      <c r="D3169" s="9"/>
      <c r="E3169" s="165"/>
      <c r="F3169" s="165"/>
      <c r="G3169" s="165"/>
      <c r="H3169" s="165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</row>
    <row r="3170" spans="1:20" x14ac:dyDescent="0.25">
      <c r="A3170" s="9"/>
      <c r="D3170" s="9"/>
      <c r="E3170" s="165"/>
      <c r="F3170" s="165"/>
      <c r="G3170" s="165"/>
      <c r="H3170" s="165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</row>
    <row r="3171" spans="1:20" x14ac:dyDescent="0.25">
      <c r="A3171" s="9"/>
      <c r="D3171" s="9"/>
      <c r="E3171" s="165"/>
      <c r="F3171" s="165"/>
      <c r="G3171" s="165"/>
      <c r="H3171" s="165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</row>
    <row r="3172" spans="1:20" x14ac:dyDescent="0.25">
      <c r="A3172" s="9"/>
      <c r="D3172" s="9"/>
      <c r="E3172" s="165"/>
      <c r="F3172" s="165"/>
      <c r="G3172" s="165"/>
      <c r="H3172" s="165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</row>
    <row r="3173" spans="1:20" x14ac:dyDescent="0.25">
      <c r="A3173" s="9"/>
      <c r="D3173" s="9"/>
      <c r="E3173" s="165"/>
      <c r="F3173" s="165"/>
      <c r="G3173" s="165"/>
      <c r="H3173" s="165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</row>
    <row r="3174" spans="1:20" x14ac:dyDescent="0.25">
      <c r="A3174" s="9"/>
      <c r="D3174" s="9"/>
      <c r="E3174" s="165"/>
      <c r="F3174" s="165"/>
      <c r="G3174" s="165"/>
      <c r="H3174" s="165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</row>
    <row r="3175" spans="1:20" x14ac:dyDescent="0.25">
      <c r="A3175" s="9"/>
      <c r="D3175" s="9"/>
      <c r="E3175" s="165"/>
      <c r="F3175" s="165"/>
      <c r="G3175" s="165"/>
      <c r="H3175" s="165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</row>
    <row r="3176" spans="1:20" x14ac:dyDescent="0.25">
      <c r="A3176" s="9"/>
      <c r="D3176" s="9"/>
      <c r="E3176" s="165"/>
      <c r="F3176" s="165"/>
      <c r="G3176" s="165"/>
      <c r="H3176" s="165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</row>
    <row r="3177" spans="1:20" x14ac:dyDescent="0.25">
      <c r="A3177" s="9"/>
      <c r="D3177" s="9"/>
      <c r="E3177" s="165"/>
      <c r="F3177" s="165"/>
      <c r="G3177" s="165"/>
      <c r="H3177" s="165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</row>
    <row r="3178" spans="1:20" x14ac:dyDescent="0.25">
      <c r="A3178" s="9"/>
      <c r="D3178" s="9"/>
      <c r="E3178" s="165"/>
      <c r="F3178" s="165"/>
      <c r="G3178" s="165"/>
      <c r="H3178" s="165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</row>
    <row r="3179" spans="1:20" x14ac:dyDescent="0.25">
      <c r="A3179" s="9"/>
      <c r="D3179" s="9"/>
      <c r="E3179" s="165"/>
      <c r="F3179" s="165"/>
      <c r="G3179" s="165"/>
      <c r="H3179" s="165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</row>
    <row r="3180" spans="1:20" x14ac:dyDescent="0.25">
      <c r="A3180" s="9"/>
      <c r="D3180" s="9"/>
      <c r="E3180" s="165"/>
      <c r="F3180" s="165"/>
      <c r="G3180" s="165"/>
      <c r="H3180" s="165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</row>
    <row r="3181" spans="1:20" x14ac:dyDescent="0.25">
      <c r="A3181" s="9"/>
      <c r="D3181" s="9"/>
      <c r="E3181" s="165"/>
      <c r="F3181" s="165"/>
      <c r="G3181" s="165"/>
      <c r="H3181" s="165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</row>
    <row r="3182" spans="1:20" x14ac:dyDescent="0.25">
      <c r="A3182" s="9"/>
      <c r="D3182" s="9"/>
      <c r="E3182" s="165"/>
      <c r="F3182" s="165"/>
      <c r="G3182" s="165"/>
      <c r="H3182" s="165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</row>
    <row r="3183" spans="1:20" x14ac:dyDescent="0.25">
      <c r="A3183" s="9"/>
      <c r="D3183" s="9"/>
      <c r="E3183" s="165"/>
      <c r="F3183" s="165"/>
      <c r="G3183" s="165"/>
      <c r="H3183" s="165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</row>
    <row r="3184" spans="1:20" x14ac:dyDescent="0.25">
      <c r="A3184" s="9"/>
      <c r="D3184" s="9"/>
      <c r="E3184" s="165"/>
      <c r="F3184" s="165"/>
      <c r="G3184" s="165"/>
      <c r="H3184" s="165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</row>
    <row r="3185" spans="1:20" x14ac:dyDescent="0.25">
      <c r="A3185" s="9"/>
      <c r="D3185" s="9"/>
      <c r="E3185" s="165"/>
      <c r="F3185" s="165"/>
      <c r="G3185" s="165"/>
      <c r="H3185" s="165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</row>
    <row r="3186" spans="1:20" x14ac:dyDescent="0.25">
      <c r="A3186" s="9"/>
      <c r="D3186" s="9"/>
      <c r="E3186" s="165"/>
      <c r="F3186" s="165"/>
      <c r="G3186" s="165"/>
      <c r="H3186" s="165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</row>
    <row r="3187" spans="1:20" x14ac:dyDescent="0.25">
      <c r="A3187" s="9"/>
      <c r="D3187" s="9"/>
      <c r="E3187" s="165"/>
      <c r="F3187" s="165"/>
      <c r="G3187" s="165"/>
      <c r="H3187" s="165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</row>
    <row r="3188" spans="1:20" x14ac:dyDescent="0.25">
      <c r="A3188" s="9"/>
      <c r="D3188" s="9"/>
      <c r="E3188" s="165"/>
      <c r="F3188" s="165"/>
      <c r="G3188" s="165"/>
      <c r="H3188" s="165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</row>
    <row r="3189" spans="1:20" x14ac:dyDescent="0.25">
      <c r="A3189" s="9"/>
      <c r="D3189" s="9"/>
      <c r="E3189" s="165"/>
      <c r="F3189" s="165"/>
      <c r="G3189" s="165"/>
      <c r="H3189" s="165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</row>
    <row r="3190" spans="1:20" x14ac:dyDescent="0.25">
      <c r="A3190" s="9"/>
      <c r="D3190" s="9"/>
      <c r="E3190" s="165"/>
      <c r="F3190" s="165"/>
      <c r="G3190" s="165"/>
      <c r="H3190" s="165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</row>
    <row r="3191" spans="1:20" x14ac:dyDescent="0.25">
      <c r="A3191" s="9"/>
      <c r="D3191" s="9"/>
      <c r="E3191" s="165"/>
      <c r="F3191" s="165"/>
      <c r="G3191" s="165"/>
      <c r="H3191" s="165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</row>
    <row r="3192" spans="1:20" x14ac:dyDescent="0.25">
      <c r="A3192" s="9"/>
      <c r="D3192" s="9"/>
      <c r="E3192" s="165"/>
      <c r="F3192" s="165"/>
      <c r="G3192" s="165"/>
      <c r="H3192" s="165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</row>
    <row r="3193" spans="1:20" x14ac:dyDescent="0.25">
      <c r="A3193" s="9"/>
      <c r="D3193" s="9"/>
      <c r="E3193" s="165"/>
      <c r="F3193" s="165"/>
      <c r="G3193" s="165"/>
      <c r="H3193" s="165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</row>
    <row r="3194" spans="1:20" x14ac:dyDescent="0.25">
      <c r="A3194" s="9"/>
      <c r="D3194" s="9"/>
      <c r="E3194" s="165"/>
      <c r="F3194" s="165"/>
      <c r="G3194" s="165"/>
      <c r="H3194" s="165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</row>
    <row r="3195" spans="1:20" x14ac:dyDescent="0.25">
      <c r="A3195" s="9"/>
      <c r="D3195" s="9"/>
      <c r="E3195" s="165"/>
      <c r="F3195" s="165"/>
      <c r="G3195" s="165"/>
      <c r="H3195" s="165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</row>
    <row r="3196" spans="1:20" x14ac:dyDescent="0.25">
      <c r="A3196" s="9"/>
      <c r="D3196" s="9"/>
      <c r="E3196" s="165"/>
      <c r="F3196" s="165"/>
      <c r="G3196" s="165"/>
      <c r="H3196" s="165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</row>
    <row r="3197" spans="1:20" x14ac:dyDescent="0.25">
      <c r="A3197" s="9"/>
      <c r="D3197" s="9"/>
      <c r="E3197" s="165"/>
      <c r="F3197" s="165"/>
      <c r="G3197" s="165"/>
      <c r="H3197" s="165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</row>
    <row r="3198" spans="1:20" x14ac:dyDescent="0.25">
      <c r="A3198" s="9"/>
      <c r="D3198" s="9"/>
      <c r="E3198" s="165"/>
      <c r="F3198" s="165"/>
      <c r="G3198" s="165"/>
      <c r="H3198" s="165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</row>
    <row r="3199" spans="1:20" x14ac:dyDescent="0.25">
      <c r="A3199" s="9"/>
      <c r="D3199" s="9"/>
      <c r="E3199" s="165"/>
      <c r="F3199" s="165"/>
      <c r="G3199" s="165"/>
      <c r="H3199" s="165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</row>
    <row r="3200" spans="1:20" x14ac:dyDescent="0.25">
      <c r="A3200" s="9"/>
      <c r="D3200" s="9"/>
      <c r="E3200" s="165"/>
      <c r="F3200" s="165"/>
      <c r="G3200" s="165"/>
      <c r="H3200" s="165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</row>
    <row r="3201" spans="1:20" x14ac:dyDescent="0.25">
      <c r="A3201" s="9"/>
      <c r="D3201" s="9"/>
      <c r="E3201" s="165"/>
      <c r="F3201" s="165"/>
      <c r="G3201" s="165"/>
      <c r="H3201" s="165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</row>
    <row r="3202" spans="1:20" x14ac:dyDescent="0.25">
      <c r="A3202" s="9"/>
      <c r="D3202" s="9"/>
      <c r="E3202" s="165"/>
      <c r="F3202" s="165"/>
      <c r="G3202" s="165"/>
      <c r="H3202" s="165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</row>
    <row r="3203" spans="1:20" x14ac:dyDescent="0.25">
      <c r="A3203" s="9"/>
      <c r="D3203" s="9"/>
      <c r="E3203" s="165"/>
      <c r="F3203" s="165"/>
      <c r="G3203" s="165"/>
      <c r="H3203" s="165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</row>
    <row r="3204" spans="1:20" x14ac:dyDescent="0.25">
      <c r="A3204" s="9"/>
      <c r="D3204" s="9"/>
      <c r="E3204" s="165"/>
      <c r="F3204" s="165"/>
      <c r="G3204" s="165"/>
      <c r="H3204" s="165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</row>
    <row r="3205" spans="1:20" x14ac:dyDescent="0.25">
      <c r="A3205" s="9"/>
      <c r="D3205" s="9"/>
      <c r="E3205" s="165"/>
      <c r="F3205" s="165"/>
      <c r="G3205" s="165"/>
      <c r="H3205" s="165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</row>
    <row r="3206" spans="1:20" x14ac:dyDescent="0.25">
      <c r="A3206" s="9"/>
      <c r="D3206" s="9"/>
      <c r="E3206" s="165"/>
      <c r="F3206" s="165"/>
      <c r="G3206" s="165"/>
      <c r="H3206" s="165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</row>
    <row r="3207" spans="1:20" x14ac:dyDescent="0.25">
      <c r="A3207" s="9"/>
      <c r="D3207" s="9"/>
      <c r="E3207" s="165"/>
      <c r="F3207" s="165"/>
      <c r="G3207" s="165"/>
      <c r="H3207" s="165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</row>
    <row r="3208" spans="1:20" x14ac:dyDescent="0.25">
      <c r="A3208" s="9"/>
      <c r="D3208" s="9"/>
      <c r="E3208" s="165"/>
      <c r="F3208" s="165"/>
      <c r="G3208" s="165"/>
      <c r="H3208" s="165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</row>
    <row r="3209" spans="1:20" x14ac:dyDescent="0.25">
      <c r="A3209" s="9"/>
      <c r="D3209" s="9"/>
      <c r="E3209" s="165"/>
      <c r="F3209" s="165"/>
      <c r="G3209" s="165"/>
      <c r="H3209" s="165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</row>
    <row r="3210" spans="1:20" x14ac:dyDescent="0.25">
      <c r="A3210" s="9"/>
      <c r="D3210" s="9"/>
      <c r="E3210" s="165"/>
      <c r="F3210" s="165"/>
      <c r="G3210" s="165"/>
      <c r="H3210" s="165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</row>
    <row r="3211" spans="1:20" x14ac:dyDescent="0.25">
      <c r="A3211" s="9"/>
      <c r="D3211" s="9"/>
      <c r="E3211" s="165"/>
      <c r="F3211" s="165"/>
      <c r="G3211" s="165"/>
      <c r="H3211" s="165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</row>
    <row r="3212" spans="1:20" x14ac:dyDescent="0.25">
      <c r="A3212" s="9"/>
      <c r="D3212" s="9"/>
      <c r="E3212" s="165"/>
      <c r="F3212" s="165"/>
      <c r="G3212" s="165"/>
      <c r="H3212" s="165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</row>
    <row r="3213" spans="1:20" x14ac:dyDescent="0.25">
      <c r="A3213" s="9"/>
      <c r="D3213" s="9"/>
      <c r="E3213" s="165"/>
      <c r="F3213" s="165"/>
      <c r="G3213" s="165"/>
      <c r="H3213" s="165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</row>
    <row r="3214" spans="1:20" x14ac:dyDescent="0.25">
      <c r="A3214" s="9"/>
      <c r="D3214" s="9"/>
      <c r="E3214" s="165"/>
      <c r="F3214" s="165"/>
      <c r="G3214" s="165"/>
      <c r="H3214" s="165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</row>
    <row r="3215" spans="1:20" x14ac:dyDescent="0.25">
      <c r="A3215" s="9"/>
      <c r="D3215" s="9"/>
      <c r="E3215" s="165"/>
      <c r="F3215" s="165"/>
      <c r="G3215" s="165"/>
      <c r="H3215" s="165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</row>
    <row r="3216" spans="1:20" x14ac:dyDescent="0.25">
      <c r="A3216" s="9"/>
      <c r="D3216" s="9"/>
      <c r="E3216" s="165"/>
      <c r="F3216" s="165"/>
      <c r="G3216" s="165"/>
      <c r="H3216" s="165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</row>
    <row r="3217" spans="1:20" x14ac:dyDescent="0.25">
      <c r="A3217" s="9"/>
      <c r="D3217" s="9"/>
      <c r="E3217" s="165"/>
      <c r="F3217" s="165"/>
      <c r="G3217" s="165"/>
      <c r="H3217" s="165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</row>
    <row r="3218" spans="1:20" x14ac:dyDescent="0.25">
      <c r="A3218" s="9"/>
      <c r="D3218" s="9"/>
      <c r="E3218" s="165"/>
      <c r="F3218" s="165"/>
      <c r="G3218" s="165"/>
      <c r="H3218" s="165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</row>
    <row r="3219" spans="1:20" x14ac:dyDescent="0.25">
      <c r="A3219" s="9"/>
      <c r="D3219" s="9"/>
      <c r="E3219" s="165"/>
      <c r="F3219" s="165"/>
      <c r="G3219" s="165"/>
      <c r="H3219" s="165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</row>
    <row r="3220" spans="1:20" x14ac:dyDescent="0.25">
      <c r="A3220" s="9"/>
      <c r="D3220" s="9"/>
      <c r="E3220" s="165"/>
      <c r="F3220" s="165"/>
      <c r="G3220" s="165"/>
      <c r="H3220" s="165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</row>
    <row r="3221" spans="1:20" x14ac:dyDescent="0.25">
      <c r="A3221" s="9"/>
      <c r="D3221" s="9"/>
      <c r="E3221" s="165"/>
      <c r="F3221" s="165"/>
      <c r="G3221" s="165"/>
      <c r="H3221" s="165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</row>
    <row r="3222" spans="1:20" x14ac:dyDescent="0.25">
      <c r="A3222" s="9"/>
      <c r="D3222" s="9"/>
      <c r="E3222" s="165"/>
      <c r="F3222" s="165"/>
      <c r="G3222" s="165"/>
      <c r="H3222" s="165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</row>
    <row r="3223" spans="1:20" x14ac:dyDescent="0.25">
      <c r="A3223" s="9"/>
      <c r="D3223" s="9"/>
      <c r="E3223" s="165"/>
      <c r="F3223" s="165"/>
      <c r="G3223" s="165"/>
      <c r="H3223" s="165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</row>
    <row r="3224" spans="1:20" x14ac:dyDescent="0.25">
      <c r="A3224" s="9"/>
      <c r="D3224" s="9"/>
      <c r="E3224" s="165"/>
      <c r="F3224" s="165"/>
      <c r="G3224" s="165"/>
      <c r="H3224" s="165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</row>
    <row r="3225" spans="1:20" x14ac:dyDescent="0.25">
      <c r="A3225" s="9"/>
      <c r="D3225" s="9"/>
      <c r="E3225" s="165"/>
      <c r="F3225" s="165"/>
      <c r="G3225" s="165"/>
      <c r="H3225" s="165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</row>
    <row r="3226" spans="1:20" x14ac:dyDescent="0.25">
      <c r="A3226" s="9"/>
      <c r="D3226" s="9"/>
      <c r="E3226" s="165"/>
      <c r="F3226" s="165"/>
      <c r="G3226" s="165"/>
      <c r="H3226" s="165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</row>
    <row r="3227" spans="1:20" x14ac:dyDescent="0.25">
      <c r="A3227" s="9"/>
      <c r="D3227" s="9"/>
      <c r="E3227" s="165"/>
      <c r="F3227" s="165"/>
      <c r="G3227" s="165"/>
      <c r="H3227" s="165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</row>
    <row r="3228" spans="1:20" x14ac:dyDescent="0.25">
      <c r="A3228" s="9"/>
      <c r="D3228" s="9"/>
      <c r="E3228" s="165"/>
      <c r="F3228" s="165"/>
      <c r="G3228" s="165"/>
      <c r="H3228" s="165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</row>
    <row r="3229" spans="1:20" x14ac:dyDescent="0.25">
      <c r="A3229" s="9"/>
      <c r="D3229" s="9"/>
      <c r="E3229" s="165"/>
      <c r="F3229" s="165"/>
      <c r="G3229" s="165"/>
      <c r="H3229" s="165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</row>
    <row r="3230" spans="1:20" x14ac:dyDescent="0.25">
      <c r="A3230" s="9"/>
      <c r="D3230" s="9"/>
      <c r="E3230" s="165"/>
      <c r="F3230" s="165"/>
      <c r="G3230" s="165"/>
      <c r="H3230" s="165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</row>
    <row r="3231" spans="1:20" x14ac:dyDescent="0.25">
      <c r="A3231" s="9"/>
      <c r="D3231" s="9"/>
      <c r="E3231" s="165"/>
      <c r="F3231" s="165"/>
      <c r="G3231" s="165"/>
      <c r="H3231" s="165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</row>
    <row r="3232" spans="1:20" x14ac:dyDescent="0.25">
      <c r="A3232" s="9"/>
      <c r="D3232" s="9"/>
      <c r="E3232" s="165"/>
      <c r="F3232" s="165"/>
      <c r="G3232" s="165"/>
      <c r="H3232" s="165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</row>
    <row r="3233" spans="1:20" x14ac:dyDescent="0.25">
      <c r="A3233" s="9"/>
      <c r="D3233" s="9"/>
      <c r="E3233" s="165"/>
      <c r="F3233" s="165"/>
      <c r="G3233" s="165"/>
      <c r="H3233" s="165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</row>
    <row r="3234" spans="1:20" x14ac:dyDescent="0.25">
      <c r="A3234" s="9"/>
      <c r="D3234" s="9"/>
      <c r="E3234" s="165"/>
      <c r="F3234" s="165"/>
      <c r="G3234" s="165"/>
      <c r="H3234" s="165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</row>
    <row r="3235" spans="1:20" x14ac:dyDescent="0.25">
      <c r="A3235" s="9"/>
      <c r="D3235" s="9"/>
      <c r="E3235" s="165"/>
      <c r="F3235" s="165"/>
      <c r="G3235" s="165"/>
      <c r="H3235" s="165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</row>
    <row r="3236" spans="1:20" x14ac:dyDescent="0.25">
      <c r="A3236" s="9"/>
      <c r="D3236" s="9"/>
      <c r="E3236" s="165"/>
      <c r="F3236" s="165"/>
      <c r="G3236" s="165"/>
      <c r="H3236" s="165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</row>
    <row r="3237" spans="1:20" x14ac:dyDescent="0.25">
      <c r="A3237" s="9"/>
      <c r="D3237" s="9"/>
      <c r="E3237" s="165"/>
      <c r="F3237" s="165"/>
      <c r="G3237" s="165"/>
      <c r="H3237" s="165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</row>
    <row r="3238" spans="1:20" x14ac:dyDescent="0.25">
      <c r="A3238" s="9"/>
      <c r="D3238" s="9"/>
      <c r="E3238" s="165"/>
      <c r="F3238" s="165"/>
      <c r="G3238" s="165"/>
      <c r="H3238" s="165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</row>
    <row r="3239" spans="1:20" x14ac:dyDescent="0.25">
      <c r="A3239" s="9"/>
      <c r="D3239" s="9"/>
      <c r="E3239" s="165"/>
      <c r="F3239" s="165"/>
      <c r="G3239" s="165"/>
      <c r="H3239" s="165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</row>
    <row r="3240" spans="1:20" x14ac:dyDescent="0.25">
      <c r="A3240" s="9"/>
      <c r="D3240" s="9"/>
      <c r="E3240" s="165"/>
      <c r="F3240" s="165"/>
      <c r="G3240" s="165"/>
      <c r="H3240" s="165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</row>
    <row r="3241" spans="1:20" x14ac:dyDescent="0.25">
      <c r="A3241" s="9"/>
      <c r="D3241" s="9"/>
      <c r="E3241" s="165"/>
      <c r="F3241" s="165"/>
      <c r="G3241" s="165"/>
      <c r="H3241" s="165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</row>
    <row r="3242" spans="1:20" x14ac:dyDescent="0.25">
      <c r="A3242" s="9"/>
      <c r="D3242" s="9"/>
      <c r="E3242" s="165"/>
      <c r="F3242" s="165"/>
      <c r="G3242" s="165"/>
      <c r="H3242" s="165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</row>
    <row r="3243" spans="1:20" x14ac:dyDescent="0.25">
      <c r="A3243" s="9"/>
      <c r="D3243" s="9"/>
      <c r="E3243" s="165"/>
      <c r="F3243" s="165"/>
      <c r="G3243" s="165"/>
      <c r="H3243" s="165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</row>
    <row r="3244" spans="1:20" x14ac:dyDescent="0.25">
      <c r="A3244" s="9"/>
      <c r="D3244" s="9"/>
      <c r="E3244" s="165"/>
      <c r="F3244" s="165"/>
      <c r="G3244" s="165"/>
      <c r="H3244" s="165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</row>
    <row r="3245" spans="1:20" x14ac:dyDescent="0.25">
      <c r="A3245" s="9"/>
      <c r="D3245" s="9"/>
      <c r="E3245" s="165"/>
      <c r="F3245" s="165"/>
      <c r="G3245" s="165"/>
      <c r="H3245" s="165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</row>
    <row r="3246" spans="1:20" x14ac:dyDescent="0.25">
      <c r="A3246" s="9"/>
      <c r="D3246" s="9"/>
      <c r="E3246" s="165"/>
      <c r="F3246" s="165"/>
      <c r="G3246" s="165"/>
      <c r="H3246" s="165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</row>
    <row r="3247" spans="1:20" x14ac:dyDescent="0.25">
      <c r="A3247" s="9"/>
      <c r="D3247" s="9"/>
      <c r="E3247" s="165"/>
      <c r="F3247" s="165"/>
      <c r="G3247" s="165"/>
      <c r="H3247" s="165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</row>
    <row r="3248" spans="1:20" x14ac:dyDescent="0.25">
      <c r="A3248" s="9"/>
      <c r="D3248" s="9"/>
      <c r="E3248" s="165"/>
      <c r="F3248" s="165"/>
      <c r="G3248" s="165"/>
      <c r="H3248" s="165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</row>
    <row r="3249" spans="1:20" x14ac:dyDescent="0.25">
      <c r="A3249" s="9"/>
      <c r="D3249" s="9"/>
      <c r="E3249" s="165"/>
      <c r="F3249" s="165"/>
      <c r="G3249" s="165"/>
      <c r="H3249" s="165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</row>
    <row r="3250" spans="1:20" x14ac:dyDescent="0.25">
      <c r="A3250" s="9"/>
      <c r="D3250" s="9"/>
      <c r="E3250" s="165"/>
      <c r="F3250" s="165"/>
      <c r="G3250" s="165"/>
      <c r="H3250" s="165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</row>
    <row r="3251" spans="1:20" x14ac:dyDescent="0.25">
      <c r="A3251" s="9"/>
      <c r="D3251" s="9"/>
      <c r="E3251" s="165"/>
      <c r="F3251" s="165"/>
      <c r="G3251" s="165"/>
      <c r="H3251" s="165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</row>
    <row r="3252" spans="1:20" x14ac:dyDescent="0.25">
      <c r="A3252" s="9"/>
      <c r="D3252" s="9"/>
      <c r="E3252" s="165"/>
      <c r="F3252" s="165"/>
      <c r="G3252" s="165"/>
      <c r="H3252" s="165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</row>
    <row r="3253" spans="1:20" x14ac:dyDescent="0.25">
      <c r="A3253" s="9"/>
      <c r="D3253" s="9"/>
      <c r="E3253" s="165"/>
      <c r="F3253" s="165"/>
      <c r="G3253" s="165"/>
      <c r="H3253" s="165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</row>
    <row r="3254" spans="1:20" x14ac:dyDescent="0.25">
      <c r="A3254" s="9"/>
      <c r="D3254" s="9"/>
      <c r="E3254" s="165"/>
      <c r="F3254" s="165"/>
      <c r="G3254" s="165"/>
      <c r="H3254" s="165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</row>
    <row r="3255" spans="1:20" x14ac:dyDescent="0.25">
      <c r="A3255" s="9"/>
      <c r="D3255" s="9"/>
      <c r="E3255" s="165"/>
      <c r="F3255" s="165"/>
      <c r="G3255" s="165"/>
      <c r="H3255" s="165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</row>
    <row r="3256" spans="1:20" x14ac:dyDescent="0.25">
      <c r="A3256" s="9"/>
      <c r="D3256" s="9"/>
      <c r="E3256" s="165"/>
      <c r="F3256" s="165"/>
      <c r="G3256" s="165"/>
      <c r="H3256" s="165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</row>
    <row r="3257" spans="1:20" x14ac:dyDescent="0.25">
      <c r="A3257" s="9"/>
      <c r="D3257" s="9"/>
      <c r="E3257" s="165"/>
      <c r="F3257" s="165"/>
      <c r="G3257" s="165"/>
      <c r="H3257" s="165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</row>
    <row r="3258" spans="1:20" x14ac:dyDescent="0.25">
      <c r="A3258" s="9"/>
      <c r="D3258" s="9"/>
      <c r="E3258" s="165"/>
      <c r="F3258" s="165"/>
      <c r="G3258" s="165"/>
      <c r="H3258" s="165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</row>
    <row r="3259" spans="1:20" x14ac:dyDescent="0.25">
      <c r="A3259" s="9"/>
      <c r="D3259" s="9"/>
      <c r="E3259" s="165"/>
      <c r="F3259" s="165"/>
      <c r="G3259" s="165"/>
      <c r="H3259" s="165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</row>
    <row r="3260" spans="1:20" x14ac:dyDescent="0.25">
      <c r="A3260" s="9"/>
      <c r="D3260" s="9"/>
      <c r="E3260" s="165"/>
      <c r="F3260" s="165"/>
      <c r="G3260" s="165"/>
      <c r="H3260" s="165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</row>
    <row r="3261" spans="1:20" x14ac:dyDescent="0.25">
      <c r="A3261" s="9"/>
      <c r="D3261" s="9"/>
      <c r="E3261" s="165"/>
      <c r="F3261" s="165"/>
      <c r="G3261" s="165"/>
      <c r="H3261" s="165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</row>
    <row r="3262" spans="1:20" x14ac:dyDescent="0.25">
      <c r="A3262" s="9"/>
      <c r="D3262" s="9"/>
      <c r="E3262" s="165"/>
      <c r="F3262" s="165"/>
      <c r="G3262" s="165"/>
      <c r="H3262" s="165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</row>
    <row r="3263" spans="1:20" x14ac:dyDescent="0.25">
      <c r="A3263" s="9"/>
      <c r="D3263" s="9"/>
      <c r="E3263" s="165"/>
      <c r="F3263" s="165"/>
      <c r="G3263" s="165"/>
      <c r="H3263" s="165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</row>
    <row r="3264" spans="1:20" x14ac:dyDescent="0.25">
      <c r="A3264" s="9"/>
      <c r="D3264" s="9"/>
      <c r="E3264" s="165"/>
      <c r="F3264" s="165"/>
      <c r="G3264" s="165"/>
      <c r="H3264" s="165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</row>
    <row r="3265" spans="1:20" x14ac:dyDescent="0.25">
      <c r="A3265" s="9"/>
      <c r="D3265" s="9"/>
      <c r="E3265" s="165"/>
      <c r="F3265" s="165"/>
      <c r="G3265" s="165"/>
      <c r="H3265" s="165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</row>
    <row r="3266" spans="1:20" x14ac:dyDescent="0.25">
      <c r="A3266" s="9"/>
      <c r="D3266" s="9"/>
      <c r="E3266" s="165"/>
      <c r="F3266" s="165"/>
      <c r="G3266" s="165"/>
      <c r="H3266" s="165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</row>
    <row r="3267" spans="1:20" x14ac:dyDescent="0.25">
      <c r="A3267" s="9"/>
      <c r="D3267" s="9"/>
      <c r="E3267" s="165"/>
      <c r="F3267" s="165"/>
      <c r="G3267" s="165"/>
      <c r="H3267" s="165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</row>
    <row r="3268" spans="1:20" x14ac:dyDescent="0.25">
      <c r="A3268" s="9"/>
      <c r="D3268" s="9"/>
      <c r="E3268" s="165"/>
      <c r="F3268" s="165"/>
      <c r="G3268" s="165"/>
      <c r="H3268" s="165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</row>
    <row r="3269" spans="1:20" x14ac:dyDescent="0.25">
      <c r="A3269" s="9"/>
      <c r="D3269" s="9"/>
      <c r="E3269" s="165"/>
      <c r="F3269" s="165"/>
      <c r="G3269" s="165"/>
      <c r="H3269" s="165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</row>
    <row r="3270" spans="1:20" x14ac:dyDescent="0.25">
      <c r="A3270" s="9"/>
      <c r="D3270" s="9"/>
      <c r="E3270" s="165"/>
      <c r="F3270" s="165"/>
      <c r="G3270" s="165"/>
      <c r="H3270" s="165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</row>
    <row r="3271" spans="1:20" x14ac:dyDescent="0.25">
      <c r="A3271" s="9"/>
      <c r="D3271" s="9"/>
      <c r="E3271" s="165"/>
      <c r="F3271" s="165"/>
      <c r="G3271" s="165"/>
      <c r="H3271" s="165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</row>
    <row r="3272" spans="1:20" x14ac:dyDescent="0.25">
      <c r="A3272" s="9"/>
      <c r="D3272" s="9"/>
      <c r="E3272" s="165"/>
      <c r="F3272" s="165"/>
      <c r="G3272" s="165"/>
      <c r="H3272" s="165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</row>
    <row r="3273" spans="1:20" x14ac:dyDescent="0.25">
      <c r="A3273" s="9"/>
      <c r="D3273" s="9"/>
      <c r="E3273" s="165"/>
      <c r="F3273" s="165"/>
      <c r="G3273" s="165"/>
      <c r="H3273" s="165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</row>
    <row r="3274" spans="1:20" x14ac:dyDescent="0.25">
      <c r="A3274" s="9"/>
      <c r="D3274" s="9"/>
      <c r="E3274" s="165"/>
      <c r="F3274" s="165"/>
      <c r="G3274" s="165"/>
      <c r="H3274" s="165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</row>
    <row r="3275" spans="1:20" x14ac:dyDescent="0.25">
      <c r="A3275" s="9"/>
      <c r="D3275" s="9"/>
      <c r="E3275" s="165"/>
      <c r="F3275" s="165"/>
      <c r="G3275" s="165"/>
      <c r="H3275" s="165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</row>
    <row r="3276" spans="1:20" x14ac:dyDescent="0.25">
      <c r="A3276" s="9"/>
      <c r="D3276" s="9"/>
      <c r="E3276" s="165"/>
      <c r="F3276" s="165"/>
      <c r="G3276" s="165"/>
      <c r="H3276" s="165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</row>
    <row r="3277" spans="1:20" x14ac:dyDescent="0.25">
      <c r="A3277" s="9"/>
      <c r="D3277" s="9"/>
      <c r="E3277" s="165"/>
      <c r="F3277" s="165"/>
      <c r="G3277" s="165"/>
      <c r="H3277" s="165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</row>
    <row r="3278" spans="1:20" x14ac:dyDescent="0.25">
      <c r="A3278" s="9"/>
      <c r="D3278" s="9"/>
      <c r="E3278" s="165"/>
      <c r="F3278" s="165"/>
      <c r="G3278" s="165"/>
      <c r="H3278" s="165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</row>
    <row r="3279" spans="1:20" x14ac:dyDescent="0.25">
      <c r="A3279" s="9"/>
      <c r="D3279" s="9"/>
      <c r="E3279" s="165"/>
      <c r="F3279" s="165"/>
      <c r="G3279" s="165"/>
      <c r="H3279" s="165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</row>
    <row r="3280" spans="1:20" x14ac:dyDescent="0.25">
      <c r="A3280" s="9"/>
      <c r="D3280" s="9"/>
      <c r="E3280" s="165"/>
      <c r="F3280" s="165"/>
      <c r="G3280" s="165"/>
      <c r="H3280" s="165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</row>
    <row r="3281" spans="1:20" x14ac:dyDescent="0.25">
      <c r="A3281" s="9"/>
      <c r="D3281" s="9"/>
      <c r="E3281" s="165"/>
      <c r="F3281" s="165"/>
      <c r="G3281" s="165"/>
      <c r="H3281" s="165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</row>
    <row r="3282" spans="1:20" x14ac:dyDescent="0.25">
      <c r="A3282" s="9"/>
      <c r="D3282" s="9"/>
      <c r="E3282" s="165"/>
      <c r="F3282" s="165"/>
      <c r="G3282" s="165"/>
      <c r="H3282" s="165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</row>
    <row r="3283" spans="1:20" x14ac:dyDescent="0.25">
      <c r="A3283" s="9"/>
      <c r="D3283" s="9"/>
      <c r="E3283" s="165"/>
      <c r="F3283" s="165"/>
      <c r="G3283" s="165"/>
      <c r="H3283" s="165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</row>
    <row r="3284" spans="1:20" x14ac:dyDescent="0.25">
      <c r="A3284" s="9"/>
      <c r="D3284" s="9"/>
      <c r="E3284" s="165"/>
      <c r="F3284" s="165"/>
      <c r="G3284" s="165"/>
      <c r="H3284" s="165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</row>
    <row r="3285" spans="1:20" x14ac:dyDescent="0.25">
      <c r="A3285" s="9"/>
      <c r="D3285" s="9"/>
      <c r="E3285" s="165"/>
      <c r="F3285" s="165"/>
      <c r="G3285" s="165"/>
      <c r="H3285" s="165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</row>
    <row r="3286" spans="1:20" x14ac:dyDescent="0.25">
      <c r="A3286" s="9"/>
      <c r="D3286" s="9"/>
      <c r="E3286" s="165"/>
      <c r="F3286" s="165"/>
      <c r="G3286" s="165"/>
      <c r="H3286" s="165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</row>
    <row r="3287" spans="1:20" x14ac:dyDescent="0.25">
      <c r="A3287" s="9"/>
      <c r="D3287" s="9"/>
      <c r="E3287" s="165"/>
      <c r="F3287" s="165"/>
      <c r="G3287" s="165"/>
      <c r="H3287" s="165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</row>
    <row r="3288" spans="1:20" x14ac:dyDescent="0.25">
      <c r="A3288" s="9"/>
      <c r="D3288" s="9"/>
      <c r="E3288" s="165"/>
      <c r="F3288" s="165"/>
      <c r="G3288" s="165"/>
      <c r="H3288" s="165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</row>
    <row r="3289" spans="1:20" x14ac:dyDescent="0.25">
      <c r="A3289" s="9"/>
      <c r="D3289" s="9"/>
      <c r="E3289" s="165"/>
      <c r="F3289" s="165"/>
      <c r="G3289" s="165"/>
      <c r="H3289" s="165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</row>
    <row r="3290" spans="1:20" x14ac:dyDescent="0.25">
      <c r="A3290" s="9"/>
      <c r="D3290" s="9"/>
      <c r="E3290" s="165"/>
      <c r="F3290" s="165"/>
      <c r="G3290" s="165"/>
      <c r="H3290" s="165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</row>
    <row r="3291" spans="1:20" x14ac:dyDescent="0.25">
      <c r="A3291" s="9"/>
      <c r="D3291" s="9"/>
      <c r="E3291" s="165"/>
      <c r="F3291" s="165"/>
      <c r="G3291" s="165"/>
      <c r="H3291" s="165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</row>
    <row r="3292" spans="1:20" x14ac:dyDescent="0.25">
      <c r="A3292" s="9"/>
      <c r="D3292" s="9"/>
      <c r="E3292" s="165"/>
      <c r="F3292" s="165"/>
      <c r="G3292" s="165"/>
      <c r="H3292" s="165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</row>
    <row r="3293" spans="1:20" x14ac:dyDescent="0.25">
      <c r="A3293" s="9"/>
      <c r="D3293" s="9"/>
      <c r="E3293" s="165"/>
      <c r="F3293" s="165"/>
      <c r="G3293" s="165"/>
      <c r="H3293" s="165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</row>
    <row r="3294" spans="1:20" x14ac:dyDescent="0.25">
      <c r="A3294" s="9"/>
      <c r="D3294" s="9"/>
      <c r="E3294" s="165"/>
      <c r="F3294" s="165"/>
      <c r="G3294" s="165"/>
      <c r="H3294" s="165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</row>
    <row r="3295" spans="1:20" x14ac:dyDescent="0.25">
      <c r="A3295" s="9"/>
      <c r="D3295" s="9"/>
      <c r="E3295" s="165"/>
      <c r="F3295" s="165"/>
      <c r="G3295" s="165"/>
      <c r="H3295" s="165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</row>
    <row r="3296" spans="1:20" x14ac:dyDescent="0.25">
      <c r="A3296" s="9"/>
      <c r="D3296" s="9"/>
      <c r="E3296" s="165"/>
      <c r="F3296" s="165"/>
      <c r="G3296" s="165"/>
      <c r="H3296" s="165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</row>
    <row r="3297" spans="1:20" x14ac:dyDescent="0.25">
      <c r="A3297" s="9"/>
      <c r="D3297" s="9"/>
      <c r="E3297" s="165"/>
      <c r="F3297" s="165"/>
      <c r="G3297" s="165"/>
      <c r="H3297" s="165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</row>
    <row r="3298" spans="1:20" x14ac:dyDescent="0.25">
      <c r="A3298" s="9"/>
      <c r="D3298" s="9"/>
      <c r="E3298" s="165"/>
      <c r="F3298" s="165"/>
      <c r="G3298" s="165"/>
      <c r="H3298" s="165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</row>
    <row r="3299" spans="1:20" x14ac:dyDescent="0.25">
      <c r="A3299" s="9"/>
      <c r="D3299" s="9"/>
      <c r="E3299" s="165"/>
      <c r="F3299" s="165"/>
      <c r="G3299" s="165"/>
      <c r="H3299" s="165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</row>
    <row r="3300" spans="1:20" x14ac:dyDescent="0.25">
      <c r="A3300" s="9"/>
      <c r="D3300" s="9"/>
      <c r="E3300" s="165"/>
      <c r="F3300" s="165"/>
      <c r="G3300" s="165"/>
      <c r="H3300" s="165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</row>
    <row r="3301" spans="1:20" x14ac:dyDescent="0.25">
      <c r="A3301" s="9"/>
      <c r="D3301" s="9"/>
      <c r="E3301" s="165"/>
      <c r="F3301" s="165"/>
      <c r="G3301" s="165"/>
      <c r="H3301" s="165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</row>
    <row r="3302" spans="1:20" x14ac:dyDescent="0.25">
      <c r="A3302" s="9"/>
      <c r="D3302" s="9"/>
      <c r="E3302" s="165"/>
      <c r="F3302" s="165"/>
      <c r="G3302" s="165"/>
      <c r="H3302" s="165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</row>
    <row r="3303" spans="1:20" x14ac:dyDescent="0.25">
      <c r="A3303" s="9"/>
      <c r="D3303" s="9"/>
      <c r="E3303" s="165"/>
      <c r="F3303" s="165"/>
      <c r="G3303" s="165"/>
      <c r="H3303" s="165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</row>
    <row r="3304" spans="1:20" x14ac:dyDescent="0.25">
      <c r="A3304" s="9"/>
      <c r="D3304" s="9"/>
      <c r="E3304" s="165"/>
      <c r="F3304" s="165"/>
      <c r="G3304" s="165"/>
      <c r="H3304" s="165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</row>
    <row r="3305" spans="1:20" x14ac:dyDescent="0.25">
      <c r="A3305" s="9"/>
      <c r="D3305" s="9"/>
      <c r="E3305" s="165"/>
      <c r="F3305" s="165"/>
      <c r="G3305" s="165"/>
      <c r="H3305" s="165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</row>
    <row r="3306" spans="1:20" x14ac:dyDescent="0.25">
      <c r="A3306" s="9"/>
      <c r="D3306" s="9"/>
      <c r="E3306" s="165"/>
      <c r="F3306" s="165"/>
      <c r="G3306" s="165"/>
      <c r="H3306" s="165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</row>
    <row r="3307" spans="1:20" x14ac:dyDescent="0.25">
      <c r="A3307" s="9"/>
      <c r="D3307" s="9"/>
      <c r="E3307" s="165"/>
      <c r="F3307" s="165"/>
      <c r="G3307" s="165"/>
      <c r="H3307" s="165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</row>
    <row r="3308" spans="1:20" x14ac:dyDescent="0.25">
      <c r="A3308" s="9"/>
      <c r="D3308" s="9"/>
      <c r="E3308" s="165"/>
      <c r="F3308" s="165"/>
      <c r="G3308" s="165"/>
      <c r="H3308" s="165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</row>
    <row r="3309" spans="1:20" x14ac:dyDescent="0.25">
      <c r="A3309" s="9"/>
      <c r="D3309" s="9"/>
      <c r="E3309" s="165"/>
      <c r="F3309" s="165"/>
      <c r="G3309" s="165"/>
      <c r="H3309" s="165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</row>
    <row r="3310" spans="1:20" x14ac:dyDescent="0.25">
      <c r="A3310" s="9"/>
      <c r="D3310" s="9"/>
      <c r="E3310" s="165"/>
      <c r="F3310" s="165"/>
      <c r="G3310" s="165"/>
      <c r="H3310" s="165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</row>
    <row r="3311" spans="1:20" x14ac:dyDescent="0.25">
      <c r="A3311" s="9"/>
      <c r="D3311" s="9"/>
      <c r="E3311" s="165"/>
      <c r="F3311" s="165"/>
      <c r="G3311" s="165"/>
      <c r="H3311" s="165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</row>
    <row r="3312" spans="1:20" x14ac:dyDescent="0.25">
      <c r="A3312" s="9"/>
      <c r="D3312" s="9"/>
      <c r="E3312" s="165"/>
      <c r="F3312" s="165"/>
      <c r="G3312" s="165"/>
      <c r="H3312" s="165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</row>
    <row r="3313" spans="1:20" x14ac:dyDescent="0.25">
      <c r="A3313" s="9"/>
      <c r="D3313" s="9"/>
      <c r="E3313" s="165"/>
      <c r="F3313" s="165"/>
      <c r="G3313" s="165"/>
      <c r="H3313" s="165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</row>
    <row r="3314" spans="1:20" x14ac:dyDescent="0.25">
      <c r="A3314" s="9"/>
      <c r="D3314" s="9"/>
      <c r="E3314" s="165"/>
      <c r="F3314" s="165"/>
      <c r="G3314" s="165"/>
      <c r="H3314" s="165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</row>
    <row r="3315" spans="1:20" x14ac:dyDescent="0.25">
      <c r="A3315" s="9"/>
      <c r="D3315" s="9"/>
      <c r="E3315" s="165"/>
      <c r="F3315" s="165"/>
      <c r="G3315" s="165"/>
      <c r="H3315" s="165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</row>
    <row r="3316" spans="1:20" x14ac:dyDescent="0.25">
      <c r="A3316" s="9"/>
      <c r="D3316" s="9"/>
      <c r="E3316" s="165"/>
      <c r="F3316" s="165"/>
      <c r="G3316" s="165"/>
      <c r="H3316" s="165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</row>
    <row r="3317" spans="1:20" x14ac:dyDescent="0.25">
      <c r="A3317" s="9"/>
      <c r="D3317" s="9"/>
      <c r="E3317" s="165"/>
      <c r="F3317" s="165"/>
      <c r="G3317" s="165"/>
      <c r="H3317" s="165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</row>
    <row r="3318" spans="1:20" x14ac:dyDescent="0.25">
      <c r="A3318" s="9"/>
      <c r="D3318" s="9"/>
      <c r="E3318" s="165"/>
      <c r="F3318" s="165"/>
      <c r="G3318" s="165"/>
      <c r="H3318" s="165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</row>
    <row r="3319" spans="1:20" x14ac:dyDescent="0.25">
      <c r="A3319" s="9"/>
      <c r="D3319" s="9"/>
      <c r="E3319" s="165"/>
      <c r="F3319" s="165"/>
      <c r="G3319" s="165"/>
      <c r="H3319" s="165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</row>
    <row r="3320" spans="1:20" x14ac:dyDescent="0.25">
      <c r="A3320" s="9"/>
      <c r="D3320" s="9"/>
      <c r="E3320" s="165"/>
      <c r="F3320" s="165"/>
      <c r="G3320" s="165"/>
      <c r="H3320" s="165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</row>
    <row r="3321" spans="1:20" x14ac:dyDescent="0.25">
      <c r="A3321" s="9"/>
      <c r="D3321" s="9"/>
      <c r="E3321" s="165"/>
      <c r="F3321" s="165"/>
      <c r="G3321" s="165"/>
      <c r="H3321" s="165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</row>
    <row r="3322" spans="1:20" x14ac:dyDescent="0.25">
      <c r="A3322" s="9"/>
      <c r="D3322" s="9"/>
      <c r="E3322" s="165"/>
      <c r="F3322" s="165"/>
      <c r="G3322" s="165"/>
      <c r="H3322" s="165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</row>
    <row r="3323" spans="1:20" x14ac:dyDescent="0.25">
      <c r="A3323" s="9"/>
      <c r="D3323" s="9"/>
      <c r="E3323" s="165"/>
      <c r="F3323" s="165"/>
      <c r="G3323" s="165"/>
      <c r="H3323" s="165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</row>
    <row r="3324" spans="1:20" x14ac:dyDescent="0.25">
      <c r="A3324" s="9"/>
      <c r="D3324" s="9"/>
      <c r="E3324" s="165"/>
      <c r="F3324" s="165"/>
      <c r="G3324" s="165"/>
      <c r="H3324" s="165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</row>
    <row r="3325" spans="1:20" x14ac:dyDescent="0.25">
      <c r="A3325" s="9"/>
      <c r="D3325" s="9"/>
      <c r="E3325" s="165"/>
      <c r="F3325" s="165"/>
      <c r="G3325" s="165"/>
      <c r="H3325" s="165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</row>
    <row r="3326" spans="1:20" x14ac:dyDescent="0.25">
      <c r="A3326" s="9"/>
      <c r="D3326" s="9"/>
      <c r="E3326" s="165"/>
      <c r="F3326" s="165"/>
      <c r="G3326" s="165"/>
      <c r="H3326" s="165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</row>
    <row r="3327" spans="1:20" x14ac:dyDescent="0.25">
      <c r="A3327" s="9"/>
      <c r="D3327" s="9"/>
      <c r="E3327" s="165"/>
      <c r="F3327" s="165"/>
      <c r="G3327" s="165"/>
      <c r="H3327" s="165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</row>
    <row r="3328" spans="1:20" x14ac:dyDescent="0.25">
      <c r="A3328" s="9"/>
      <c r="D3328" s="9"/>
      <c r="E3328" s="165"/>
      <c r="F3328" s="165"/>
      <c r="G3328" s="165"/>
      <c r="H3328" s="165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</row>
    <row r="3329" spans="1:20" x14ac:dyDescent="0.25">
      <c r="A3329" s="9"/>
      <c r="D3329" s="9"/>
      <c r="E3329" s="165"/>
      <c r="F3329" s="165"/>
      <c r="G3329" s="165"/>
      <c r="H3329" s="165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</row>
    <row r="3330" spans="1:20" x14ac:dyDescent="0.25">
      <c r="A3330" s="9"/>
      <c r="D3330" s="9"/>
      <c r="E3330" s="165"/>
      <c r="F3330" s="165"/>
      <c r="G3330" s="165"/>
      <c r="H3330" s="165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</row>
    <row r="3331" spans="1:20" x14ac:dyDescent="0.25">
      <c r="A3331" s="9"/>
      <c r="D3331" s="9"/>
      <c r="E3331" s="165"/>
      <c r="F3331" s="165"/>
      <c r="G3331" s="165"/>
      <c r="H3331" s="165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</row>
    <row r="3332" spans="1:20" x14ac:dyDescent="0.25">
      <c r="A3332" s="9"/>
      <c r="D3332" s="9"/>
      <c r="E3332" s="165"/>
      <c r="F3332" s="165"/>
      <c r="G3332" s="165"/>
      <c r="H3332" s="165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</row>
    <row r="3333" spans="1:20" x14ac:dyDescent="0.25">
      <c r="A3333" s="9"/>
      <c r="D3333" s="9"/>
      <c r="E3333" s="165"/>
      <c r="F3333" s="165"/>
      <c r="G3333" s="165"/>
      <c r="H3333" s="165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</row>
    <row r="3334" spans="1:20" x14ac:dyDescent="0.25">
      <c r="A3334" s="9"/>
      <c r="D3334" s="9"/>
      <c r="E3334" s="165"/>
      <c r="F3334" s="165"/>
      <c r="G3334" s="165"/>
      <c r="H3334" s="165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</row>
    <row r="3335" spans="1:20" x14ac:dyDescent="0.25">
      <c r="A3335" s="9"/>
      <c r="D3335" s="9"/>
      <c r="E3335" s="165"/>
      <c r="F3335" s="165"/>
      <c r="G3335" s="165"/>
      <c r="H3335" s="165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</row>
    <row r="3336" spans="1:20" x14ac:dyDescent="0.25">
      <c r="A3336" s="9"/>
      <c r="D3336" s="9"/>
      <c r="E3336" s="165"/>
      <c r="F3336" s="165"/>
      <c r="G3336" s="165"/>
      <c r="H3336" s="165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</row>
    <row r="3337" spans="1:20" x14ac:dyDescent="0.25">
      <c r="A3337" s="9"/>
      <c r="D3337" s="9"/>
      <c r="E3337" s="165"/>
      <c r="F3337" s="165"/>
      <c r="G3337" s="165"/>
      <c r="H3337" s="165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</row>
    <row r="3338" spans="1:20" x14ac:dyDescent="0.25">
      <c r="A3338" s="9"/>
      <c r="D3338" s="9"/>
      <c r="E3338" s="165"/>
      <c r="F3338" s="165"/>
      <c r="G3338" s="165"/>
      <c r="H3338" s="165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</row>
    <row r="3339" spans="1:20" x14ac:dyDescent="0.25">
      <c r="A3339" s="9"/>
      <c r="D3339" s="9"/>
      <c r="E3339" s="165"/>
      <c r="F3339" s="165"/>
      <c r="G3339" s="165"/>
      <c r="H3339" s="165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</row>
    <row r="3340" spans="1:20" x14ac:dyDescent="0.25">
      <c r="A3340" s="9"/>
      <c r="D3340" s="9"/>
      <c r="E3340" s="165"/>
      <c r="F3340" s="165"/>
      <c r="G3340" s="165"/>
      <c r="H3340" s="165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</row>
    <row r="3341" spans="1:20" x14ac:dyDescent="0.25">
      <c r="A3341" s="9"/>
      <c r="D3341" s="9"/>
      <c r="E3341" s="165"/>
      <c r="F3341" s="165"/>
      <c r="G3341" s="165"/>
      <c r="H3341" s="165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</row>
    <row r="3342" spans="1:20" x14ac:dyDescent="0.25">
      <c r="A3342" s="9"/>
      <c r="D3342" s="9"/>
      <c r="E3342" s="165"/>
      <c r="F3342" s="165"/>
      <c r="G3342" s="165"/>
      <c r="H3342" s="165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</row>
    <row r="3343" spans="1:20" x14ac:dyDescent="0.25">
      <c r="A3343" s="9"/>
      <c r="D3343" s="9"/>
      <c r="E3343" s="165"/>
      <c r="F3343" s="165"/>
      <c r="G3343" s="165"/>
      <c r="H3343" s="165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</row>
    <row r="3344" spans="1:20" x14ac:dyDescent="0.25">
      <c r="A3344" s="9"/>
      <c r="D3344" s="9"/>
      <c r="E3344" s="165"/>
      <c r="F3344" s="165"/>
      <c r="G3344" s="165"/>
      <c r="H3344" s="165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</row>
    <row r="3345" spans="1:20" x14ac:dyDescent="0.25">
      <c r="A3345" s="9"/>
      <c r="D3345" s="9"/>
      <c r="E3345" s="165"/>
      <c r="F3345" s="165"/>
      <c r="G3345" s="165"/>
      <c r="H3345" s="165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</row>
    <row r="3346" spans="1:20" x14ac:dyDescent="0.25">
      <c r="A3346" s="9"/>
      <c r="D3346" s="9"/>
      <c r="E3346" s="165"/>
      <c r="F3346" s="165"/>
      <c r="G3346" s="165"/>
      <c r="H3346" s="165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</row>
    <row r="3347" spans="1:20" x14ac:dyDescent="0.25">
      <c r="A3347" s="9"/>
      <c r="D3347" s="9"/>
      <c r="E3347" s="165"/>
      <c r="F3347" s="165"/>
      <c r="G3347" s="165"/>
      <c r="H3347" s="165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</row>
    <row r="3348" spans="1:20" x14ac:dyDescent="0.25">
      <c r="A3348" s="9"/>
      <c r="D3348" s="9"/>
      <c r="E3348" s="165"/>
      <c r="F3348" s="165"/>
      <c r="G3348" s="165"/>
      <c r="H3348" s="165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</row>
    <row r="3349" spans="1:20" x14ac:dyDescent="0.25">
      <c r="A3349" s="9"/>
      <c r="D3349" s="9"/>
      <c r="E3349" s="165"/>
      <c r="F3349" s="165"/>
      <c r="G3349" s="165"/>
      <c r="H3349" s="165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</row>
    <row r="3350" spans="1:20" x14ac:dyDescent="0.25">
      <c r="A3350" s="9"/>
      <c r="D3350" s="9"/>
      <c r="E3350" s="165"/>
      <c r="F3350" s="165"/>
      <c r="G3350" s="165"/>
      <c r="H3350" s="165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</row>
    <row r="3351" spans="1:20" x14ac:dyDescent="0.25">
      <c r="A3351" s="9"/>
      <c r="D3351" s="9"/>
      <c r="E3351" s="165"/>
      <c r="F3351" s="165"/>
      <c r="G3351" s="165"/>
      <c r="H3351" s="165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</row>
    <row r="3352" spans="1:20" x14ac:dyDescent="0.25">
      <c r="A3352" s="9"/>
      <c r="D3352" s="9"/>
      <c r="E3352" s="165"/>
      <c r="F3352" s="165"/>
      <c r="G3352" s="165"/>
      <c r="H3352" s="165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</row>
    <row r="3353" spans="1:20" x14ac:dyDescent="0.25">
      <c r="A3353" s="9"/>
      <c r="D3353" s="9"/>
      <c r="E3353" s="165"/>
      <c r="F3353" s="165"/>
      <c r="G3353" s="165"/>
      <c r="H3353" s="165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</row>
    <row r="3354" spans="1:20" x14ac:dyDescent="0.25">
      <c r="A3354" s="9"/>
      <c r="D3354" s="9"/>
      <c r="E3354" s="165"/>
      <c r="F3354" s="165"/>
      <c r="G3354" s="165"/>
      <c r="H3354" s="165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</row>
    <row r="3355" spans="1:20" x14ac:dyDescent="0.25">
      <c r="A3355" s="9"/>
      <c r="D3355" s="9"/>
      <c r="E3355" s="165"/>
      <c r="F3355" s="165"/>
      <c r="G3355" s="165"/>
      <c r="H3355" s="165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</row>
    <row r="3356" spans="1:20" x14ac:dyDescent="0.25">
      <c r="A3356" s="9"/>
      <c r="D3356" s="9"/>
      <c r="E3356" s="165"/>
      <c r="F3356" s="165"/>
      <c r="G3356" s="165"/>
      <c r="H3356" s="165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</row>
    <row r="3357" spans="1:20" x14ac:dyDescent="0.25">
      <c r="A3357" s="9"/>
      <c r="D3357" s="9"/>
      <c r="E3357" s="165"/>
      <c r="F3357" s="165"/>
      <c r="G3357" s="165"/>
      <c r="H3357" s="165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</row>
    <row r="3358" spans="1:20" x14ac:dyDescent="0.25">
      <c r="A3358" s="9"/>
      <c r="D3358" s="9"/>
      <c r="E3358" s="165"/>
      <c r="F3358" s="165"/>
      <c r="G3358" s="165"/>
      <c r="H3358" s="165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</row>
    <row r="3359" spans="1:20" x14ac:dyDescent="0.25">
      <c r="A3359" s="9"/>
      <c r="D3359" s="9"/>
      <c r="E3359" s="165"/>
      <c r="F3359" s="165"/>
      <c r="G3359" s="165"/>
      <c r="H3359" s="165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</row>
    <row r="3360" spans="1:20" x14ac:dyDescent="0.25">
      <c r="A3360" s="9"/>
      <c r="D3360" s="9"/>
      <c r="E3360" s="165"/>
      <c r="F3360" s="165"/>
      <c r="G3360" s="165"/>
      <c r="H3360" s="165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</row>
    <row r="3361" spans="1:20" x14ac:dyDescent="0.25">
      <c r="A3361" s="9"/>
      <c r="D3361" s="9"/>
      <c r="E3361" s="165"/>
      <c r="F3361" s="165"/>
      <c r="G3361" s="165"/>
      <c r="H3361" s="165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</row>
    <row r="3362" spans="1:20" x14ac:dyDescent="0.25">
      <c r="A3362" s="9"/>
      <c r="D3362" s="9"/>
      <c r="E3362" s="165"/>
      <c r="F3362" s="165"/>
      <c r="G3362" s="165"/>
      <c r="H3362" s="165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</row>
    <row r="3363" spans="1:20" x14ac:dyDescent="0.25">
      <c r="A3363" s="9"/>
      <c r="D3363" s="9"/>
      <c r="E3363" s="165"/>
      <c r="F3363" s="165"/>
      <c r="G3363" s="165"/>
      <c r="H3363" s="165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</row>
    <row r="3364" spans="1:20" x14ac:dyDescent="0.25">
      <c r="A3364" s="9"/>
      <c r="D3364" s="9"/>
      <c r="E3364" s="165"/>
      <c r="F3364" s="165"/>
      <c r="G3364" s="165"/>
      <c r="H3364" s="165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</row>
    <row r="3365" spans="1:20" x14ac:dyDescent="0.25">
      <c r="A3365" s="9"/>
      <c r="D3365" s="9"/>
      <c r="E3365" s="165"/>
      <c r="F3365" s="165"/>
      <c r="G3365" s="165"/>
      <c r="H3365" s="165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</row>
    <row r="3366" spans="1:20" x14ac:dyDescent="0.25">
      <c r="A3366" s="9"/>
      <c r="D3366" s="9"/>
      <c r="E3366" s="165"/>
      <c r="F3366" s="165"/>
      <c r="G3366" s="165"/>
      <c r="H3366" s="165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</row>
    <row r="3367" spans="1:20" x14ac:dyDescent="0.25">
      <c r="A3367" s="9"/>
      <c r="D3367" s="9"/>
      <c r="E3367" s="165"/>
      <c r="F3367" s="165"/>
      <c r="G3367" s="165"/>
      <c r="H3367" s="165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</row>
    <row r="3368" spans="1:20" x14ac:dyDescent="0.25">
      <c r="A3368" s="9"/>
      <c r="D3368" s="9"/>
      <c r="E3368" s="165"/>
      <c r="F3368" s="165"/>
      <c r="G3368" s="165"/>
      <c r="H3368" s="165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</row>
    <row r="3369" spans="1:20" x14ac:dyDescent="0.25">
      <c r="A3369" s="9"/>
      <c r="D3369" s="9"/>
      <c r="E3369" s="165"/>
      <c r="F3369" s="165"/>
      <c r="G3369" s="165"/>
      <c r="H3369" s="165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</row>
    <row r="3370" spans="1:20" x14ac:dyDescent="0.25">
      <c r="A3370" s="9"/>
      <c r="D3370" s="9"/>
      <c r="E3370" s="165"/>
      <c r="F3370" s="165"/>
      <c r="G3370" s="165"/>
      <c r="H3370" s="165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</row>
    <row r="3371" spans="1:20" x14ac:dyDescent="0.25">
      <c r="A3371" s="9"/>
      <c r="D3371" s="9"/>
      <c r="E3371" s="165"/>
      <c r="F3371" s="165"/>
      <c r="G3371" s="165"/>
      <c r="H3371" s="165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</row>
    <row r="3372" spans="1:20" x14ac:dyDescent="0.25">
      <c r="A3372" s="9"/>
      <c r="D3372" s="9"/>
      <c r="E3372" s="165"/>
      <c r="F3372" s="165"/>
      <c r="G3372" s="165"/>
      <c r="H3372" s="165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</row>
    <row r="3373" spans="1:20" x14ac:dyDescent="0.25">
      <c r="A3373" s="9"/>
      <c r="D3373" s="9"/>
      <c r="E3373" s="165"/>
      <c r="F3373" s="165"/>
      <c r="G3373" s="165"/>
      <c r="H3373" s="165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</row>
    <row r="3374" spans="1:20" x14ac:dyDescent="0.25">
      <c r="A3374" s="9"/>
      <c r="D3374" s="9"/>
      <c r="E3374" s="165"/>
      <c r="F3374" s="165"/>
      <c r="G3374" s="165"/>
      <c r="H3374" s="165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</row>
    <row r="3375" spans="1:20" x14ac:dyDescent="0.25">
      <c r="A3375" s="9"/>
      <c r="D3375" s="9"/>
      <c r="E3375" s="165"/>
      <c r="F3375" s="165"/>
      <c r="G3375" s="165"/>
      <c r="H3375" s="165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</row>
    <row r="3376" spans="1:20" x14ac:dyDescent="0.25">
      <c r="A3376" s="9"/>
      <c r="D3376" s="9"/>
      <c r="E3376" s="165"/>
      <c r="F3376" s="165"/>
      <c r="G3376" s="165"/>
      <c r="H3376" s="165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</row>
    <row r="3377" spans="1:20" x14ac:dyDescent="0.25">
      <c r="A3377" s="9"/>
      <c r="D3377" s="9"/>
      <c r="E3377" s="165"/>
      <c r="F3377" s="165"/>
      <c r="G3377" s="165"/>
      <c r="H3377" s="165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</row>
    <row r="3378" spans="1:20" x14ac:dyDescent="0.25">
      <c r="A3378" s="9"/>
      <c r="D3378" s="9"/>
      <c r="E3378" s="165"/>
      <c r="F3378" s="165"/>
      <c r="G3378" s="165"/>
      <c r="H3378" s="165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</row>
    <row r="3379" spans="1:20" x14ac:dyDescent="0.25">
      <c r="A3379" s="9"/>
      <c r="D3379" s="9"/>
      <c r="E3379" s="165"/>
      <c r="F3379" s="165"/>
      <c r="G3379" s="165"/>
      <c r="H3379" s="165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</row>
    <row r="3380" spans="1:20" x14ac:dyDescent="0.25">
      <c r="A3380" s="9"/>
      <c r="D3380" s="9"/>
      <c r="E3380" s="165"/>
      <c r="F3380" s="165"/>
      <c r="G3380" s="165"/>
      <c r="H3380" s="165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</row>
    <row r="3381" spans="1:20" x14ac:dyDescent="0.25">
      <c r="A3381" s="9"/>
      <c r="D3381" s="9"/>
      <c r="E3381" s="165"/>
      <c r="F3381" s="165"/>
      <c r="G3381" s="165"/>
      <c r="H3381" s="165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</row>
    <row r="3382" spans="1:20" x14ac:dyDescent="0.25">
      <c r="A3382" s="9"/>
      <c r="D3382" s="9"/>
      <c r="E3382" s="165"/>
      <c r="F3382" s="165"/>
      <c r="G3382" s="165"/>
      <c r="H3382" s="165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</row>
    <row r="3383" spans="1:20" x14ac:dyDescent="0.25">
      <c r="A3383" s="9"/>
      <c r="D3383" s="9"/>
      <c r="E3383" s="165"/>
      <c r="F3383" s="165"/>
      <c r="G3383" s="165"/>
      <c r="H3383" s="165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</row>
    <row r="3384" spans="1:20" x14ac:dyDescent="0.25">
      <c r="A3384" s="9"/>
      <c r="D3384" s="9"/>
      <c r="E3384" s="165"/>
      <c r="F3384" s="165"/>
      <c r="G3384" s="165"/>
      <c r="H3384" s="165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</row>
    <row r="3385" spans="1:20" x14ac:dyDescent="0.25">
      <c r="A3385" s="9"/>
      <c r="D3385" s="9"/>
      <c r="E3385" s="165"/>
      <c r="F3385" s="165"/>
      <c r="G3385" s="165"/>
      <c r="H3385" s="165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</row>
    <row r="3386" spans="1:20" x14ac:dyDescent="0.25">
      <c r="A3386" s="9"/>
      <c r="D3386" s="9"/>
      <c r="E3386" s="165"/>
      <c r="F3386" s="165"/>
      <c r="G3386" s="165"/>
      <c r="H3386" s="165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</row>
    <row r="3387" spans="1:20" x14ac:dyDescent="0.25">
      <c r="A3387" s="9"/>
      <c r="D3387" s="9"/>
      <c r="E3387" s="165"/>
      <c r="F3387" s="165"/>
      <c r="G3387" s="165"/>
      <c r="H3387" s="165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</row>
    <row r="3388" spans="1:20" x14ac:dyDescent="0.25">
      <c r="A3388" s="9"/>
      <c r="D3388" s="9"/>
      <c r="E3388" s="165"/>
      <c r="F3388" s="165"/>
      <c r="G3388" s="165"/>
      <c r="H3388" s="165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</row>
    <row r="3389" spans="1:20" x14ac:dyDescent="0.25">
      <c r="A3389" s="9"/>
      <c r="D3389" s="9"/>
      <c r="E3389" s="165"/>
      <c r="F3389" s="165"/>
      <c r="G3389" s="165"/>
      <c r="H3389" s="165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</row>
    <row r="3390" spans="1:20" x14ac:dyDescent="0.25">
      <c r="A3390" s="9"/>
      <c r="D3390" s="9"/>
      <c r="E3390" s="165"/>
      <c r="F3390" s="165"/>
      <c r="G3390" s="165"/>
      <c r="H3390" s="165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</row>
    <row r="3391" spans="1:20" x14ac:dyDescent="0.25">
      <c r="A3391" s="9"/>
      <c r="D3391" s="9"/>
      <c r="E3391" s="165"/>
      <c r="F3391" s="165"/>
      <c r="G3391" s="165"/>
      <c r="H3391" s="165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</row>
    <row r="3392" spans="1:20" x14ac:dyDescent="0.25">
      <c r="A3392" s="9"/>
      <c r="D3392" s="9"/>
      <c r="E3392" s="165"/>
      <c r="F3392" s="165"/>
      <c r="G3392" s="165"/>
      <c r="H3392" s="165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</row>
    <row r="3393" spans="1:20" x14ac:dyDescent="0.25">
      <c r="A3393" s="9"/>
      <c r="D3393" s="9"/>
      <c r="E3393" s="165"/>
      <c r="F3393" s="165"/>
      <c r="G3393" s="165"/>
      <c r="H3393" s="165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</row>
    <row r="3394" spans="1:20" x14ac:dyDescent="0.25">
      <c r="A3394" s="9"/>
      <c r="D3394" s="9"/>
      <c r="E3394" s="165"/>
      <c r="F3394" s="165"/>
      <c r="G3394" s="165"/>
      <c r="H3394" s="165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</row>
    <row r="3395" spans="1:20" x14ac:dyDescent="0.25">
      <c r="A3395" s="9"/>
      <c r="D3395" s="9"/>
      <c r="E3395" s="165"/>
      <c r="F3395" s="165"/>
      <c r="G3395" s="165"/>
      <c r="H3395" s="165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</row>
    <row r="3396" spans="1:20" x14ac:dyDescent="0.25">
      <c r="A3396" s="9"/>
      <c r="D3396" s="9"/>
      <c r="E3396" s="165"/>
      <c r="F3396" s="165"/>
      <c r="G3396" s="165"/>
      <c r="H3396" s="165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</row>
    <row r="3397" spans="1:20" x14ac:dyDescent="0.25">
      <c r="A3397" s="9"/>
      <c r="D3397" s="9"/>
      <c r="E3397" s="165"/>
      <c r="F3397" s="165"/>
      <c r="G3397" s="165"/>
      <c r="H3397" s="165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</row>
    <row r="3398" spans="1:20" x14ac:dyDescent="0.25">
      <c r="A3398" s="9"/>
      <c r="D3398" s="9"/>
      <c r="E3398" s="165"/>
      <c r="F3398" s="165"/>
      <c r="G3398" s="165"/>
      <c r="H3398" s="165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</row>
    <row r="3399" spans="1:20" x14ac:dyDescent="0.25">
      <c r="A3399" s="9"/>
      <c r="D3399" s="9"/>
      <c r="E3399" s="165"/>
      <c r="F3399" s="165"/>
      <c r="G3399" s="165"/>
      <c r="H3399" s="165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</row>
    <row r="3400" spans="1:20" x14ac:dyDescent="0.25">
      <c r="A3400" s="9"/>
      <c r="D3400" s="9"/>
      <c r="E3400" s="165"/>
      <c r="F3400" s="165"/>
      <c r="G3400" s="165"/>
      <c r="H3400" s="165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</row>
    <row r="3401" spans="1:20" x14ac:dyDescent="0.25">
      <c r="A3401" s="9"/>
      <c r="D3401" s="9"/>
      <c r="E3401" s="165"/>
      <c r="F3401" s="165"/>
      <c r="G3401" s="165"/>
      <c r="H3401" s="165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</row>
    <row r="3402" spans="1:20" x14ac:dyDescent="0.25">
      <c r="A3402" s="9"/>
      <c r="D3402" s="9"/>
      <c r="E3402" s="165"/>
      <c r="F3402" s="165"/>
      <c r="G3402" s="165"/>
      <c r="H3402" s="165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</row>
    <row r="3403" spans="1:20" x14ac:dyDescent="0.25">
      <c r="A3403" s="9"/>
      <c r="D3403" s="9"/>
      <c r="E3403" s="165"/>
      <c r="F3403" s="165"/>
      <c r="G3403" s="165"/>
      <c r="H3403" s="165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</row>
    <row r="3404" spans="1:20" x14ac:dyDescent="0.25">
      <c r="A3404" s="9"/>
      <c r="D3404" s="9"/>
      <c r="E3404" s="165"/>
      <c r="F3404" s="165"/>
      <c r="G3404" s="165"/>
      <c r="H3404" s="165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</row>
    <row r="3405" spans="1:20" x14ac:dyDescent="0.25">
      <c r="A3405" s="9"/>
      <c r="D3405" s="9"/>
      <c r="E3405" s="165"/>
      <c r="F3405" s="165"/>
      <c r="G3405" s="165"/>
      <c r="H3405" s="165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</row>
    <row r="3406" spans="1:20" x14ac:dyDescent="0.25">
      <c r="A3406" s="9"/>
      <c r="D3406" s="9"/>
      <c r="E3406" s="165"/>
      <c r="F3406" s="165"/>
      <c r="G3406" s="165"/>
      <c r="H3406" s="165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</row>
    <row r="3407" spans="1:20" x14ac:dyDescent="0.25">
      <c r="A3407" s="9"/>
      <c r="D3407" s="9"/>
      <c r="E3407" s="165"/>
      <c r="F3407" s="165"/>
      <c r="G3407" s="165"/>
      <c r="H3407" s="165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</row>
    <row r="3408" spans="1:20" x14ac:dyDescent="0.25">
      <c r="A3408" s="9"/>
      <c r="D3408" s="9"/>
      <c r="E3408" s="165"/>
      <c r="F3408" s="165"/>
      <c r="G3408" s="165"/>
      <c r="H3408" s="165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</row>
    <row r="3409" spans="1:20" x14ac:dyDescent="0.25">
      <c r="A3409" s="9"/>
      <c r="D3409" s="9"/>
      <c r="E3409" s="165"/>
      <c r="F3409" s="165"/>
      <c r="G3409" s="165"/>
      <c r="H3409" s="165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</row>
    <row r="3410" spans="1:20" x14ac:dyDescent="0.25">
      <c r="A3410" s="9"/>
      <c r="D3410" s="9"/>
      <c r="E3410" s="165"/>
      <c r="F3410" s="165"/>
      <c r="G3410" s="165"/>
      <c r="H3410" s="165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</row>
    <row r="3411" spans="1:20" x14ac:dyDescent="0.25">
      <c r="A3411" s="9"/>
      <c r="D3411" s="9"/>
      <c r="E3411" s="165"/>
      <c r="F3411" s="165"/>
      <c r="G3411" s="165"/>
      <c r="H3411" s="165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</row>
    <row r="3412" spans="1:20" x14ac:dyDescent="0.25">
      <c r="A3412" s="9"/>
      <c r="D3412" s="9"/>
      <c r="E3412" s="165"/>
      <c r="F3412" s="165"/>
      <c r="G3412" s="165"/>
      <c r="H3412" s="165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</row>
    <row r="3413" spans="1:20" x14ac:dyDescent="0.25">
      <c r="A3413" s="9"/>
      <c r="D3413" s="9"/>
      <c r="E3413" s="165"/>
      <c r="F3413" s="165"/>
      <c r="G3413" s="165"/>
      <c r="H3413" s="165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</row>
    <row r="3414" spans="1:20" x14ac:dyDescent="0.25">
      <c r="A3414" s="9"/>
      <c r="D3414" s="9"/>
      <c r="E3414" s="165"/>
      <c r="F3414" s="165"/>
      <c r="G3414" s="165"/>
      <c r="H3414" s="165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</row>
    <row r="3415" spans="1:20" x14ac:dyDescent="0.25">
      <c r="A3415" s="9"/>
      <c r="D3415" s="9"/>
      <c r="E3415" s="165"/>
      <c r="F3415" s="165"/>
      <c r="G3415" s="165"/>
      <c r="H3415" s="165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</row>
    <row r="3416" spans="1:20" x14ac:dyDescent="0.25">
      <c r="A3416" s="9"/>
      <c r="D3416" s="9"/>
      <c r="E3416" s="165"/>
      <c r="F3416" s="165"/>
      <c r="G3416" s="165"/>
      <c r="H3416" s="165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</row>
    <row r="3417" spans="1:20" x14ac:dyDescent="0.25">
      <c r="A3417" s="9"/>
      <c r="D3417" s="9"/>
      <c r="E3417" s="165"/>
      <c r="F3417" s="165"/>
      <c r="G3417" s="165"/>
      <c r="H3417" s="165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</row>
    <row r="3418" spans="1:20" x14ac:dyDescent="0.25">
      <c r="A3418" s="9"/>
      <c r="D3418" s="9"/>
      <c r="E3418" s="165"/>
      <c r="F3418" s="165"/>
      <c r="G3418" s="165"/>
      <c r="H3418" s="165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</row>
    <row r="3419" spans="1:20" x14ac:dyDescent="0.25">
      <c r="A3419" s="9"/>
      <c r="D3419" s="9"/>
      <c r="E3419" s="165"/>
      <c r="F3419" s="165"/>
      <c r="G3419" s="165"/>
      <c r="H3419" s="165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</row>
    <row r="3420" spans="1:20" x14ac:dyDescent="0.25">
      <c r="A3420" s="9"/>
      <c r="D3420" s="9"/>
      <c r="E3420" s="165"/>
      <c r="F3420" s="165"/>
      <c r="G3420" s="165"/>
      <c r="H3420" s="165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</row>
    <row r="3421" spans="1:20" x14ac:dyDescent="0.25">
      <c r="A3421" s="9"/>
      <c r="D3421" s="9"/>
      <c r="E3421" s="165"/>
      <c r="F3421" s="165"/>
      <c r="G3421" s="165"/>
      <c r="H3421" s="165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</row>
    <row r="3422" spans="1:20" x14ac:dyDescent="0.25">
      <c r="A3422" s="9"/>
      <c r="D3422" s="9"/>
      <c r="E3422" s="165"/>
      <c r="F3422" s="165"/>
      <c r="G3422" s="165"/>
      <c r="H3422" s="165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</row>
    <row r="3423" spans="1:20" x14ac:dyDescent="0.25">
      <c r="A3423" s="9"/>
      <c r="D3423" s="9"/>
      <c r="E3423" s="165"/>
      <c r="F3423" s="165"/>
      <c r="G3423" s="165"/>
      <c r="H3423" s="165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</row>
    <row r="3424" spans="1:20" x14ac:dyDescent="0.25">
      <c r="A3424" s="9"/>
      <c r="D3424" s="9"/>
      <c r="E3424" s="165"/>
      <c r="F3424" s="165"/>
      <c r="G3424" s="165"/>
      <c r="H3424" s="165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</row>
    <row r="3425" spans="1:20" x14ac:dyDescent="0.25">
      <c r="A3425" s="9"/>
      <c r="D3425" s="9"/>
      <c r="E3425" s="165"/>
      <c r="F3425" s="165"/>
      <c r="G3425" s="165"/>
      <c r="H3425" s="165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</row>
    <row r="3426" spans="1:20" x14ac:dyDescent="0.25">
      <c r="A3426" s="9"/>
      <c r="D3426" s="9"/>
      <c r="E3426" s="165"/>
      <c r="F3426" s="165"/>
      <c r="G3426" s="165"/>
      <c r="H3426" s="165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</row>
    <row r="3427" spans="1:20" x14ac:dyDescent="0.25">
      <c r="A3427" s="9"/>
      <c r="D3427" s="9"/>
      <c r="E3427" s="165"/>
      <c r="F3427" s="165"/>
      <c r="G3427" s="165"/>
      <c r="H3427" s="165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</row>
    <row r="3428" spans="1:20" x14ac:dyDescent="0.25">
      <c r="A3428" s="9"/>
      <c r="D3428" s="9"/>
      <c r="E3428" s="165"/>
      <c r="F3428" s="165"/>
      <c r="G3428" s="165"/>
      <c r="H3428" s="165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</row>
    <row r="3429" spans="1:20" x14ac:dyDescent="0.25">
      <c r="A3429" s="9"/>
      <c r="D3429" s="9"/>
      <c r="E3429" s="165"/>
      <c r="F3429" s="165"/>
      <c r="G3429" s="165"/>
      <c r="H3429" s="165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</row>
    <row r="3430" spans="1:20" x14ac:dyDescent="0.25">
      <c r="A3430" s="9"/>
      <c r="D3430" s="9"/>
      <c r="E3430" s="165"/>
      <c r="F3430" s="165"/>
      <c r="G3430" s="165"/>
      <c r="H3430" s="165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</row>
    <row r="3431" spans="1:20" x14ac:dyDescent="0.25">
      <c r="A3431" s="9"/>
      <c r="D3431" s="9"/>
      <c r="E3431" s="165"/>
      <c r="F3431" s="165"/>
      <c r="G3431" s="165"/>
      <c r="H3431" s="165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</row>
    <row r="3432" spans="1:20" x14ac:dyDescent="0.25">
      <c r="A3432" s="9"/>
      <c r="D3432" s="9"/>
      <c r="E3432" s="165"/>
      <c r="F3432" s="165"/>
      <c r="G3432" s="165"/>
      <c r="H3432" s="165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</row>
    <row r="3433" spans="1:20" x14ac:dyDescent="0.25">
      <c r="A3433" s="9"/>
      <c r="D3433" s="9"/>
      <c r="E3433" s="165"/>
      <c r="F3433" s="165"/>
      <c r="G3433" s="165"/>
      <c r="H3433" s="165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</row>
    <row r="3434" spans="1:20" x14ac:dyDescent="0.25">
      <c r="A3434" s="9"/>
      <c r="D3434" s="9"/>
      <c r="E3434" s="165"/>
      <c r="F3434" s="165"/>
      <c r="G3434" s="165"/>
      <c r="H3434" s="165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</row>
    <row r="3435" spans="1:20" x14ac:dyDescent="0.25">
      <c r="A3435" s="9"/>
      <c r="D3435" s="9"/>
      <c r="E3435" s="165"/>
      <c r="F3435" s="165"/>
      <c r="G3435" s="165"/>
      <c r="H3435" s="165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</row>
    <row r="3436" spans="1:20" x14ac:dyDescent="0.25">
      <c r="A3436" s="9"/>
      <c r="D3436" s="9"/>
      <c r="E3436" s="165"/>
      <c r="F3436" s="165"/>
      <c r="G3436" s="165"/>
      <c r="H3436" s="165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</row>
    <row r="3437" spans="1:20" x14ac:dyDescent="0.25">
      <c r="A3437" s="9"/>
      <c r="D3437" s="9"/>
      <c r="E3437" s="165"/>
      <c r="F3437" s="165"/>
      <c r="G3437" s="165"/>
      <c r="H3437" s="165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</row>
    <row r="3438" spans="1:20" x14ac:dyDescent="0.25">
      <c r="A3438" s="9"/>
      <c r="D3438" s="9"/>
      <c r="E3438" s="165"/>
      <c r="F3438" s="165"/>
      <c r="G3438" s="165"/>
      <c r="H3438" s="165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</row>
    <row r="3439" spans="1:20" x14ac:dyDescent="0.25">
      <c r="A3439" s="9"/>
      <c r="D3439" s="9"/>
      <c r="E3439" s="165"/>
      <c r="F3439" s="165"/>
      <c r="G3439" s="165"/>
      <c r="H3439" s="165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</row>
    <row r="3440" spans="1:20" x14ac:dyDescent="0.25">
      <c r="A3440" s="9"/>
      <c r="D3440" s="9"/>
      <c r="E3440" s="165"/>
      <c r="F3440" s="165"/>
      <c r="G3440" s="165"/>
      <c r="H3440" s="165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</row>
    <row r="3441" spans="1:20" x14ac:dyDescent="0.25">
      <c r="A3441" s="9"/>
      <c r="D3441" s="9"/>
      <c r="E3441" s="165"/>
      <c r="F3441" s="165"/>
      <c r="G3441" s="165"/>
      <c r="H3441" s="165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</row>
    <row r="3442" spans="1:20" x14ac:dyDescent="0.25">
      <c r="A3442" s="9"/>
      <c r="D3442" s="9"/>
      <c r="E3442" s="165"/>
      <c r="F3442" s="165"/>
      <c r="G3442" s="165"/>
      <c r="H3442" s="165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</row>
    <row r="3443" spans="1:20" x14ac:dyDescent="0.25">
      <c r="A3443" s="9"/>
      <c r="D3443" s="9"/>
      <c r="E3443" s="165"/>
      <c r="F3443" s="165"/>
      <c r="G3443" s="165"/>
      <c r="H3443" s="165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</row>
    <row r="3444" spans="1:20" x14ac:dyDescent="0.25">
      <c r="A3444" s="9"/>
      <c r="D3444" s="9"/>
      <c r="E3444" s="165"/>
      <c r="F3444" s="165"/>
      <c r="G3444" s="165"/>
      <c r="H3444" s="165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</row>
    <row r="3445" spans="1:20" x14ac:dyDescent="0.25">
      <c r="A3445" s="9"/>
      <c r="D3445" s="9"/>
      <c r="E3445" s="165"/>
      <c r="F3445" s="165"/>
      <c r="G3445" s="165"/>
      <c r="H3445" s="165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</row>
    <row r="3446" spans="1:20" x14ac:dyDescent="0.25">
      <c r="A3446" s="9"/>
      <c r="D3446" s="9"/>
      <c r="E3446" s="165"/>
      <c r="F3446" s="165"/>
      <c r="G3446" s="165"/>
      <c r="H3446" s="165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</row>
    <row r="3447" spans="1:20" x14ac:dyDescent="0.25">
      <c r="A3447" s="9"/>
      <c r="D3447" s="9"/>
      <c r="E3447" s="165"/>
      <c r="F3447" s="165"/>
      <c r="G3447" s="165"/>
      <c r="H3447" s="165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</row>
    <row r="3448" spans="1:20" x14ac:dyDescent="0.25">
      <c r="A3448" s="9"/>
      <c r="D3448" s="9"/>
      <c r="E3448" s="165"/>
      <c r="F3448" s="165"/>
      <c r="G3448" s="165"/>
      <c r="H3448" s="165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</row>
    <row r="3449" spans="1:20" x14ac:dyDescent="0.25">
      <c r="A3449" s="9"/>
      <c r="D3449" s="9"/>
      <c r="E3449" s="165"/>
      <c r="F3449" s="165"/>
      <c r="G3449" s="165"/>
      <c r="H3449" s="165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</row>
    <row r="3450" spans="1:20" x14ac:dyDescent="0.25">
      <c r="A3450" s="9"/>
      <c r="D3450" s="9"/>
      <c r="E3450" s="165"/>
      <c r="F3450" s="165"/>
      <c r="G3450" s="165"/>
      <c r="H3450" s="165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</row>
    <row r="3451" spans="1:20" x14ac:dyDescent="0.25">
      <c r="A3451" s="9"/>
      <c r="D3451" s="9"/>
      <c r="E3451" s="165"/>
      <c r="F3451" s="165"/>
      <c r="G3451" s="165"/>
      <c r="H3451" s="165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</row>
    <row r="3452" spans="1:20" x14ac:dyDescent="0.25">
      <c r="A3452" s="9"/>
      <c r="D3452" s="9"/>
      <c r="E3452" s="165"/>
      <c r="F3452" s="165"/>
      <c r="G3452" s="165"/>
      <c r="H3452" s="165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</row>
    <row r="3453" spans="1:20" x14ac:dyDescent="0.25">
      <c r="A3453" s="9"/>
      <c r="D3453" s="9"/>
      <c r="E3453" s="165"/>
      <c r="F3453" s="165"/>
      <c r="G3453" s="165"/>
      <c r="H3453" s="165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</row>
    <row r="3454" spans="1:20" x14ac:dyDescent="0.25">
      <c r="A3454" s="9"/>
      <c r="D3454" s="9"/>
      <c r="E3454" s="165"/>
      <c r="F3454" s="165"/>
      <c r="G3454" s="165"/>
      <c r="H3454" s="165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</row>
    <row r="3455" spans="1:20" x14ac:dyDescent="0.25">
      <c r="A3455" s="9"/>
      <c r="D3455" s="9"/>
      <c r="E3455" s="165"/>
      <c r="F3455" s="165"/>
      <c r="G3455" s="165"/>
      <c r="H3455" s="165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</row>
    <row r="3456" spans="1:20" x14ac:dyDescent="0.25">
      <c r="A3456" s="9"/>
      <c r="D3456" s="9"/>
      <c r="E3456" s="165"/>
      <c r="F3456" s="165"/>
      <c r="G3456" s="165"/>
      <c r="H3456" s="165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</row>
    <row r="3457" spans="1:20" x14ac:dyDescent="0.25">
      <c r="A3457" s="9"/>
      <c r="D3457" s="9"/>
      <c r="E3457" s="165"/>
      <c r="F3457" s="165"/>
      <c r="G3457" s="165"/>
      <c r="H3457" s="165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</row>
    <row r="3458" spans="1:20" x14ac:dyDescent="0.25">
      <c r="A3458" s="9"/>
      <c r="D3458" s="9"/>
      <c r="E3458" s="165"/>
      <c r="F3458" s="165"/>
      <c r="G3458" s="165"/>
      <c r="H3458" s="165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</row>
    <row r="3459" spans="1:20" x14ac:dyDescent="0.25">
      <c r="A3459" s="9"/>
      <c r="D3459" s="9"/>
      <c r="E3459" s="165"/>
      <c r="F3459" s="165"/>
      <c r="G3459" s="165"/>
      <c r="H3459" s="165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</row>
    <row r="3460" spans="1:20" x14ac:dyDescent="0.25">
      <c r="A3460" s="9"/>
      <c r="D3460" s="9"/>
      <c r="E3460" s="165"/>
      <c r="F3460" s="165"/>
      <c r="G3460" s="165"/>
      <c r="H3460" s="165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</row>
    <row r="3461" spans="1:20" x14ac:dyDescent="0.25">
      <c r="A3461" s="9"/>
      <c r="D3461" s="9"/>
      <c r="E3461" s="165"/>
      <c r="F3461" s="165"/>
      <c r="G3461" s="165"/>
      <c r="H3461" s="165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</row>
    <row r="3462" spans="1:20" x14ac:dyDescent="0.25">
      <c r="A3462" s="9"/>
      <c r="D3462" s="9"/>
      <c r="E3462" s="165"/>
      <c r="F3462" s="165"/>
      <c r="G3462" s="165"/>
      <c r="H3462" s="165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</row>
    <row r="3463" spans="1:20" x14ac:dyDescent="0.25">
      <c r="A3463" s="9"/>
      <c r="D3463" s="9"/>
      <c r="E3463" s="165"/>
      <c r="F3463" s="165"/>
      <c r="G3463" s="165"/>
      <c r="H3463" s="165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</row>
    <row r="3464" spans="1:20" x14ac:dyDescent="0.25">
      <c r="A3464" s="9"/>
      <c r="D3464" s="9"/>
      <c r="E3464" s="165"/>
      <c r="F3464" s="165"/>
      <c r="G3464" s="165"/>
      <c r="H3464" s="165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</row>
    <row r="3465" spans="1:20" x14ac:dyDescent="0.25">
      <c r="A3465" s="9"/>
      <c r="D3465" s="9"/>
      <c r="E3465" s="165"/>
      <c r="F3465" s="165"/>
      <c r="G3465" s="165"/>
      <c r="H3465" s="165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</row>
    <row r="3466" spans="1:20" x14ac:dyDescent="0.25">
      <c r="A3466" s="9"/>
      <c r="D3466" s="9"/>
      <c r="E3466" s="165"/>
      <c r="F3466" s="165"/>
      <c r="G3466" s="165"/>
      <c r="H3466" s="165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</row>
    <row r="3467" spans="1:20" x14ac:dyDescent="0.25">
      <c r="A3467" s="9"/>
      <c r="D3467" s="9"/>
      <c r="E3467" s="165"/>
      <c r="F3467" s="165"/>
      <c r="G3467" s="165"/>
      <c r="H3467" s="165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</row>
    <row r="3468" spans="1:20" x14ac:dyDescent="0.25">
      <c r="A3468" s="9"/>
      <c r="D3468" s="9"/>
      <c r="E3468" s="165"/>
      <c r="F3468" s="165"/>
      <c r="G3468" s="165"/>
      <c r="H3468" s="165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</row>
    <row r="3469" spans="1:20" x14ac:dyDescent="0.25">
      <c r="A3469" s="9"/>
      <c r="D3469" s="9"/>
      <c r="E3469" s="165"/>
      <c r="F3469" s="165"/>
      <c r="G3469" s="165"/>
      <c r="H3469" s="165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</row>
    <row r="3470" spans="1:20" x14ac:dyDescent="0.25">
      <c r="A3470" s="9"/>
      <c r="D3470" s="9"/>
      <c r="E3470" s="165"/>
      <c r="F3470" s="165"/>
      <c r="G3470" s="165"/>
      <c r="H3470" s="165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</row>
    <row r="3471" spans="1:20" x14ac:dyDescent="0.25">
      <c r="A3471" s="9"/>
      <c r="D3471" s="9"/>
      <c r="E3471" s="165"/>
      <c r="F3471" s="165"/>
      <c r="G3471" s="165"/>
      <c r="H3471" s="165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</row>
    <row r="3472" spans="1:20" x14ac:dyDescent="0.25">
      <c r="A3472" s="9"/>
      <c r="D3472" s="9"/>
      <c r="E3472" s="165"/>
      <c r="F3472" s="165"/>
      <c r="G3472" s="165"/>
      <c r="H3472" s="165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</row>
    <row r="3473" spans="1:20" x14ac:dyDescent="0.25">
      <c r="A3473" s="9"/>
      <c r="D3473" s="9"/>
      <c r="E3473" s="165"/>
      <c r="F3473" s="165"/>
      <c r="G3473" s="165"/>
      <c r="H3473" s="165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</row>
    <row r="3474" spans="1:20" x14ac:dyDescent="0.25">
      <c r="A3474" s="9"/>
      <c r="D3474" s="9"/>
      <c r="E3474" s="165"/>
      <c r="F3474" s="165"/>
      <c r="G3474" s="165"/>
      <c r="H3474" s="165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</row>
    <row r="3475" spans="1:20" x14ac:dyDescent="0.25">
      <c r="A3475" s="9"/>
      <c r="D3475" s="9"/>
      <c r="E3475" s="165"/>
      <c r="F3475" s="165"/>
      <c r="G3475" s="165"/>
      <c r="H3475" s="165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</row>
    <row r="3476" spans="1:20" x14ac:dyDescent="0.25">
      <c r="A3476" s="9"/>
      <c r="D3476" s="9"/>
      <c r="E3476" s="165"/>
      <c r="F3476" s="165"/>
      <c r="G3476" s="165"/>
      <c r="H3476" s="165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</row>
    <row r="3477" spans="1:20" x14ac:dyDescent="0.25">
      <c r="A3477" s="9"/>
      <c r="D3477" s="9"/>
      <c r="E3477" s="165"/>
      <c r="F3477" s="165"/>
      <c r="G3477" s="165"/>
      <c r="H3477" s="165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</row>
    <row r="3478" spans="1:20" x14ac:dyDescent="0.25">
      <c r="A3478" s="9"/>
      <c r="D3478" s="9"/>
      <c r="E3478" s="165"/>
      <c r="F3478" s="165"/>
      <c r="G3478" s="165"/>
      <c r="H3478" s="165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</row>
    <row r="3479" spans="1:20" x14ac:dyDescent="0.25">
      <c r="A3479" s="9"/>
      <c r="D3479" s="9"/>
      <c r="E3479" s="165"/>
      <c r="F3479" s="165"/>
      <c r="G3479" s="165"/>
      <c r="H3479" s="165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</row>
    <row r="3480" spans="1:20" x14ac:dyDescent="0.25">
      <c r="A3480" s="9"/>
      <c r="D3480" s="9"/>
      <c r="E3480" s="165"/>
      <c r="F3480" s="165"/>
      <c r="G3480" s="165"/>
      <c r="H3480" s="165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</row>
    <row r="3481" spans="1:20" x14ac:dyDescent="0.25">
      <c r="A3481" s="9"/>
      <c r="D3481" s="9"/>
      <c r="E3481" s="165"/>
      <c r="F3481" s="165"/>
      <c r="G3481" s="165"/>
      <c r="H3481" s="165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</row>
    <row r="3482" spans="1:20" x14ac:dyDescent="0.25">
      <c r="A3482" s="9"/>
      <c r="D3482" s="9"/>
      <c r="E3482" s="165"/>
      <c r="F3482" s="165"/>
      <c r="G3482" s="165"/>
      <c r="H3482" s="165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</row>
    <row r="3483" spans="1:20" x14ac:dyDescent="0.25">
      <c r="A3483" s="9"/>
      <c r="D3483" s="9"/>
      <c r="E3483" s="165"/>
      <c r="F3483" s="165"/>
      <c r="G3483" s="165"/>
      <c r="H3483" s="165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</row>
    <row r="3484" spans="1:20" x14ac:dyDescent="0.25">
      <c r="A3484" s="9"/>
      <c r="D3484" s="9"/>
      <c r="E3484" s="165"/>
      <c r="F3484" s="165"/>
      <c r="G3484" s="165"/>
      <c r="H3484" s="165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</row>
    <row r="3485" spans="1:20" x14ac:dyDescent="0.25">
      <c r="A3485" s="9"/>
      <c r="D3485" s="9"/>
      <c r="E3485" s="165"/>
      <c r="F3485" s="165"/>
      <c r="G3485" s="165"/>
      <c r="H3485" s="165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</row>
    <row r="3486" spans="1:20" x14ac:dyDescent="0.25">
      <c r="A3486" s="9"/>
      <c r="D3486" s="9"/>
      <c r="E3486" s="165"/>
      <c r="F3486" s="165"/>
      <c r="G3486" s="165"/>
      <c r="H3486" s="165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</row>
    <row r="3487" spans="1:20" x14ac:dyDescent="0.25">
      <c r="A3487" s="9"/>
      <c r="D3487" s="9"/>
      <c r="E3487" s="165"/>
      <c r="F3487" s="165"/>
      <c r="G3487" s="165"/>
      <c r="H3487" s="165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</row>
    <row r="3488" spans="1:20" x14ac:dyDescent="0.25">
      <c r="A3488" s="9"/>
      <c r="D3488" s="9"/>
      <c r="E3488" s="165"/>
      <c r="F3488" s="165"/>
      <c r="G3488" s="165"/>
      <c r="H3488" s="165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</row>
    <row r="3489" spans="1:20" x14ac:dyDescent="0.25">
      <c r="A3489" s="9"/>
      <c r="D3489" s="9"/>
      <c r="E3489" s="165"/>
      <c r="F3489" s="165"/>
      <c r="G3489" s="165"/>
      <c r="H3489" s="165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</row>
    <row r="3490" spans="1:20" x14ac:dyDescent="0.25">
      <c r="A3490" s="9"/>
      <c r="D3490" s="9"/>
      <c r="E3490" s="165"/>
      <c r="F3490" s="165"/>
      <c r="G3490" s="165"/>
      <c r="H3490" s="165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</row>
    <row r="3491" spans="1:20" x14ac:dyDescent="0.25">
      <c r="A3491" s="9"/>
      <c r="D3491" s="9"/>
      <c r="E3491" s="165"/>
      <c r="F3491" s="165"/>
      <c r="G3491" s="165"/>
      <c r="H3491" s="165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</row>
    <row r="3492" spans="1:20" x14ac:dyDescent="0.25">
      <c r="A3492" s="9"/>
      <c r="D3492" s="9"/>
      <c r="E3492" s="165"/>
      <c r="F3492" s="165"/>
      <c r="G3492" s="165"/>
      <c r="H3492" s="165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</row>
    <row r="3493" spans="1:20" x14ac:dyDescent="0.25">
      <c r="A3493" s="9"/>
      <c r="D3493" s="9"/>
      <c r="E3493" s="165"/>
      <c r="F3493" s="165"/>
      <c r="G3493" s="165"/>
      <c r="H3493" s="165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</row>
    <row r="3494" spans="1:20" x14ac:dyDescent="0.25">
      <c r="A3494" s="9"/>
      <c r="D3494" s="9"/>
      <c r="E3494" s="165"/>
      <c r="F3494" s="165"/>
      <c r="G3494" s="165"/>
      <c r="H3494" s="165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</row>
    <row r="3495" spans="1:20" x14ac:dyDescent="0.25">
      <c r="A3495" s="9"/>
      <c r="D3495" s="9"/>
      <c r="E3495" s="165"/>
      <c r="F3495" s="165"/>
      <c r="G3495" s="165"/>
      <c r="H3495" s="165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</row>
    <row r="3496" spans="1:20" x14ac:dyDescent="0.25">
      <c r="A3496" s="9"/>
      <c r="D3496" s="9"/>
      <c r="E3496" s="165"/>
      <c r="F3496" s="165"/>
      <c r="G3496" s="165"/>
      <c r="H3496" s="165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</row>
    <row r="3497" spans="1:20" x14ac:dyDescent="0.25">
      <c r="A3497" s="9"/>
      <c r="D3497" s="9"/>
      <c r="E3497" s="165"/>
      <c r="F3497" s="165"/>
      <c r="G3497" s="165"/>
      <c r="H3497" s="165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</row>
    <row r="3498" spans="1:20" x14ac:dyDescent="0.25">
      <c r="A3498" s="9"/>
      <c r="D3498" s="9"/>
      <c r="E3498" s="165"/>
      <c r="F3498" s="165"/>
      <c r="G3498" s="165"/>
      <c r="H3498" s="165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</row>
    <row r="3499" spans="1:20" x14ac:dyDescent="0.25">
      <c r="A3499" s="9"/>
      <c r="D3499" s="9"/>
      <c r="E3499" s="165"/>
      <c r="F3499" s="165"/>
      <c r="G3499" s="165"/>
      <c r="H3499" s="165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</row>
    <row r="3500" spans="1:20" x14ac:dyDescent="0.25">
      <c r="A3500" s="9"/>
      <c r="D3500" s="9"/>
      <c r="E3500" s="165"/>
      <c r="F3500" s="165"/>
      <c r="G3500" s="165"/>
      <c r="H3500" s="165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</row>
    <row r="3501" spans="1:20" x14ac:dyDescent="0.25">
      <c r="A3501" s="9"/>
      <c r="D3501" s="9"/>
      <c r="E3501" s="165"/>
      <c r="F3501" s="165"/>
      <c r="G3501" s="165"/>
      <c r="H3501" s="165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</row>
    <row r="3502" spans="1:20" x14ac:dyDescent="0.25">
      <c r="A3502" s="9"/>
      <c r="D3502" s="9"/>
      <c r="E3502" s="165"/>
      <c r="F3502" s="165"/>
      <c r="G3502" s="165"/>
      <c r="H3502" s="165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</row>
    <row r="3503" spans="1:20" x14ac:dyDescent="0.25">
      <c r="A3503" s="9"/>
      <c r="D3503" s="9"/>
      <c r="E3503" s="165"/>
      <c r="F3503" s="165"/>
      <c r="G3503" s="165"/>
      <c r="H3503" s="165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</row>
    <row r="3504" spans="1:20" x14ac:dyDescent="0.25">
      <c r="A3504" s="9"/>
      <c r="D3504" s="9"/>
      <c r="E3504" s="165"/>
      <c r="F3504" s="165"/>
      <c r="G3504" s="165"/>
      <c r="H3504" s="165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</row>
    <row r="3505" spans="1:20" x14ac:dyDescent="0.25">
      <c r="A3505" s="9"/>
      <c r="D3505" s="9"/>
      <c r="E3505" s="165"/>
      <c r="F3505" s="165"/>
      <c r="G3505" s="165"/>
      <c r="H3505" s="165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</row>
    <row r="3506" spans="1:20" x14ac:dyDescent="0.25">
      <c r="A3506" s="9"/>
      <c r="D3506" s="9"/>
      <c r="E3506" s="165"/>
      <c r="F3506" s="165"/>
      <c r="G3506" s="165"/>
      <c r="H3506" s="165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</row>
    <row r="3507" spans="1:20" x14ac:dyDescent="0.25">
      <c r="A3507" s="9"/>
      <c r="D3507" s="9"/>
      <c r="E3507" s="165"/>
      <c r="F3507" s="165"/>
      <c r="G3507" s="165"/>
      <c r="H3507" s="165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</row>
    <row r="3508" spans="1:20" x14ac:dyDescent="0.25">
      <c r="A3508" s="9"/>
      <c r="D3508" s="9"/>
      <c r="E3508" s="165"/>
      <c r="F3508" s="165"/>
      <c r="G3508" s="165"/>
      <c r="H3508" s="165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</row>
    <row r="3509" spans="1:20" x14ac:dyDescent="0.25">
      <c r="A3509" s="9"/>
      <c r="D3509" s="9"/>
      <c r="E3509" s="165"/>
      <c r="F3509" s="165"/>
      <c r="G3509" s="165"/>
      <c r="H3509" s="165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</row>
    <row r="3510" spans="1:20" x14ac:dyDescent="0.25">
      <c r="A3510" s="9"/>
      <c r="D3510" s="9"/>
      <c r="E3510" s="165"/>
      <c r="F3510" s="165"/>
      <c r="G3510" s="165"/>
      <c r="H3510" s="165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</row>
    <row r="3511" spans="1:20" x14ac:dyDescent="0.25">
      <c r="A3511" s="9"/>
      <c r="D3511" s="9"/>
      <c r="E3511" s="165"/>
      <c r="F3511" s="165"/>
      <c r="G3511" s="165"/>
      <c r="H3511" s="165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</row>
    <row r="3512" spans="1:20" x14ac:dyDescent="0.25">
      <c r="A3512" s="9"/>
      <c r="D3512" s="9"/>
      <c r="E3512" s="165"/>
      <c r="F3512" s="165"/>
      <c r="G3512" s="165"/>
      <c r="H3512" s="165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</row>
    <row r="3513" spans="1:20" x14ac:dyDescent="0.25">
      <c r="A3513" s="9"/>
      <c r="D3513" s="9"/>
      <c r="E3513" s="165"/>
      <c r="F3513" s="165"/>
      <c r="G3513" s="165"/>
      <c r="H3513" s="165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</row>
    <row r="3514" spans="1:20" x14ac:dyDescent="0.25">
      <c r="A3514" s="9"/>
      <c r="D3514" s="9"/>
      <c r="E3514" s="165"/>
      <c r="F3514" s="165"/>
      <c r="G3514" s="165"/>
      <c r="H3514" s="165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</row>
    <row r="3515" spans="1:20" x14ac:dyDescent="0.25">
      <c r="A3515" s="9"/>
      <c r="D3515" s="9"/>
      <c r="E3515" s="165"/>
      <c r="F3515" s="165"/>
      <c r="G3515" s="165"/>
      <c r="H3515" s="165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</row>
    <row r="3516" spans="1:20" x14ac:dyDescent="0.25">
      <c r="A3516" s="9"/>
      <c r="D3516" s="9"/>
      <c r="E3516" s="165"/>
      <c r="F3516" s="165"/>
      <c r="G3516" s="165"/>
      <c r="H3516" s="165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</row>
    <row r="3517" spans="1:20" x14ac:dyDescent="0.25">
      <c r="A3517" s="9"/>
      <c r="D3517" s="9"/>
      <c r="E3517" s="165"/>
      <c r="F3517" s="165"/>
      <c r="G3517" s="165"/>
      <c r="H3517" s="165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</row>
    <row r="3518" spans="1:20" x14ac:dyDescent="0.25">
      <c r="A3518" s="9"/>
      <c r="D3518" s="9"/>
      <c r="E3518" s="165"/>
      <c r="F3518" s="165"/>
      <c r="G3518" s="165"/>
      <c r="H3518" s="165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</row>
    <row r="3519" spans="1:20" x14ac:dyDescent="0.25">
      <c r="A3519" s="9"/>
      <c r="D3519" s="9"/>
      <c r="E3519" s="165"/>
      <c r="F3519" s="165"/>
      <c r="G3519" s="165"/>
      <c r="H3519" s="165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</row>
    <row r="3520" spans="1:20" x14ac:dyDescent="0.25">
      <c r="A3520" s="9"/>
      <c r="D3520" s="9"/>
      <c r="E3520" s="165"/>
      <c r="F3520" s="165"/>
      <c r="G3520" s="165"/>
      <c r="H3520" s="165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</row>
    <row r="3521" spans="1:20" x14ac:dyDescent="0.25">
      <c r="A3521" s="9"/>
      <c r="D3521" s="9"/>
      <c r="E3521" s="165"/>
      <c r="F3521" s="165"/>
      <c r="G3521" s="165"/>
      <c r="H3521" s="165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</row>
    <row r="3522" spans="1:20" x14ac:dyDescent="0.25">
      <c r="A3522" s="9"/>
      <c r="D3522" s="9"/>
      <c r="E3522" s="165"/>
      <c r="F3522" s="165"/>
      <c r="G3522" s="165"/>
      <c r="H3522" s="165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</row>
    <row r="3523" spans="1:20" x14ac:dyDescent="0.25">
      <c r="A3523" s="9"/>
      <c r="D3523" s="9"/>
      <c r="E3523" s="165"/>
      <c r="F3523" s="165"/>
      <c r="G3523" s="165"/>
      <c r="H3523" s="165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</row>
    <row r="3524" spans="1:20" x14ac:dyDescent="0.25">
      <c r="A3524" s="9"/>
      <c r="D3524" s="9"/>
      <c r="E3524" s="165"/>
      <c r="F3524" s="165"/>
      <c r="G3524" s="165"/>
      <c r="H3524" s="165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</row>
    <row r="3525" spans="1:20" x14ac:dyDescent="0.25">
      <c r="A3525" s="9"/>
      <c r="D3525" s="9"/>
      <c r="E3525" s="165"/>
      <c r="F3525" s="165"/>
      <c r="G3525" s="165"/>
      <c r="H3525" s="165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</row>
    <row r="3526" spans="1:20" x14ac:dyDescent="0.25">
      <c r="A3526" s="9"/>
      <c r="D3526" s="9"/>
      <c r="E3526" s="165"/>
      <c r="F3526" s="165"/>
      <c r="G3526" s="165"/>
      <c r="H3526" s="165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</row>
    <row r="3527" spans="1:20" x14ac:dyDescent="0.25">
      <c r="A3527" s="9"/>
      <c r="D3527" s="9"/>
      <c r="E3527" s="165"/>
      <c r="F3527" s="165"/>
      <c r="G3527" s="165"/>
      <c r="H3527" s="165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</row>
    <row r="3528" spans="1:20" x14ac:dyDescent="0.25">
      <c r="A3528" s="9"/>
      <c r="D3528" s="9"/>
      <c r="E3528" s="165"/>
      <c r="F3528" s="165"/>
      <c r="G3528" s="165"/>
      <c r="H3528" s="165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</row>
    <row r="3529" spans="1:20" x14ac:dyDescent="0.25">
      <c r="A3529" s="9"/>
      <c r="D3529" s="9"/>
      <c r="E3529" s="165"/>
      <c r="F3529" s="165"/>
      <c r="G3529" s="165"/>
      <c r="H3529" s="165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</row>
    <row r="3530" spans="1:20" x14ac:dyDescent="0.25">
      <c r="A3530" s="9"/>
      <c r="D3530" s="9"/>
      <c r="E3530" s="165"/>
      <c r="F3530" s="165"/>
      <c r="G3530" s="165"/>
      <c r="H3530" s="165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</row>
    <row r="3531" spans="1:20" x14ac:dyDescent="0.25">
      <c r="A3531" s="9"/>
      <c r="D3531" s="9"/>
      <c r="E3531" s="165"/>
      <c r="F3531" s="165"/>
      <c r="G3531" s="165"/>
      <c r="H3531" s="165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</row>
    <row r="3532" spans="1:20" x14ac:dyDescent="0.25">
      <c r="A3532" s="9"/>
      <c r="D3532" s="9"/>
      <c r="E3532" s="165"/>
      <c r="F3532" s="165"/>
      <c r="G3532" s="165"/>
      <c r="H3532" s="165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</row>
    <row r="3533" spans="1:20" x14ac:dyDescent="0.25">
      <c r="A3533" s="9"/>
      <c r="D3533" s="9"/>
      <c r="E3533" s="165"/>
      <c r="F3533" s="165"/>
      <c r="G3533" s="165"/>
      <c r="H3533" s="165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</row>
    <row r="3534" spans="1:20" x14ac:dyDescent="0.25">
      <c r="A3534" s="9"/>
      <c r="D3534" s="9"/>
      <c r="E3534" s="165"/>
      <c r="F3534" s="165"/>
      <c r="G3534" s="165"/>
      <c r="H3534" s="165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</row>
    <row r="3535" spans="1:20" x14ac:dyDescent="0.25">
      <c r="A3535" s="9"/>
      <c r="D3535" s="9"/>
      <c r="E3535" s="165"/>
      <c r="F3535" s="165"/>
      <c r="G3535" s="165"/>
      <c r="H3535" s="165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</row>
    <row r="3536" spans="1:20" x14ac:dyDescent="0.25">
      <c r="A3536" s="9"/>
      <c r="D3536" s="9"/>
      <c r="E3536" s="165"/>
      <c r="F3536" s="165"/>
      <c r="G3536" s="165"/>
      <c r="H3536" s="165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</row>
    <row r="3537" spans="1:20" x14ac:dyDescent="0.25">
      <c r="A3537" s="9"/>
      <c r="D3537" s="9"/>
      <c r="E3537" s="165"/>
      <c r="F3537" s="165"/>
      <c r="G3537" s="165"/>
      <c r="H3537" s="165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</row>
    <row r="3538" spans="1:20" x14ac:dyDescent="0.25">
      <c r="A3538" s="9"/>
      <c r="D3538" s="9"/>
      <c r="E3538" s="165"/>
      <c r="F3538" s="165"/>
      <c r="G3538" s="165"/>
      <c r="H3538" s="165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</row>
    <row r="3539" spans="1:20" x14ac:dyDescent="0.25">
      <c r="A3539" s="9"/>
      <c r="D3539" s="9"/>
      <c r="E3539" s="165"/>
      <c r="F3539" s="165"/>
      <c r="G3539" s="165"/>
      <c r="H3539" s="165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</row>
    <row r="3540" spans="1:20" x14ac:dyDescent="0.25">
      <c r="A3540" s="9"/>
      <c r="D3540" s="9"/>
      <c r="E3540" s="165"/>
      <c r="F3540" s="165"/>
      <c r="G3540" s="165"/>
      <c r="H3540" s="165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</row>
    <row r="3541" spans="1:20" x14ac:dyDescent="0.25">
      <c r="A3541" s="9"/>
      <c r="D3541" s="9"/>
      <c r="E3541" s="165"/>
      <c r="F3541" s="165"/>
      <c r="G3541" s="165"/>
      <c r="H3541" s="165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</row>
    <row r="3542" spans="1:20" x14ac:dyDescent="0.25">
      <c r="A3542" s="9"/>
      <c r="D3542" s="9"/>
      <c r="E3542" s="165"/>
      <c r="F3542" s="165"/>
      <c r="G3542" s="165"/>
      <c r="H3542" s="165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</row>
    <row r="3543" spans="1:20" x14ac:dyDescent="0.25">
      <c r="A3543" s="9"/>
      <c r="D3543" s="9"/>
      <c r="E3543" s="165"/>
      <c r="F3543" s="165"/>
      <c r="G3543" s="165"/>
      <c r="H3543" s="165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</row>
    <row r="3544" spans="1:20" x14ac:dyDescent="0.25">
      <c r="A3544" s="9"/>
      <c r="D3544" s="9"/>
      <c r="E3544" s="165"/>
      <c r="F3544" s="165"/>
      <c r="G3544" s="165"/>
      <c r="H3544" s="165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</row>
    <row r="3545" spans="1:20" x14ac:dyDescent="0.25">
      <c r="A3545" s="9"/>
      <c r="D3545" s="9"/>
      <c r="E3545" s="165"/>
      <c r="F3545" s="165"/>
      <c r="G3545" s="165"/>
      <c r="H3545" s="165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</row>
    <row r="3546" spans="1:20" x14ac:dyDescent="0.25">
      <c r="A3546" s="9"/>
      <c r="D3546" s="9"/>
      <c r="E3546" s="165"/>
      <c r="F3546" s="165"/>
      <c r="G3546" s="165"/>
      <c r="H3546" s="165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</row>
    <row r="3547" spans="1:20" x14ac:dyDescent="0.25">
      <c r="A3547" s="9"/>
      <c r="D3547" s="9"/>
      <c r="E3547" s="165"/>
      <c r="F3547" s="165"/>
      <c r="G3547" s="165"/>
      <c r="H3547" s="165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</row>
    <row r="3548" spans="1:20" x14ac:dyDescent="0.25">
      <c r="A3548" s="9"/>
      <c r="D3548" s="9"/>
      <c r="E3548" s="165"/>
      <c r="F3548" s="165"/>
      <c r="G3548" s="165"/>
      <c r="H3548" s="165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</row>
    <row r="3549" spans="1:20" x14ac:dyDescent="0.25">
      <c r="A3549" s="9"/>
      <c r="D3549" s="9"/>
      <c r="E3549" s="165"/>
      <c r="F3549" s="165"/>
      <c r="G3549" s="165"/>
      <c r="H3549" s="165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</row>
    <row r="3550" spans="1:20" x14ac:dyDescent="0.25">
      <c r="A3550" s="9"/>
      <c r="D3550" s="9"/>
      <c r="E3550" s="165"/>
      <c r="F3550" s="165"/>
      <c r="G3550" s="165"/>
      <c r="H3550" s="165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</row>
    <row r="3551" spans="1:20" x14ac:dyDescent="0.25">
      <c r="A3551" s="9"/>
      <c r="D3551" s="9"/>
      <c r="E3551" s="165"/>
      <c r="F3551" s="165"/>
      <c r="G3551" s="165"/>
      <c r="H3551" s="165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</row>
    <row r="3552" spans="1:20" x14ac:dyDescent="0.25">
      <c r="A3552" s="9"/>
      <c r="D3552" s="9"/>
      <c r="E3552" s="165"/>
      <c r="F3552" s="165"/>
      <c r="G3552" s="165"/>
      <c r="H3552" s="165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</row>
    <row r="3553" spans="1:20" x14ac:dyDescent="0.25">
      <c r="A3553" s="9"/>
      <c r="D3553" s="9"/>
      <c r="E3553" s="165"/>
      <c r="F3553" s="165"/>
      <c r="G3553" s="165"/>
      <c r="H3553" s="165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</row>
    <row r="3554" spans="1:20" x14ac:dyDescent="0.25">
      <c r="A3554" s="9"/>
      <c r="D3554" s="9"/>
      <c r="E3554" s="165"/>
      <c r="F3554" s="165"/>
      <c r="G3554" s="165"/>
      <c r="H3554" s="165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</row>
    <row r="3555" spans="1:20" x14ac:dyDescent="0.25">
      <c r="A3555" s="9"/>
      <c r="D3555" s="9"/>
      <c r="E3555" s="165"/>
      <c r="F3555" s="165"/>
      <c r="G3555" s="165"/>
      <c r="H3555" s="165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</row>
    <row r="3556" spans="1:20" x14ac:dyDescent="0.25">
      <c r="A3556" s="9"/>
      <c r="D3556" s="9"/>
      <c r="E3556" s="165"/>
      <c r="F3556" s="165"/>
      <c r="G3556" s="165"/>
      <c r="H3556" s="165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</row>
    <row r="3557" spans="1:20" x14ac:dyDescent="0.25">
      <c r="A3557" s="9"/>
      <c r="D3557" s="9"/>
      <c r="E3557" s="165"/>
      <c r="F3557" s="165"/>
      <c r="G3557" s="165"/>
      <c r="H3557" s="165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</row>
    <row r="3558" spans="1:20" x14ac:dyDescent="0.25">
      <c r="A3558" s="9"/>
      <c r="D3558" s="9"/>
      <c r="E3558" s="165"/>
      <c r="F3558" s="165"/>
      <c r="G3558" s="165"/>
      <c r="H3558" s="165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</row>
    <row r="3559" spans="1:20" x14ac:dyDescent="0.25">
      <c r="A3559" s="9"/>
      <c r="D3559" s="9"/>
      <c r="E3559" s="165"/>
      <c r="F3559" s="165"/>
      <c r="G3559" s="165"/>
      <c r="H3559" s="165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</row>
    <row r="3560" spans="1:20" x14ac:dyDescent="0.25">
      <c r="A3560" s="9"/>
      <c r="D3560" s="9"/>
      <c r="E3560" s="165"/>
      <c r="F3560" s="165"/>
      <c r="G3560" s="165"/>
      <c r="H3560" s="165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</row>
    <row r="3561" spans="1:20" x14ac:dyDescent="0.25">
      <c r="A3561" s="9"/>
      <c r="D3561" s="9"/>
      <c r="E3561" s="165"/>
      <c r="F3561" s="165"/>
      <c r="G3561" s="165"/>
      <c r="H3561" s="165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</row>
    <row r="3562" spans="1:20" x14ac:dyDescent="0.25">
      <c r="A3562" s="9"/>
      <c r="D3562" s="9"/>
      <c r="E3562" s="165"/>
      <c r="F3562" s="165"/>
      <c r="G3562" s="165"/>
      <c r="H3562" s="165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</row>
    <row r="3563" spans="1:20" x14ac:dyDescent="0.25">
      <c r="A3563" s="9"/>
      <c r="D3563" s="9"/>
      <c r="E3563" s="165"/>
      <c r="F3563" s="165"/>
      <c r="G3563" s="165"/>
      <c r="H3563" s="165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</row>
    <row r="3564" spans="1:20" x14ac:dyDescent="0.25">
      <c r="A3564" s="9"/>
      <c r="D3564" s="9"/>
      <c r="E3564" s="165"/>
      <c r="F3564" s="165"/>
      <c r="G3564" s="165"/>
      <c r="H3564" s="165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</row>
    <row r="3565" spans="1:20" x14ac:dyDescent="0.25">
      <c r="A3565" s="9"/>
      <c r="D3565" s="9"/>
      <c r="E3565" s="165"/>
      <c r="F3565" s="165"/>
      <c r="G3565" s="165"/>
      <c r="H3565" s="165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</row>
    <row r="3566" spans="1:20" x14ac:dyDescent="0.25">
      <c r="A3566" s="9"/>
      <c r="D3566" s="9"/>
      <c r="E3566" s="165"/>
      <c r="F3566" s="165"/>
      <c r="G3566" s="165"/>
      <c r="H3566" s="165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</row>
    <row r="3567" spans="1:20" x14ac:dyDescent="0.25">
      <c r="A3567" s="9"/>
      <c r="D3567" s="9"/>
      <c r="E3567" s="165"/>
      <c r="F3567" s="165"/>
      <c r="G3567" s="165"/>
      <c r="H3567" s="165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</row>
    <row r="3568" spans="1:20" x14ac:dyDescent="0.25">
      <c r="A3568" s="9"/>
      <c r="D3568" s="9"/>
      <c r="E3568" s="165"/>
      <c r="F3568" s="165"/>
      <c r="G3568" s="165"/>
      <c r="H3568" s="165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</row>
    <row r="3569" spans="1:20" x14ac:dyDescent="0.25">
      <c r="A3569" s="9"/>
      <c r="D3569" s="9"/>
      <c r="E3569" s="165"/>
      <c r="F3569" s="165"/>
      <c r="G3569" s="165"/>
      <c r="H3569" s="165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</row>
    <row r="3570" spans="1:20" x14ac:dyDescent="0.25">
      <c r="A3570" s="9"/>
      <c r="D3570" s="9"/>
      <c r="E3570" s="165"/>
      <c r="F3570" s="165"/>
      <c r="G3570" s="165"/>
      <c r="H3570" s="165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</row>
    <row r="3571" spans="1:20" x14ac:dyDescent="0.25">
      <c r="A3571" s="9"/>
      <c r="D3571" s="9"/>
      <c r="E3571" s="165"/>
      <c r="F3571" s="165"/>
      <c r="G3571" s="165"/>
      <c r="H3571" s="165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</row>
    <row r="3572" spans="1:20" x14ac:dyDescent="0.25">
      <c r="A3572" s="9"/>
      <c r="D3572" s="9"/>
      <c r="E3572" s="165"/>
      <c r="F3572" s="165"/>
      <c r="G3572" s="165"/>
      <c r="H3572" s="165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</row>
    <row r="3573" spans="1:20" x14ac:dyDescent="0.25">
      <c r="A3573" s="9"/>
      <c r="D3573" s="9"/>
      <c r="E3573" s="165"/>
      <c r="F3573" s="165"/>
      <c r="G3573" s="165"/>
      <c r="H3573" s="165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</row>
    <row r="3574" spans="1:20" x14ac:dyDescent="0.25">
      <c r="A3574" s="9"/>
      <c r="D3574" s="9"/>
      <c r="E3574" s="165"/>
      <c r="F3574" s="165"/>
      <c r="G3574" s="165"/>
      <c r="H3574" s="165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</row>
    <row r="3575" spans="1:20" x14ac:dyDescent="0.25">
      <c r="A3575" s="9"/>
      <c r="D3575" s="9"/>
      <c r="E3575" s="165"/>
      <c r="F3575" s="165"/>
      <c r="G3575" s="165"/>
      <c r="H3575" s="165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</row>
    <row r="3576" spans="1:20" x14ac:dyDescent="0.25">
      <c r="A3576" s="9"/>
      <c r="D3576" s="9"/>
      <c r="E3576" s="165"/>
      <c r="F3576" s="165"/>
      <c r="G3576" s="165"/>
      <c r="H3576" s="165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</row>
    <row r="3577" spans="1:20" x14ac:dyDescent="0.25">
      <c r="A3577" s="9"/>
      <c r="D3577" s="9"/>
      <c r="E3577" s="165"/>
      <c r="F3577" s="165"/>
      <c r="G3577" s="165"/>
      <c r="H3577" s="165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</row>
    <row r="3578" spans="1:20" x14ac:dyDescent="0.25">
      <c r="A3578" s="9"/>
      <c r="D3578" s="9"/>
      <c r="E3578" s="165"/>
      <c r="F3578" s="165"/>
      <c r="G3578" s="165"/>
      <c r="H3578" s="165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</row>
    <row r="3579" spans="1:20" x14ac:dyDescent="0.25">
      <c r="A3579" s="9"/>
      <c r="D3579" s="9"/>
      <c r="E3579" s="165"/>
      <c r="F3579" s="165"/>
      <c r="G3579" s="165"/>
      <c r="H3579" s="165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</row>
    <row r="3580" spans="1:20" x14ac:dyDescent="0.25">
      <c r="A3580" s="9"/>
      <c r="D3580" s="9"/>
      <c r="E3580" s="165"/>
      <c r="F3580" s="165"/>
      <c r="G3580" s="165"/>
      <c r="H3580" s="165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</row>
    <row r="3581" spans="1:20" x14ac:dyDescent="0.25">
      <c r="A3581" s="9"/>
      <c r="D3581" s="9"/>
      <c r="E3581" s="165"/>
      <c r="F3581" s="165"/>
      <c r="G3581" s="165"/>
      <c r="H3581" s="165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</row>
    <row r="3582" spans="1:20" x14ac:dyDescent="0.25">
      <c r="A3582" s="9"/>
      <c r="D3582" s="9"/>
      <c r="E3582" s="165"/>
      <c r="F3582" s="165"/>
      <c r="G3582" s="165"/>
      <c r="H3582" s="165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</row>
    <row r="3583" spans="1:20" x14ac:dyDescent="0.25">
      <c r="A3583" s="9"/>
      <c r="D3583" s="9"/>
      <c r="E3583" s="165"/>
      <c r="F3583" s="165"/>
      <c r="G3583" s="165"/>
      <c r="H3583" s="165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</row>
    <row r="3584" spans="1:20" x14ac:dyDescent="0.25">
      <c r="A3584" s="9"/>
      <c r="D3584" s="9"/>
      <c r="E3584" s="165"/>
      <c r="F3584" s="165"/>
      <c r="G3584" s="165"/>
      <c r="H3584" s="165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</row>
    <row r="3585" spans="1:20" x14ac:dyDescent="0.25">
      <c r="A3585" s="9"/>
      <c r="D3585" s="9"/>
      <c r="E3585" s="165"/>
      <c r="F3585" s="165"/>
      <c r="G3585" s="165"/>
      <c r="H3585" s="165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</row>
    <row r="3586" spans="1:20" x14ac:dyDescent="0.25">
      <c r="A3586" s="9"/>
      <c r="D3586" s="9"/>
      <c r="E3586" s="165"/>
      <c r="F3586" s="165"/>
      <c r="G3586" s="165"/>
      <c r="H3586" s="165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</row>
    <row r="3587" spans="1:20" x14ac:dyDescent="0.25">
      <c r="A3587" s="9"/>
      <c r="D3587" s="9"/>
      <c r="E3587" s="165"/>
      <c r="F3587" s="165"/>
      <c r="G3587" s="165"/>
      <c r="H3587" s="165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</row>
    <row r="3588" spans="1:20" x14ac:dyDescent="0.25">
      <c r="A3588" s="9"/>
      <c r="D3588" s="9"/>
      <c r="E3588" s="165"/>
      <c r="F3588" s="165"/>
      <c r="G3588" s="165"/>
      <c r="H3588" s="165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</row>
    <row r="3589" spans="1:20" x14ac:dyDescent="0.25">
      <c r="A3589" s="9"/>
      <c r="D3589" s="9"/>
      <c r="E3589" s="165"/>
      <c r="F3589" s="165"/>
      <c r="G3589" s="165"/>
      <c r="H3589" s="165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</row>
    <row r="3590" spans="1:20" x14ac:dyDescent="0.25">
      <c r="A3590" s="9"/>
      <c r="D3590" s="9"/>
      <c r="E3590" s="165"/>
      <c r="F3590" s="165"/>
      <c r="G3590" s="165"/>
      <c r="H3590" s="165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</row>
    <row r="3591" spans="1:20" x14ac:dyDescent="0.25">
      <c r="A3591" s="9"/>
      <c r="D3591" s="9"/>
      <c r="E3591" s="165"/>
      <c r="F3591" s="165"/>
      <c r="G3591" s="165"/>
      <c r="H3591" s="165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</row>
    <row r="3592" spans="1:20" x14ac:dyDescent="0.25">
      <c r="A3592" s="9"/>
      <c r="D3592" s="9"/>
      <c r="E3592" s="165"/>
      <c r="F3592" s="165"/>
      <c r="G3592" s="165"/>
      <c r="H3592" s="165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</row>
    <row r="3593" spans="1:20" x14ac:dyDescent="0.25">
      <c r="A3593" s="9"/>
      <c r="D3593" s="9"/>
      <c r="E3593" s="165"/>
      <c r="F3593" s="165"/>
      <c r="G3593" s="165"/>
      <c r="H3593" s="165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</row>
    <row r="3594" spans="1:20" x14ac:dyDescent="0.25">
      <c r="A3594" s="9"/>
      <c r="D3594" s="9"/>
      <c r="E3594" s="165"/>
      <c r="F3594" s="165"/>
      <c r="G3594" s="165"/>
      <c r="H3594" s="165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</row>
    <row r="3595" spans="1:20" x14ac:dyDescent="0.25">
      <c r="A3595" s="9"/>
      <c r="D3595" s="9"/>
      <c r="E3595" s="165"/>
      <c r="F3595" s="165"/>
      <c r="G3595" s="165"/>
      <c r="H3595" s="165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</row>
    <row r="3596" spans="1:20" x14ac:dyDescent="0.25">
      <c r="A3596" s="9"/>
      <c r="D3596" s="9"/>
      <c r="E3596" s="165"/>
      <c r="F3596" s="165"/>
      <c r="G3596" s="165"/>
      <c r="H3596" s="165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</row>
    <row r="3597" spans="1:20" x14ac:dyDescent="0.25">
      <c r="A3597" s="9"/>
      <c r="D3597" s="9"/>
      <c r="E3597" s="165"/>
      <c r="F3597" s="165"/>
      <c r="G3597" s="165"/>
      <c r="H3597" s="165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</row>
    <row r="3598" spans="1:20" x14ac:dyDescent="0.25">
      <c r="A3598" s="9"/>
      <c r="D3598" s="9"/>
      <c r="E3598" s="165"/>
      <c r="F3598" s="165"/>
      <c r="G3598" s="165"/>
      <c r="H3598" s="165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</row>
    <row r="3599" spans="1:20" x14ac:dyDescent="0.25">
      <c r="A3599" s="9"/>
      <c r="D3599" s="9"/>
      <c r="E3599" s="165"/>
      <c r="F3599" s="165"/>
      <c r="G3599" s="165"/>
      <c r="H3599" s="165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</row>
    <row r="3600" spans="1:20" x14ac:dyDescent="0.25">
      <c r="A3600" s="9"/>
      <c r="D3600" s="9"/>
      <c r="E3600" s="165"/>
      <c r="F3600" s="165"/>
      <c r="G3600" s="165"/>
      <c r="H3600" s="165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</row>
    <row r="3601" spans="1:20" x14ac:dyDescent="0.25">
      <c r="A3601" s="9"/>
      <c r="D3601" s="9"/>
      <c r="E3601" s="165"/>
      <c r="F3601" s="165"/>
      <c r="G3601" s="165"/>
      <c r="H3601" s="165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</row>
    <row r="3602" spans="1:20" x14ac:dyDescent="0.25">
      <c r="A3602" s="9"/>
      <c r="D3602" s="9"/>
      <c r="E3602" s="165"/>
      <c r="F3602" s="165"/>
      <c r="G3602" s="165"/>
      <c r="H3602" s="165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</row>
    <row r="3603" spans="1:20" x14ac:dyDescent="0.25">
      <c r="A3603" s="9"/>
      <c r="D3603" s="9"/>
      <c r="E3603" s="165"/>
      <c r="F3603" s="165"/>
      <c r="G3603" s="165"/>
      <c r="H3603" s="165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</row>
    <row r="3604" spans="1:20" x14ac:dyDescent="0.25">
      <c r="A3604" s="9"/>
      <c r="D3604" s="9"/>
      <c r="E3604" s="165"/>
      <c r="F3604" s="165"/>
      <c r="G3604" s="165"/>
      <c r="H3604" s="165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</row>
    <row r="3605" spans="1:20" x14ac:dyDescent="0.25">
      <c r="A3605" s="9"/>
      <c r="D3605" s="9"/>
      <c r="E3605" s="165"/>
      <c r="F3605" s="165"/>
      <c r="G3605" s="165"/>
      <c r="H3605" s="165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</row>
    <row r="3606" spans="1:20" x14ac:dyDescent="0.25">
      <c r="A3606" s="9"/>
      <c r="D3606" s="9"/>
      <c r="E3606" s="165"/>
      <c r="F3606" s="165"/>
      <c r="G3606" s="165"/>
      <c r="H3606" s="165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</row>
    <row r="3607" spans="1:20" x14ac:dyDescent="0.25">
      <c r="A3607" s="9"/>
      <c r="D3607" s="9"/>
      <c r="E3607" s="165"/>
      <c r="F3607" s="165"/>
      <c r="G3607" s="165"/>
      <c r="H3607" s="165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</row>
    <row r="3608" spans="1:20" x14ac:dyDescent="0.25">
      <c r="A3608" s="9"/>
      <c r="D3608" s="9"/>
      <c r="E3608" s="165"/>
      <c r="F3608" s="165"/>
      <c r="G3608" s="165"/>
      <c r="H3608" s="165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</row>
    <row r="3609" spans="1:20" x14ac:dyDescent="0.25">
      <c r="A3609" s="9"/>
      <c r="D3609" s="9"/>
      <c r="E3609" s="165"/>
      <c r="F3609" s="165"/>
      <c r="G3609" s="165"/>
      <c r="H3609" s="165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</row>
    <row r="3610" spans="1:20" x14ac:dyDescent="0.25">
      <c r="A3610" s="9"/>
      <c r="D3610" s="9"/>
      <c r="E3610" s="165"/>
      <c r="F3610" s="165"/>
      <c r="G3610" s="165"/>
      <c r="H3610" s="165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</row>
    <row r="3611" spans="1:20" x14ac:dyDescent="0.25">
      <c r="A3611" s="9"/>
      <c r="D3611" s="9"/>
      <c r="E3611" s="165"/>
      <c r="F3611" s="165"/>
      <c r="G3611" s="165"/>
      <c r="H3611" s="165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</row>
    <row r="3612" spans="1:20" x14ac:dyDescent="0.25">
      <c r="A3612" s="9"/>
      <c r="D3612" s="9"/>
      <c r="E3612" s="165"/>
      <c r="F3612" s="165"/>
      <c r="G3612" s="165"/>
      <c r="H3612" s="165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</row>
    <row r="3613" spans="1:20" x14ac:dyDescent="0.25">
      <c r="A3613" s="9"/>
      <c r="D3613" s="9"/>
      <c r="E3613" s="165"/>
      <c r="F3613" s="165"/>
      <c r="G3613" s="165"/>
      <c r="H3613" s="165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</row>
    <row r="3614" spans="1:20" x14ac:dyDescent="0.25">
      <c r="A3614" s="9"/>
      <c r="D3614" s="9"/>
      <c r="E3614" s="165"/>
      <c r="F3614" s="165"/>
      <c r="G3614" s="165"/>
      <c r="H3614" s="165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</row>
    <row r="3615" spans="1:20" x14ac:dyDescent="0.25">
      <c r="A3615" s="9"/>
      <c r="D3615" s="9"/>
      <c r="E3615" s="165"/>
      <c r="F3615" s="165"/>
      <c r="G3615" s="165"/>
      <c r="H3615" s="165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</row>
    <row r="3616" spans="1:20" x14ac:dyDescent="0.25">
      <c r="A3616" s="9"/>
      <c r="D3616" s="9"/>
      <c r="E3616" s="165"/>
      <c r="F3616" s="165"/>
      <c r="G3616" s="165"/>
      <c r="H3616" s="165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</row>
    <row r="3617" spans="1:20" x14ac:dyDescent="0.25">
      <c r="A3617" s="9"/>
      <c r="D3617" s="9"/>
      <c r="E3617" s="165"/>
      <c r="F3617" s="165"/>
      <c r="G3617" s="165"/>
      <c r="H3617" s="165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</row>
    <row r="3618" spans="1:20" x14ac:dyDescent="0.25">
      <c r="A3618" s="9"/>
      <c r="D3618" s="9"/>
      <c r="E3618" s="165"/>
      <c r="F3618" s="165"/>
      <c r="G3618" s="165"/>
      <c r="H3618" s="165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</row>
    <row r="3619" spans="1:20" x14ac:dyDescent="0.25">
      <c r="A3619" s="9"/>
      <c r="D3619" s="9"/>
      <c r="E3619" s="165"/>
      <c r="F3619" s="165"/>
      <c r="G3619" s="165"/>
      <c r="H3619" s="165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</row>
    <row r="3620" spans="1:20" x14ac:dyDescent="0.25">
      <c r="A3620" s="9"/>
      <c r="D3620" s="9"/>
      <c r="E3620" s="165"/>
      <c r="F3620" s="165"/>
      <c r="G3620" s="165"/>
      <c r="H3620" s="165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</row>
    <row r="3621" spans="1:20" x14ac:dyDescent="0.25">
      <c r="A3621" s="9"/>
      <c r="D3621" s="9"/>
      <c r="E3621" s="165"/>
      <c r="F3621" s="165"/>
      <c r="G3621" s="165"/>
      <c r="H3621" s="165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</row>
    <row r="3622" spans="1:20" x14ac:dyDescent="0.25">
      <c r="A3622" s="9"/>
      <c r="D3622" s="9"/>
      <c r="E3622" s="165"/>
      <c r="F3622" s="165"/>
      <c r="G3622" s="165"/>
      <c r="H3622" s="165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</row>
    <row r="3623" spans="1:20" x14ac:dyDescent="0.25">
      <c r="A3623" s="9"/>
      <c r="D3623" s="9"/>
      <c r="E3623" s="165"/>
      <c r="F3623" s="165"/>
      <c r="G3623" s="165"/>
      <c r="H3623" s="165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</row>
    <row r="3624" spans="1:20" x14ac:dyDescent="0.25">
      <c r="A3624" s="9"/>
      <c r="D3624" s="9"/>
      <c r="E3624" s="165"/>
      <c r="F3624" s="165"/>
      <c r="G3624" s="165"/>
      <c r="H3624" s="165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</row>
    <row r="3625" spans="1:20" x14ac:dyDescent="0.25">
      <c r="A3625" s="9"/>
      <c r="D3625" s="9"/>
      <c r="E3625" s="165"/>
      <c r="F3625" s="165"/>
      <c r="G3625" s="165"/>
      <c r="H3625" s="165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</row>
    <row r="3626" spans="1:20" x14ac:dyDescent="0.25">
      <c r="A3626" s="9"/>
      <c r="D3626" s="9"/>
      <c r="E3626" s="165"/>
      <c r="F3626" s="165"/>
      <c r="G3626" s="165"/>
      <c r="H3626" s="165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</row>
    <row r="3627" spans="1:20" x14ac:dyDescent="0.25">
      <c r="A3627" s="9"/>
      <c r="D3627" s="9"/>
      <c r="E3627" s="165"/>
      <c r="F3627" s="165"/>
      <c r="G3627" s="165"/>
      <c r="H3627" s="165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</row>
    <row r="3628" spans="1:20" x14ac:dyDescent="0.25">
      <c r="A3628" s="9"/>
      <c r="D3628" s="9"/>
      <c r="E3628" s="165"/>
      <c r="F3628" s="165"/>
      <c r="G3628" s="165"/>
      <c r="H3628" s="165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</row>
    <row r="3629" spans="1:20" x14ac:dyDescent="0.25">
      <c r="A3629" s="9"/>
      <c r="D3629" s="9"/>
      <c r="E3629" s="165"/>
      <c r="F3629" s="165"/>
      <c r="G3629" s="165"/>
      <c r="H3629" s="165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</row>
    <row r="3630" spans="1:20" x14ac:dyDescent="0.25">
      <c r="A3630" s="9"/>
      <c r="D3630" s="9"/>
      <c r="E3630" s="165"/>
      <c r="F3630" s="165"/>
      <c r="G3630" s="165"/>
      <c r="H3630" s="165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</row>
    <row r="3631" spans="1:20" x14ac:dyDescent="0.25">
      <c r="A3631" s="9"/>
      <c r="D3631" s="9"/>
      <c r="E3631" s="165"/>
      <c r="F3631" s="165"/>
      <c r="G3631" s="165"/>
      <c r="H3631" s="165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</row>
    <row r="3632" spans="1:20" x14ac:dyDescent="0.25">
      <c r="A3632" s="9"/>
      <c r="D3632" s="9"/>
      <c r="E3632" s="165"/>
      <c r="F3632" s="165"/>
      <c r="G3632" s="165"/>
      <c r="H3632" s="165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</row>
    <row r="3633" spans="1:20" x14ac:dyDescent="0.25">
      <c r="A3633" s="9"/>
      <c r="D3633" s="9"/>
      <c r="E3633" s="165"/>
      <c r="F3633" s="165"/>
      <c r="G3633" s="165"/>
      <c r="H3633" s="165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</row>
    <row r="3634" spans="1:20" x14ac:dyDescent="0.25">
      <c r="A3634" s="9"/>
      <c r="D3634" s="9"/>
      <c r="E3634" s="165"/>
      <c r="F3634" s="165"/>
      <c r="G3634" s="165"/>
      <c r="H3634" s="165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</row>
    <row r="3635" spans="1:20" x14ac:dyDescent="0.25">
      <c r="A3635" s="9"/>
      <c r="D3635" s="9"/>
      <c r="E3635" s="165"/>
      <c r="F3635" s="165"/>
      <c r="G3635" s="165"/>
      <c r="H3635" s="165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</row>
    <row r="3636" spans="1:20" x14ac:dyDescent="0.25">
      <c r="A3636" s="9"/>
      <c r="D3636" s="9"/>
      <c r="E3636" s="165"/>
      <c r="F3636" s="165"/>
      <c r="G3636" s="165"/>
      <c r="H3636" s="165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</row>
    <row r="3637" spans="1:20" x14ac:dyDescent="0.25">
      <c r="A3637" s="9"/>
      <c r="D3637" s="9"/>
      <c r="E3637" s="165"/>
      <c r="F3637" s="165"/>
      <c r="G3637" s="165"/>
      <c r="H3637" s="165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</row>
    <row r="3638" spans="1:20" x14ac:dyDescent="0.25">
      <c r="A3638" s="9"/>
      <c r="D3638" s="9"/>
      <c r="E3638" s="165"/>
      <c r="F3638" s="165"/>
      <c r="G3638" s="165"/>
      <c r="H3638" s="165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</row>
    <row r="3639" spans="1:20" x14ac:dyDescent="0.25">
      <c r="A3639" s="9"/>
      <c r="D3639" s="9"/>
      <c r="E3639" s="165"/>
      <c r="F3639" s="165"/>
      <c r="G3639" s="165"/>
      <c r="H3639" s="165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</row>
    <row r="3640" spans="1:20" x14ac:dyDescent="0.25">
      <c r="A3640" s="9"/>
      <c r="D3640" s="9"/>
      <c r="E3640" s="165"/>
      <c r="F3640" s="165"/>
      <c r="G3640" s="165"/>
      <c r="H3640" s="165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</row>
    <row r="3641" spans="1:20" x14ac:dyDescent="0.25">
      <c r="A3641" s="9"/>
      <c r="D3641" s="9"/>
      <c r="E3641" s="165"/>
      <c r="F3641" s="165"/>
      <c r="G3641" s="165"/>
      <c r="H3641" s="165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</row>
    <row r="3642" spans="1:20" x14ac:dyDescent="0.25">
      <c r="A3642" s="9"/>
      <c r="D3642" s="9"/>
      <c r="E3642" s="165"/>
      <c r="F3642" s="165"/>
      <c r="G3642" s="165"/>
      <c r="H3642" s="165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</row>
    <row r="3643" spans="1:20" x14ac:dyDescent="0.25">
      <c r="A3643" s="9"/>
      <c r="D3643" s="9"/>
      <c r="E3643" s="165"/>
      <c r="F3643" s="165"/>
      <c r="G3643" s="165"/>
      <c r="H3643" s="165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</row>
    <row r="3644" spans="1:20" x14ac:dyDescent="0.25">
      <c r="A3644" s="9"/>
      <c r="D3644" s="9"/>
      <c r="E3644" s="165"/>
      <c r="F3644" s="165"/>
      <c r="G3644" s="165"/>
      <c r="H3644" s="165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</row>
    <row r="3645" spans="1:20" x14ac:dyDescent="0.25">
      <c r="A3645" s="9"/>
      <c r="D3645" s="9"/>
      <c r="E3645" s="165"/>
      <c r="F3645" s="165"/>
      <c r="G3645" s="165"/>
      <c r="H3645" s="165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</row>
    <row r="3646" spans="1:20" x14ac:dyDescent="0.25">
      <c r="A3646" s="9"/>
      <c r="D3646" s="9"/>
      <c r="E3646" s="165"/>
      <c r="F3646" s="165"/>
      <c r="G3646" s="165"/>
      <c r="H3646" s="165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</row>
    <row r="3647" spans="1:20" x14ac:dyDescent="0.25">
      <c r="A3647" s="9"/>
      <c r="D3647" s="9"/>
      <c r="E3647" s="165"/>
      <c r="F3647" s="165"/>
      <c r="G3647" s="165"/>
      <c r="H3647" s="165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</row>
    <row r="3648" spans="1:20" x14ac:dyDescent="0.25">
      <c r="A3648" s="9"/>
      <c r="D3648" s="9"/>
      <c r="E3648" s="165"/>
      <c r="F3648" s="165"/>
      <c r="G3648" s="165"/>
      <c r="H3648" s="165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</row>
    <row r="3649" spans="1:20" x14ac:dyDescent="0.25">
      <c r="A3649" s="9"/>
      <c r="D3649" s="9"/>
      <c r="E3649" s="165"/>
      <c r="F3649" s="165"/>
      <c r="G3649" s="165"/>
      <c r="H3649" s="165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</row>
    <row r="3650" spans="1:20" x14ac:dyDescent="0.25">
      <c r="A3650" s="9"/>
      <c r="D3650" s="9"/>
      <c r="E3650" s="165"/>
      <c r="F3650" s="165"/>
      <c r="G3650" s="165"/>
      <c r="H3650" s="165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</row>
    <row r="3651" spans="1:20" x14ac:dyDescent="0.25">
      <c r="A3651" s="9"/>
      <c r="D3651" s="9"/>
      <c r="E3651" s="165"/>
      <c r="F3651" s="165"/>
      <c r="G3651" s="165"/>
      <c r="H3651" s="165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</row>
    <row r="3652" spans="1:20" x14ac:dyDescent="0.25">
      <c r="A3652" s="9"/>
      <c r="D3652" s="9"/>
      <c r="E3652" s="165"/>
      <c r="F3652" s="165"/>
      <c r="G3652" s="165"/>
      <c r="H3652" s="165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</row>
    <row r="3653" spans="1:20" x14ac:dyDescent="0.25">
      <c r="A3653" s="9"/>
      <c r="D3653" s="9"/>
      <c r="E3653" s="165"/>
      <c r="F3653" s="165"/>
      <c r="G3653" s="165"/>
      <c r="H3653" s="165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</row>
    <row r="3654" spans="1:20" x14ac:dyDescent="0.25">
      <c r="A3654" s="9"/>
      <c r="D3654" s="9"/>
      <c r="E3654" s="165"/>
      <c r="F3654" s="165"/>
      <c r="G3654" s="165"/>
      <c r="H3654" s="165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</row>
    <row r="3655" spans="1:20" x14ac:dyDescent="0.25">
      <c r="A3655" s="9"/>
      <c r="D3655" s="9"/>
      <c r="E3655" s="165"/>
      <c r="F3655" s="165"/>
      <c r="G3655" s="165"/>
      <c r="H3655" s="165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</row>
    <row r="3656" spans="1:20" x14ac:dyDescent="0.25">
      <c r="A3656" s="9"/>
      <c r="D3656" s="9"/>
      <c r="E3656" s="165"/>
      <c r="F3656" s="165"/>
      <c r="G3656" s="165"/>
      <c r="H3656" s="165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</row>
    <row r="3657" spans="1:20" x14ac:dyDescent="0.25">
      <c r="A3657" s="9"/>
      <c r="D3657" s="9"/>
      <c r="E3657" s="165"/>
      <c r="F3657" s="165"/>
      <c r="G3657" s="165"/>
      <c r="H3657" s="165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</row>
    <row r="3658" spans="1:20" x14ac:dyDescent="0.25">
      <c r="A3658" s="9"/>
      <c r="D3658" s="9"/>
      <c r="E3658" s="165"/>
      <c r="F3658" s="165"/>
      <c r="G3658" s="165"/>
      <c r="H3658" s="165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</row>
    <row r="3659" spans="1:20" x14ac:dyDescent="0.25">
      <c r="A3659" s="9"/>
      <c r="D3659" s="9"/>
      <c r="E3659" s="165"/>
      <c r="F3659" s="165"/>
      <c r="G3659" s="165"/>
      <c r="H3659" s="165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</row>
    <row r="3660" spans="1:20" x14ac:dyDescent="0.25">
      <c r="A3660" s="9"/>
      <c r="D3660" s="9"/>
      <c r="E3660" s="165"/>
      <c r="F3660" s="165"/>
      <c r="G3660" s="165"/>
      <c r="H3660" s="165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</row>
    <row r="3661" spans="1:20" x14ac:dyDescent="0.25">
      <c r="A3661" s="9"/>
      <c r="D3661" s="9"/>
      <c r="E3661" s="165"/>
      <c r="F3661" s="165"/>
      <c r="G3661" s="165"/>
      <c r="H3661" s="165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</row>
    <row r="3662" spans="1:20" x14ac:dyDescent="0.25">
      <c r="A3662" s="9"/>
      <c r="D3662" s="9"/>
      <c r="E3662" s="165"/>
      <c r="F3662" s="165"/>
      <c r="G3662" s="165"/>
      <c r="H3662" s="165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</row>
    <row r="3663" spans="1:20" x14ac:dyDescent="0.25">
      <c r="A3663" s="9"/>
      <c r="D3663" s="9"/>
      <c r="E3663" s="165"/>
      <c r="F3663" s="165"/>
      <c r="G3663" s="165"/>
      <c r="H3663" s="165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</row>
    <row r="3664" spans="1:20" x14ac:dyDescent="0.25">
      <c r="A3664" s="9"/>
      <c r="D3664" s="9"/>
      <c r="E3664" s="165"/>
      <c r="F3664" s="165"/>
      <c r="G3664" s="165"/>
      <c r="H3664" s="165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</row>
    <row r="3665" spans="1:20" x14ac:dyDescent="0.25">
      <c r="A3665" s="9"/>
      <c r="D3665" s="9"/>
      <c r="E3665" s="165"/>
      <c r="F3665" s="165"/>
      <c r="G3665" s="165"/>
      <c r="H3665" s="165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</row>
    <row r="3666" spans="1:20" x14ac:dyDescent="0.25">
      <c r="A3666" s="9"/>
      <c r="D3666" s="9"/>
      <c r="E3666" s="165"/>
      <c r="F3666" s="165"/>
      <c r="G3666" s="165"/>
      <c r="H3666" s="165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</row>
    <row r="3667" spans="1:20" x14ac:dyDescent="0.25">
      <c r="A3667" s="9"/>
      <c r="D3667" s="9"/>
      <c r="E3667" s="165"/>
      <c r="F3667" s="165"/>
      <c r="G3667" s="165"/>
      <c r="H3667" s="165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</row>
    <row r="3668" spans="1:20" x14ac:dyDescent="0.25">
      <c r="A3668" s="9"/>
      <c r="D3668" s="9"/>
      <c r="E3668" s="165"/>
      <c r="F3668" s="165"/>
      <c r="G3668" s="165"/>
      <c r="H3668" s="165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</row>
    <row r="3669" spans="1:20" x14ac:dyDescent="0.25">
      <c r="A3669" s="9"/>
      <c r="D3669" s="9"/>
      <c r="E3669" s="165"/>
      <c r="F3669" s="165"/>
      <c r="G3669" s="165"/>
      <c r="H3669" s="165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</row>
    <row r="3670" spans="1:20" x14ac:dyDescent="0.25">
      <c r="A3670" s="9"/>
      <c r="D3670" s="9"/>
      <c r="E3670" s="165"/>
      <c r="F3670" s="165"/>
      <c r="G3670" s="165"/>
      <c r="H3670" s="165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</row>
    <row r="3671" spans="1:20" x14ac:dyDescent="0.25">
      <c r="A3671" s="9"/>
      <c r="D3671" s="9"/>
      <c r="E3671" s="165"/>
      <c r="F3671" s="165"/>
      <c r="G3671" s="165"/>
      <c r="H3671" s="165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</row>
    <row r="3672" spans="1:20" x14ac:dyDescent="0.25">
      <c r="A3672" s="9"/>
      <c r="D3672" s="9"/>
      <c r="E3672" s="165"/>
      <c r="F3672" s="165"/>
      <c r="G3672" s="165"/>
      <c r="H3672" s="165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</row>
    <row r="3673" spans="1:20" x14ac:dyDescent="0.25">
      <c r="A3673" s="9"/>
      <c r="D3673" s="9"/>
      <c r="E3673" s="165"/>
      <c r="F3673" s="165"/>
      <c r="G3673" s="165"/>
      <c r="H3673" s="165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</row>
    <row r="3674" spans="1:20" x14ac:dyDescent="0.25">
      <c r="A3674" s="9"/>
      <c r="D3674" s="9"/>
      <c r="E3674" s="165"/>
      <c r="F3674" s="165"/>
      <c r="G3674" s="165"/>
      <c r="H3674" s="165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</row>
    <row r="3675" spans="1:20" x14ac:dyDescent="0.25">
      <c r="A3675" s="9"/>
      <c r="D3675" s="9"/>
      <c r="E3675" s="165"/>
      <c r="F3675" s="165"/>
      <c r="G3675" s="165"/>
      <c r="H3675" s="165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</row>
    <row r="3676" spans="1:20" x14ac:dyDescent="0.25">
      <c r="A3676" s="9"/>
      <c r="D3676" s="9"/>
      <c r="E3676" s="165"/>
      <c r="F3676" s="165"/>
      <c r="G3676" s="165"/>
      <c r="H3676" s="165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</row>
    <row r="3677" spans="1:20" x14ac:dyDescent="0.25">
      <c r="A3677" s="9"/>
      <c r="D3677" s="9"/>
      <c r="E3677" s="165"/>
      <c r="F3677" s="165"/>
      <c r="G3677" s="165"/>
      <c r="H3677" s="165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</row>
    <row r="3678" spans="1:20" x14ac:dyDescent="0.25">
      <c r="A3678" s="9"/>
      <c r="D3678" s="9"/>
      <c r="E3678" s="165"/>
      <c r="F3678" s="165"/>
      <c r="G3678" s="165"/>
      <c r="H3678" s="165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</row>
    <row r="3679" spans="1:20" x14ac:dyDescent="0.25">
      <c r="A3679" s="9"/>
      <c r="D3679" s="9"/>
      <c r="E3679" s="165"/>
      <c r="F3679" s="165"/>
      <c r="G3679" s="165"/>
      <c r="H3679" s="165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</row>
    <row r="3680" spans="1:20" x14ac:dyDescent="0.25">
      <c r="A3680" s="9"/>
      <c r="D3680" s="9"/>
      <c r="E3680" s="165"/>
      <c r="F3680" s="165"/>
      <c r="G3680" s="165"/>
      <c r="H3680" s="165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</row>
    <row r="3681" spans="1:20" x14ac:dyDescent="0.25">
      <c r="A3681" s="9"/>
      <c r="D3681" s="9"/>
      <c r="E3681" s="165"/>
      <c r="F3681" s="165"/>
      <c r="G3681" s="165"/>
      <c r="H3681" s="165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</row>
    <row r="3682" spans="1:20" x14ac:dyDescent="0.25">
      <c r="A3682" s="9"/>
      <c r="D3682" s="9"/>
      <c r="E3682" s="165"/>
      <c r="F3682" s="165"/>
      <c r="G3682" s="165"/>
      <c r="H3682" s="165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</row>
    <row r="3683" spans="1:20" x14ac:dyDescent="0.25">
      <c r="A3683" s="9"/>
      <c r="D3683" s="9"/>
      <c r="E3683" s="165"/>
      <c r="F3683" s="165"/>
      <c r="G3683" s="165"/>
      <c r="H3683" s="165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</row>
    <row r="3684" spans="1:20" x14ac:dyDescent="0.25">
      <c r="A3684" s="9"/>
      <c r="D3684" s="9"/>
      <c r="E3684" s="165"/>
      <c r="F3684" s="165"/>
      <c r="G3684" s="165"/>
      <c r="H3684" s="165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</row>
    <row r="3685" spans="1:20" x14ac:dyDescent="0.25">
      <c r="A3685" s="9"/>
      <c r="D3685" s="9"/>
      <c r="E3685" s="165"/>
      <c r="F3685" s="165"/>
      <c r="G3685" s="165"/>
      <c r="H3685" s="165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</row>
    <row r="3686" spans="1:20" x14ac:dyDescent="0.25">
      <c r="A3686" s="9"/>
      <c r="D3686" s="9"/>
      <c r="E3686" s="165"/>
      <c r="F3686" s="165"/>
      <c r="G3686" s="165"/>
      <c r="H3686" s="165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</row>
    <row r="3687" spans="1:20" x14ac:dyDescent="0.25">
      <c r="A3687" s="9"/>
      <c r="D3687" s="9"/>
      <c r="E3687" s="165"/>
      <c r="F3687" s="165"/>
      <c r="G3687" s="165"/>
      <c r="H3687" s="165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</row>
    <row r="3688" spans="1:20" x14ac:dyDescent="0.25">
      <c r="A3688" s="9"/>
      <c r="D3688" s="9"/>
      <c r="E3688" s="165"/>
      <c r="F3688" s="165"/>
      <c r="G3688" s="165"/>
      <c r="H3688" s="165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</row>
    <row r="3689" spans="1:20" x14ac:dyDescent="0.25">
      <c r="A3689" s="9"/>
      <c r="D3689" s="9"/>
      <c r="E3689" s="165"/>
      <c r="F3689" s="165"/>
      <c r="G3689" s="165"/>
      <c r="H3689" s="165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</row>
    <row r="3690" spans="1:20" x14ac:dyDescent="0.25">
      <c r="A3690" s="9"/>
      <c r="D3690" s="9"/>
      <c r="E3690" s="165"/>
      <c r="F3690" s="165"/>
      <c r="G3690" s="165"/>
      <c r="H3690" s="165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</row>
    <row r="3691" spans="1:20" x14ac:dyDescent="0.25">
      <c r="A3691" s="9"/>
      <c r="D3691" s="9"/>
      <c r="E3691" s="165"/>
      <c r="F3691" s="165"/>
      <c r="G3691" s="165"/>
      <c r="H3691" s="165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</row>
    <row r="3692" spans="1:20" x14ac:dyDescent="0.25">
      <c r="A3692" s="9"/>
      <c r="D3692" s="9"/>
      <c r="E3692" s="165"/>
      <c r="F3692" s="165"/>
      <c r="G3692" s="165"/>
      <c r="H3692" s="165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</row>
    <row r="3693" spans="1:20" x14ac:dyDescent="0.25">
      <c r="A3693" s="9"/>
      <c r="D3693" s="9"/>
      <c r="E3693" s="165"/>
      <c r="F3693" s="165"/>
      <c r="G3693" s="165"/>
      <c r="H3693" s="165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</row>
    <row r="3694" spans="1:20" x14ac:dyDescent="0.25">
      <c r="A3694" s="9"/>
      <c r="D3694" s="9"/>
      <c r="E3694" s="165"/>
      <c r="F3694" s="165"/>
      <c r="G3694" s="165"/>
      <c r="H3694" s="165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</row>
    <row r="3695" spans="1:20" x14ac:dyDescent="0.25">
      <c r="A3695" s="9"/>
      <c r="D3695" s="9"/>
      <c r="E3695" s="165"/>
      <c r="F3695" s="165"/>
      <c r="G3695" s="165"/>
      <c r="H3695" s="165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</row>
    <row r="3696" spans="1:20" x14ac:dyDescent="0.25">
      <c r="A3696" s="9"/>
      <c r="D3696" s="9"/>
      <c r="E3696" s="165"/>
      <c r="F3696" s="165"/>
      <c r="G3696" s="165"/>
      <c r="H3696" s="165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</row>
    <row r="3697" spans="1:20" x14ac:dyDescent="0.25">
      <c r="A3697" s="9"/>
      <c r="D3697" s="9"/>
      <c r="E3697" s="165"/>
      <c r="F3697" s="165"/>
      <c r="G3697" s="165"/>
      <c r="H3697" s="165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</row>
    <row r="3698" spans="1:20" x14ac:dyDescent="0.25">
      <c r="A3698" s="9"/>
      <c r="D3698" s="9"/>
      <c r="E3698" s="165"/>
      <c r="F3698" s="165"/>
      <c r="G3698" s="165"/>
      <c r="H3698" s="165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</row>
    <row r="3699" spans="1:20" x14ac:dyDescent="0.25">
      <c r="A3699" s="9"/>
      <c r="D3699" s="9"/>
      <c r="E3699" s="165"/>
      <c r="F3699" s="165"/>
      <c r="G3699" s="165"/>
      <c r="H3699" s="165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</row>
    <row r="3700" spans="1:20" x14ac:dyDescent="0.25">
      <c r="A3700" s="9"/>
      <c r="D3700" s="9"/>
      <c r="E3700" s="165"/>
      <c r="F3700" s="165"/>
      <c r="G3700" s="165"/>
      <c r="H3700" s="165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</row>
    <row r="3701" spans="1:20" x14ac:dyDescent="0.25">
      <c r="A3701" s="9"/>
      <c r="D3701" s="9"/>
      <c r="E3701" s="165"/>
      <c r="F3701" s="165"/>
      <c r="G3701" s="165"/>
      <c r="H3701" s="165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</row>
    <row r="3702" spans="1:20" x14ac:dyDescent="0.25">
      <c r="A3702" s="9"/>
      <c r="D3702" s="9"/>
      <c r="E3702" s="165"/>
      <c r="F3702" s="165"/>
      <c r="G3702" s="165"/>
      <c r="H3702" s="165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</row>
    <row r="3703" spans="1:20" x14ac:dyDescent="0.25">
      <c r="A3703" s="9"/>
      <c r="D3703" s="9"/>
      <c r="E3703" s="165"/>
      <c r="F3703" s="165"/>
      <c r="G3703" s="165"/>
      <c r="H3703" s="165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</row>
    <row r="3704" spans="1:20" x14ac:dyDescent="0.25">
      <c r="A3704" s="9"/>
      <c r="D3704" s="9"/>
      <c r="E3704" s="165"/>
      <c r="F3704" s="165"/>
      <c r="G3704" s="165"/>
      <c r="H3704" s="165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</row>
    <row r="3705" spans="1:20" x14ac:dyDescent="0.25">
      <c r="A3705" s="9"/>
      <c r="D3705" s="9"/>
      <c r="E3705" s="165"/>
      <c r="F3705" s="165"/>
      <c r="G3705" s="165"/>
      <c r="H3705" s="165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</row>
    <row r="3706" spans="1:20" x14ac:dyDescent="0.25">
      <c r="A3706" s="9"/>
      <c r="D3706" s="9"/>
      <c r="E3706" s="165"/>
      <c r="F3706" s="165"/>
      <c r="G3706" s="165"/>
      <c r="H3706" s="165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</row>
    <row r="3707" spans="1:20" x14ac:dyDescent="0.25">
      <c r="A3707" s="9"/>
      <c r="D3707" s="9"/>
      <c r="E3707" s="165"/>
      <c r="F3707" s="165"/>
      <c r="G3707" s="165"/>
      <c r="H3707" s="165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</row>
    <row r="3708" spans="1:20" x14ac:dyDescent="0.25">
      <c r="A3708" s="9"/>
      <c r="D3708" s="9"/>
      <c r="E3708" s="165"/>
      <c r="F3708" s="165"/>
      <c r="G3708" s="165"/>
      <c r="H3708" s="165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</row>
    <row r="3709" spans="1:20" x14ac:dyDescent="0.25">
      <c r="A3709" s="9"/>
      <c r="D3709" s="9"/>
      <c r="E3709" s="165"/>
      <c r="F3709" s="165"/>
      <c r="G3709" s="165"/>
      <c r="H3709" s="165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</row>
    <row r="3710" spans="1:20" x14ac:dyDescent="0.25">
      <c r="A3710" s="9"/>
      <c r="D3710" s="9"/>
      <c r="E3710" s="165"/>
      <c r="F3710" s="165"/>
      <c r="G3710" s="165"/>
      <c r="H3710" s="165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</row>
    <row r="3711" spans="1:20" x14ac:dyDescent="0.25">
      <c r="A3711" s="9"/>
      <c r="D3711" s="9"/>
      <c r="E3711" s="165"/>
      <c r="F3711" s="165"/>
      <c r="G3711" s="165"/>
      <c r="H3711" s="165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</row>
    <row r="3712" spans="1:20" x14ac:dyDescent="0.25">
      <c r="A3712" s="9"/>
      <c r="D3712" s="9"/>
      <c r="E3712" s="165"/>
      <c r="F3712" s="165"/>
      <c r="G3712" s="165"/>
      <c r="H3712" s="165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</row>
    <row r="3713" spans="1:20" x14ac:dyDescent="0.25">
      <c r="A3713" s="9"/>
      <c r="D3713" s="9"/>
      <c r="E3713" s="165"/>
      <c r="F3713" s="165"/>
      <c r="G3713" s="165"/>
      <c r="H3713" s="165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</row>
    <row r="3714" spans="1:20" x14ac:dyDescent="0.25">
      <c r="A3714" s="9"/>
      <c r="D3714" s="9"/>
      <c r="E3714" s="165"/>
      <c r="F3714" s="165"/>
      <c r="G3714" s="165"/>
      <c r="H3714" s="165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</row>
    <row r="3715" spans="1:20" x14ac:dyDescent="0.25">
      <c r="A3715" s="9"/>
      <c r="D3715" s="9"/>
      <c r="E3715" s="165"/>
      <c r="F3715" s="165"/>
      <c r="G3715" s="165"/>
      <c r="H3715" s="165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</row>
    <row r="3716" spans="1:20" x14ac:dyDescent="0.25">
      <c r="A3716" s="9"/>
      <c r="D3716" s="9"/>
      <c r="E3716" s="165"/>
      <c r="F3716" s="165"/>
      <c r="G3716" s="165"/>
      <c r="H3716" s="165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</row>
    <row r="3717" spans="1:20" x14ac:dyDescent="0.25">
      <c r="A3717" s="9"/>
      <c r="D3717" s="9"/>
      <c r="E3717" s="165"/>
      <c r="F3717" s="165"/>
      <c r="G3717" s="165"/>
      <c r="H3717" s="165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</row>
    <row r="3718" spans="1:20" x14ac:dyDescent="0.25">
      <c r="A3718" s="9"/>
      <c r="D3718" s="9"/>
      <c r="E3718" s="165"/>
      <c r="F3718" s="165"/>
      <c r="G3718" s="165"/>
      <c r="H3718" s="165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</row>
    <row r="3719" spans="1:20" x14ac:dyDescent="0.25">
      <c r="A3719" s="9"/>
      <c r="D3719" s="9"/>
      <c r="E3719" s="165"/>
      <c r="F3719" s="165"/>
      <c r="G3719" s="165"/>
      <c r="H3719" s="165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</row>
    <row r="3720" spans="1:20" x14ac:dyDescent="0.25">
      <c r="A3720" s="9"/>
      <c r="D3720" s="9"/>
      <c r="E3720" s="165"/>
      <c r="F3720" s="165"/>
      <c r="G3720" s="165"/>
      <c r="H3720" s="165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</row>
    <row r="3721" spans="1:20" x14ac:dyDescent="0.25">
      <c r="A3721" s="9"/>
      <c r="D3721" s="9"/>
      <c r="E3721" s="165"/>
      <c r="F3721" s="165"/>
      <c r="G3721" s="165"/>
      <c r="H3721" s="165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</row>
    <row r="3722" spans="1:20" x14ac:dyDescent="0.25">
      <c r="A3722" s="9"/>
      <c r="D3722" s="9"/>
      <c r="E3722" s="165"/>
      <c r="F3722" s="165"/>
      <c r="G3722" s="165"/>
      <c r="H3722" s="165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</row>
    <row r="3723" spans="1:20" x14ac:dyDescent="0.25">
      <c r="A3723" s="9"/>
      <c r="D3723" s="9"/>
      <c r="E3723" s="165"/>
      <c r="F3723" s="165"/>
      <c r="G3723" s="165"/>
      <c r="H3723" s="165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</row>
    <row r="3724" spans="1:20" x14ac:dyDescent="0.25">
      <c r="A3724" s="9"/>
      <c r="D3724" s="9"/>
      <c r="E3724" s="165"/>
      <c r="F3724" s="165"/>
      <c r="G3724" s="165"/>
      <c r="H3724" s="165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</row>
    <row r="3725" spans="1:20" x14ac:dyDescent="0.25">
      <c r="A3725" s="9"/>
      <c r="D3725" s="9"/>
      <c r="E3725" s="165"/>
      <c r="F3725" s="165"/>
      <c r="G3725" s="165"/>
      <c r="H3725" s="165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</row>
    <row r="3726" spans="1:20" x14ac:dyDescent="0.25">
      <c r="A3726" s="9"/>
      <c r="D3726" s="9"/>
      <c r="E3726" s="165"/>
      <c r="F3726" s="165"/>
      <c r="G3726" s="165"/>
      <c r="H3726" s="165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</row>
    <row r="3727" spans="1:20" x14ac:dyDescent="0.25">
      <c r="A3727" s="9"/>
      <c r="D3727" s="9"/>
      <c r="E3727" s="165"/>
      <c r="F3727" s="165"/>
      <c r="G3727" s="165"/>
      <c r="H3727" s="165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</row>
    <row r="3728" spans="1:20" x14ac:dyDescent="0.25">
      <c r="A3728" s="9"/>
      <c r="D3728" s="9"/>
      <c r="E3728" s="165"/>
      <c r="F3728" s="165"/>
      <c r="G3728" s="165"/>
      <c r="H3728" s="165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</row>
    <row r="3729" spans="1:20" x14ac:dyDescent="0.25">
      <c r="A3729" s="9"/>
      <c r="D3729" s="9"/>
      <c r="E3729" s="165"/>
      <c r="F3729" s="165"/>
      <c r="G3729" s="165"/>
      <c r="H3729" s="165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</row>
    <row r="3730" spans="1:20" x14ac:dyDescent="0.25">
      <c r="A3730" s="9"/>
      <c r="D3730" s="9"/>
      <c r="E3730" s="165"/>
      <c r="F3730" s="165"/>
      <c r="G3730" s="165"/>
      <c r="H3730" s="165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</row>
    <row r="3731" spans="1:20" x14ac:dyDescent="0.25">
      <c r="A3731" s="9"/>
      <c r="D3731" s="9"/>
      <c r="E3731" s="165"/>
      <c r="F3731" s="165"/>
      <c r="G3731" s="165"/>
      <c r="H3731" s="165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</row>
    <row r="3732" spans="1:20" x14ac:dyDescent="0.25">
      <c r="A3732" s="9"/>
      <c r="D3732" s="9"/>
      <c r="E3732" s="165"/>
      <c r="F3732" s="165"/>
      <c r="G3732" s="165"/>
      <c r="H3732" s="165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</row>
    <row r="3733" spans="1:20" x14ac:dyDescent="0.25">
      <c r="A3733" s="9"/>
      <c r="D3733" s="9"/>
      <c r="E3733" s="165"/>
      <c r="F3733" s="165"/>
      <c r="G3733" s="165"/>
      <c r="H3733" s="165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</row>
    <row r="3734" spans="1:20" x14ac:dyDescent="0.25">
      <c r="A3734" s="9"/>
      <c r="D3734" s="9"/>
      <c r="E3734" s="165"/>
      <c r="F3734" s="165"/>
      <c r="G3734" s="165"/>
      <c r="H3734" s="165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</row>
    <row r="3735" spans="1:20" x14ac:dyDescent="0.25">
      <c r="A3735" s="9"/>
      <c r="D3735" s="9"/>
      <c r="E3735" s="165"/>
      <c r="F3735" s="165"/>
      <c r="G3735" s="165"/>
      <c r="H3735" s="165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</row>
    <row r="3736" spans="1:20" x14ac:dyDescent="0.25">
      <c r="A3736" s="9"/>
      <c r="D3736" s="9"/>
      <c r="E3736" s="165"/>
      <c r="F3736" s="165"/>
      <c r="G3736" s="165"/>
      <c r="H3736" s="165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</row>
    <row r="3737" spans="1:20" x14ac:dyDescent="0.25">
      <c r="A3737" s="9"/>
      <c r="D3737" s="9"/>
      <c r="E3737" s="165"/>
      <c r="F3737" s="165"/>
      <c r="G3737" s="165"/>
      <c r="H3737" s="165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</row>
    <row r="3738" spans="1:20" x14ac:dyDescent="0.25">
      <c r="A3738" s="9"/>
      <c r="D3738" s="9"/>
      <c r="E3738" s="165"/>
      <c r="F3738" s="165"/>
      <c r="G3738" s="165"/>
      <c r="H3738" s="165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</row>
    <row r="3739" spans="1:20" x14ac:dyDescent="0.25">
      <c r="A3739" s="9"/>
      <c r="D3739" s="9"/>
      <c r="E3739" s="165"/>
      <c r="F3739" s="165"/>
      <c r="G3739" s="165"/>
      <c r="H3739" s="165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</row>
    <row r="3740" spans="1:20" x14ac:dyDescent="0.25">
      <c r="A3740" s="9"/>
      <c r="D3740" s="9"/>
      <c r="E3740" s="165"/>
      <c r="F3740" s="165"/>
      <c r="G3740" s="165"/>
      <c r="H3740" s="165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</row>
    <row r="3741" spans="1:20" x14ac:dyDescent="0.25">
      <c r="A3741" s="9"/>
      <c r="D3741" s="9"/>
      <c r="E3741" s="165"/>
      <c r="F3741" s="165"/>
      <c r="G3741" s="165"/>
      <c r="H3741" s="165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</row>
    <row r="3742" spans="1:20" x14ac:dyDescent="0.25">
      <c r="A3742" s="9"/>
      <c r="D3742" s="9"/>
      <c r="E3742" s="165"/>
      <c r="F3742" s="165"/>
      <c r="G3742" s="165"/>
      <c r="H3742" s="165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</row>
    <row r="3743" spans="1:20" x14ac:dyDescent="0.25">
      <c r="A3743" s="9"/>
      <c r="D3743" s="9"/>
      <c r="E3743" s="165"/>
      <c r="F3743" s="165"/>
      <c r="G3743" s="165"/>
      <c r="H3743" s="165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</row>
    <row r="3744" spans="1:20" x14ac:dyDescent="0.25">
      <c r="A3744" s="9"/>
      <c r="D3744" s="9"/>
      <c r="E3744" s="165"/>
      <c r="F3744" s="165"/>
      <c r="G3744" s="165"/>
      <c r="H3744" s="165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</row>
    <row r="3745" spans="1:20" x14ac:dyDescent="0.25">
      <c r="A3745" s="9"/>
      <c r="D3745" s="9"/>
      <c r="E3745" s="165"/>
      <c r="F3745" s="165"/>
      <c r="G3745" s="165"/>
      <c r="H3745" s="165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</row>
    <row r="3746" spans="1:20" x14ac:dyDescent="0.25">
      <c r="A3746" s="9"/>
      <c r="D3746" s="9"/>
      <c r="E3746" s="165"/>
      <c r="F3746" s="165"/>
      <c r="G3746" s="165"/>
      <c r="H3746" s="165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</row>
    <row r="3747" spans="1:20" x14ac:dyDescent="0.25">
      <c r="A3747" s="9"/>
      <c r="D3747" s="9"/>
      <c r="E3747" s="165"/>
      <c r="F3747" s="165"/>
      <c r="G3747" s="165"/>
      <c r="H3747" s="165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</row>
    <row r="3748" spans="1:20" x14ac:dyDescent="0.25">
      <c r="A3748" s="9"/>
      <c r="D3748" s="9"/>
      <c r="E3748" s="165"/>
      <c r="F3748" s="165"/>
      <c r="G3748" s="165"/>
      <c r="H3748" s="165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</row>
    <row r="3749" spans="1:20" x14ac:dyDescent="0.25">
      <c r="A3749" s="9"/>
      <c r="D3749" s="9"/>
      <c r="E3749" s="165"/>
      <c r="F3749" s="165"/>
      <c r="G3749" s="165"/>
      <c r="H3749" s="165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</row>
    <row r="3750" spans="1:20" x14ac:dyDescent="0.25">
      <c r="A3750" s="9"/>
      <c r="D3750" s="9"/>
      <c r="E3750" s="165"/>
      <c r="F3750" s="165"/>
      <c r="G3750" s="165"/>
      <c r="H3750" s="165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</row>
    <row r="3751" spans="1:20" x14ac:dyDescent="0.25">
      <c r="A3751" s="9"/>
      <c r="D3751" s="9"/>
      <c r="E3751" s="165"/>
      <c r="F3751" s="165"/>
      <c r="G3751" s="165"/>
      <c r="H3751" s="165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</row>
    <row r="3752" spans="1:20" x14ac:dyDescent="0.25">
      <c r="A3752" s="9"/>
      <c r="D3752" s="9"/>
      <c r="E3752" s="165"/>
      <c r="F3752" s="165"/>
      <c r="G3752" s="165"/>
      <c r="H3752" s="165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</row>
    <row r="3753" spans="1:20" x14ac:dyDescent="0.25">
      <c r="A3753" s="9"/>
      <c r="D3753" s="9"/>
      <c r="E3753" s="165"/>
      <c r="F3753" s="165"/>
      <c r="G3753" s="165"/>
      <c r="H3753" s="165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</row>
    <row r="3754" spans="1:20" x14ac:dyDescent="0.25">
      <c r="A3754" s="9"/>
      <c r="D3754" s="9"/>
      <c r="E3754" s="165"/>
      <c r="F3754" s="165"/>
      <c r="G3754" s="165"/>
      <c r="H3754" s="165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</row>
    <row r="3755" spans="1:20" x14ac:dyDescent="0.25">
      <c r="A3755" s="9"/>
      <c r="D3755" s="9"/>
      <c r="E3755" s="165"/>
      <c r="F3755" s="165"/>
      <c r="G3755" s="165"/>
      <c r="H3755" s="165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</row>
    <row r="3756" spans="1:20" x14ac:dyDescent="0.25">
      <c r="A3756" s="9"/>
      <c r="D3756" s="9"/>
      <c r="E3756" s="165"/>
      <c r="F3756" s="165"/>
      <c r="G3756" s="165"/>
      <c r="H3756" s="165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</row>
    <row r="3757" spans="1:20" x14ac:dyDescent="0.25">
      <c r="A3757" s="9"/>
      <c r="D3757" s="9"/>
      <c r="E3757" s="165"/>
      <c r="F3757" s="165"/>
      <c r="G3757" s="165"/>
      <c r="H3757" s="165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</row>
    <row r="3758" spans="1:20" x14ac:dyDescent="0.25">
      <c r="A3758" s="9"/>
      <c r="D3758" s="9"/>
      <c r="E3758" s="165"/>
      <c r="F3758" s="165"/>
      <c r="G3758" s="165"/>
      <c r="H3758" s="165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</row>
    <row r="3759" spans="1:20" x14ac:dyDescent="0.25">
      <c r="A3759" s="9"/>
      <c r="D3759" s="9"/>
      <c r="E3759" s="165"/>
      <c r="F3759" s="165"/>
      <c r="G3759" s="165"/>
      <c r="H3759" s="165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</row>
    <row r="3760" spans="1:20" x14ac:dyDescent="0.25">
      <c r="A3760" s="9"/>
      <c r="D3760" s="9"/>
      <c r="E3760" s="165"/>
      <c r="F3760" s="165"/>
      <c r="G3760" s="165"/>
      <c r="H3760" s="165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</row>
    <row r="3761" spans="1:20" x14ac:dyDescent="0.25">
      <c r="A3761" s="9"/>
      <c r="D3761" s="9"/>
      <c r="E3761" s="165"/>
      <c r="F3761" s="165"/>
      <c r="G3761" s="165"/>
      <c r="H3761" s="165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</row>
    <row r="3762" spans="1:20" x14ac:dyDescent="0.25">
      <c r="A3762" s="9"/>
      <c r="D3762" s="9"/>
      <c r="E3762" s="165"/>
      <c r="F3762" s="165"/>
      <c r="G3762" s="165"/>
      <c r="H3762" s="165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</row>
    <row r="3763" spans="1:20" x14ac:dyDescent="0.25">
      <c r="A3763" s="9"/>
      <c r="D3763" s="9"/>
      <c r="E3763" s="165"/>
      <c r="F3763" s="165"/>
      <c r="G3763" s="165"/>
      <c r="H3763" s="165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</row>
    <row r="3764" spans="1:20" x14ac:dyDescent="0.25">
      <c r="A3764" s="9"/>
      <c r="D3764" s="9"/>
      <c r="E3764" s="165"/>
      <c r="F3764" s="165"/>
      <c r="G3764" s="165"/>
      <c r="H3764" s="165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</row>
    <row r="3765" spans="1:20" x14ac:dyDescent="0.25">
      <c r="A3765" s="9"/>
      <c r="D3765" s="9"/>
      <c r="E3765" s="165"/>
      <c r="F3765" s="165"/>
      <c r="G3765" s="165"/>
      <c r="H3765" s="165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</row>
    <row r="3766" spans="1:20" x14ac:dyDescent="0.25">
      <c r="A3766" s="9"/>
      <c r="D3766" s="9"/>
      <c r="E3766" s="165"/>
      <c r="F3766" s="165"/>
      <c r="G3766" s="165"/>
      <c r="H3766" s="165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</row>
    <row r="3767" spans="1:20" x14ac:dyDescent="0.25">
      <c r="A3767" s="9"/>
      <c r="D3767" s="9"/>
      <c r="E3767" s="165"/>
      <c r="F3767" s="165"/>
      <c r="G3767" s="165"/>
      <c r="H3767" s="165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</row>
    <row r="3768" spans="1:20" x14ac:dyDescent="0.25">
      <c r="A3768" s="9"/>
      <c r="D3768" s="9"/>
      <c r="E3768" s="165"/>
      <c r="F3768" s="165"/>
      <c r="G3768" s="165"/>
      <c r="H3768" s="165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</row>
    <row r="3769" spans="1:20" x14ac:dyDescent="0.25">
      <c r="A3769" s="9"/>
      <c r="D3769" s="9"/>
      <c r="E3769" s="165"/>
      <c r="F3769" s="165"/>
      <c r="G3769" s="165"/>
      <c r="H3769" s="165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</row>
    <row r="3770" spans="1:20" x14ac:dyDescent="0.25">
      <c r="A3770" s="9"/>
      <c r="D3770" s="9"/>
      <c r="E3770" s="165"/>
      <c r="F3770" s="165"/>
      <c r="G3770" s="165"/>
      <c r="H3770" s="165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</row>
    <row r="3771" spans="1:20" x14ac:dyDescent="0.25">
      <c r="A3771" s="9"/>
      <c r="D3771" s="9"/>
      <c r="E3771" s="165"/>
      <c r="F3771" s="165"/>
      <c r="G3771" s="165"/>
      <c r="H3771" s="165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</row>
    <row r="3772" spans="1:20" x14ac:dyDescent="0.25">
      <c r="A3772" s="9"/>
      <c r="D3772" s="9"/>
      <c r="E3772" s="165"/>
      <c r="F3772" s="165"/>
      <c r="G3772" s="165"/>
      <c r="H3772" s="165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</row>
    <row r="3773" spans="1:20" x14ac:dyDescent="0.25">
      <c r="A3773" s="9"/>
      <c r="D3773" s="9"/>
      <c r="E3773" s="165"/>
      <c r="F3773" s="165"/>
      <c r="G3773" s="165"/>
      <c r="H3773" s="165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</row>
    <row r="3774" spans="1:20" x14ac:dyDescent="0.25">
      <c r="A3774" s="9"/>
      <c r="D3774" s="9"/>
      <c r="E3774" s="165"/>
      <c r="F3774" s="165"/>
      <c r="G3774" s="165"/>
      <c r="H3774" s="165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</row>
    <row r="3775" spans="1:20" x14ac:dyDescent="0.25">
      <c r="A3775" s="9"/>
      <c r="D3775" s="9"/>
      <c r="E3775" s="165"/>
      <c r="F3775" s="165"/>
      <c r="G3775" s="165"/>
      <c r="H3775" s="165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</row>
    <row r="3776" spans="1:20" x14ac:dyDescent="0.25">
      <c r="A3776" s="9"/>
      <c r="D3776" s="9"/>
      <c r="E3776" s="165"/>
      <c r="F3776" s="165"/>
      <c r="G3776" s="165"/>
      <c r="H3776" s="165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</row>
    <row r="3777" spans="1:20" x14ac:dyDescent="0.25">
      <c r="A3777" s="9"/>
      <c r="D3777" s="9"/>
      <c r="E3777" s="165"/>
      <c r="F3777" s="165"/>
      <c r="G3777" s="165"/>
      <c r="H3777" s="165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</row>
    <row r="3778" spans="1:20" x14ac:dyDescent="0.25">
      <c r="A3778" s="9"/>
      <c r="D3778" s="9"/>
      <c r="E3778" s="165"/>
      <c r="F3778" s="165"/>
      <c r="G3778" s="165"/>
      <c r="H3778" s="165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</row>
    <row r="3779" spans="1:20" x14ac:dyDescent="0.25">
      <c r="A3779" s="9"/>
      <c r="D3779" s="9"/>
      <c r="E3779" s="165"/>
      <c r="F3779" s="165"/>
      <c r="G3779" s="165"/>
      <c r="H3779" s="165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</row>
    <row r="3780" spans="1:20" x14ac:dyDescent="0.25">
      <c r="A3780" s="9"/>
      <c r="D3780" s="9"/>
      <c r="E3780" s="165"/>
      <c r="F3780" s="165"/>
      <c r="G3780" s="165"/>
      <c r="H3780" s="165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</row>
    <row r="3781" spans="1:20" x14ac:dyDescent="0.25">
      <c r="A3781" s="9"/>
      <c r="D3781" s="9"/>
      <c r="E3781" s="165"/>
      <c r="F3781" s="165"/>
      <c r="G3781" s="165"/>
      <c r="H3781" s="165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</row>
    <row r="3782" spans="1:20" x14ac:dyDescent="0.25">
      <c r="A3782" s="9"/>
      <c r="D3782" s="9"/>
      <c r="E3782" s="165"/>
      <c r="F3782" s="165"/>
      <c r="G3782" s="165"/>
      <c r="H3782" s="165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</row>
    <row r="3783" spans="1:20" x14ac:dyDescent="0.25">
      <c r="A3783" s="9"/>
      <c r="D3783" s="9"/>
      <c r="E3783" s="165"/>
      <c r="F3783" s="165"/>
      <c r="G3783" s="165"/>
      <c r="H3783" s="165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</row>
    <row r="3784" spans="1:20" x14ac:dyDescent="0.25">
      <c r="A3784" s="9"/>
      <c r="D3784" s="9"/>
      <c r="E3784" s="165"/>
      <c r="F3784" s="165"/>
      <c r="G3784" s="165"/>
      <c r="H3784" s="165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</row>
    <row r="3785" spans="1:20" x14ac:dyDescent="0.25">
      <c r="A3785" s="9"/>
      <c r="D3785" s="9"/>
      <c r="E3785" s="165"/>
      <c r="F3785" s="165"/>
      <c r="G3785" s="165"/>
      <c r="H3785" s="165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</row>
    <row r="3786" spans="1:20" x14ac:dyDescent="0.25">
      <c r="A3786" s="9"/>
      <c r="D3786" s="9"/>
      <c r="E3786" s="165"/>
      <c r="F3786" s="165"/>
      <c r="G3786" s="165"/>
      <c r="H3786" s="165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</row>
    <row r="3787" spans="1:20" x14ac:dyDescent="0.25">
      <c r="A3787" s="9"/>
      <c r="D3787" s="9"/>
      <c r="E3787" s="165"/>
      <c r="F3787" s="165"/>
      <c r="G3787" s="165"/>
      <c r="H3787" s="165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</row>
    <row r="3788" spans="1:20" x14ac:dyDescent="0.25">
      <c r="A3788" s="9"/>
      <c r="D3788" s="9"/>
      <c r="E3788" s="165"/>
      <c r="F3788" s="165"/>
      <c r="G3788" s="165"/>
      <c r="H3788" s="165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</row>
    <row r="3789" spans="1:20" x14ac:dyDescent="0.25">
      <c r="A3789" s="9"/>
      <c r="D3789" s="9"/>
      <c r="E3789" s="165"/>
      <c r="F3789" s="165"/>
      <c r="G3789" s="165"/>
      <c r="H3789" s="165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</row>
    <row r="3790" spans="1:20" x14ac:dyDescent="0.25">
      <c r="A3790" s="9"/>
      <c r="D3790" s="9"/>
      <c r="E3790" s="165"/>
      <c r="F3790" s="165"/>
      <c r="G3790" s="165"/>
      <c r="H3790" s="165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</row>
    <row r="3791" spans="1:20" x14ac:dyDescent="0.25">
      <c r="A3791" s="9"/>
      <c r="D3791" s="9"/>
      <c r="E3791" s="165"/>
      <c r="F3791" s="165"/>
      <c r="G3791" s="165"/>
      <c r="H3791" s="165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</row>
    <row r="3792" spans="1:20" x14ac:dyDescent="0.25">
      <c r="A3792" s="9"/>
      <c r="D3792" s="9"/>
      <c r="E3792" s="165"/>
      <c r="F3792" s="165"/>
      <c r="G3792" s="165"/>
      <c r="H3792" s="165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</row>
    <row r="3793" spans="1:20" x14ac:dyDescent="0.25">
      <c r="A3793" s="9"/>
      <c r="D3793" s="9"/>
      <c r="E3793" s="165"/>
      <c r="F3793" s="165"/>
      <c r="G3793" s="165"/>
      <c r="H3793" s="165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</row>
    <row r="3794" spans="1:20" x14ac:dyDescent="0.25">
      <c r="A3794" s="9"/>
      <c r="D3794" s="9"/>
      <c r="E3794" s="165"/>
      <c r="F3794" s="165"/>
      <c r="G3794" s="165"/>
      <c r="H3794" s="165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</row>
    <row r="3795" spans="1:20" x14ac:dyDescent="0.25">
      <c r="A3795" s="9"/>
      <c r="D3795" s="9"/>
      <c r="E3795" s="165"/>
      <c r="F3795" s="165"/>
      <c r="G3795" s="165"/>
      <c r="H3795" s="165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</row>
    <row r="3796" spans="1:20" x14ac:dyDescent="0.25">
      <c r="A3796" s="9"/>
      <c r="D3796" s="9"/>
      <c r="E3796" s="165"/>
      <c r="F3796" s="165"/>
      <c r="G3796" s="165"/>
      <c r="H3796" s="165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</row>
    <row r="3797" spans="1:20" x14ac:dyDescent="0.25">
      <c r="A3797" s="9"/>
      <c r="D3797" s="9"/>
      <c r="E3797" s="165"/>
      <c r="F3797" s="165"/>
      <c r="G3797" s="165"/>
      <c r="H3797" s="165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</row>
    <row r="3798" spans="1:20" x14ac:dyDescent="0.25">
      <c r="A3798" s="9"/>
      <c r="D3798" s="9"/>
      <c r="E3798" s="165"/>
      <c r="F3798" s="165"/>
      <c r="G3798" s="165"/>
      <c r="H3798" s="165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</row>
    <row r="3799" spans="1:20" x14ac:dyDescent="0.25">
      <c r="A3799" s="9"/>
      <c r="D3799" s="9"/>
      <c r="E3799" s="165"/>
      <c r="F3799" s="165"/>
      <c r="G3799" s="165"/>
      <c r="H3799" s="165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</row>
    <row r="3800" spans="1:20" x14ac:dyDescent="0.25">
      <c r="A3800" s="9"/>
      <c r="D3800" s="9"/>
      <c r="E3800" s="165"/>
      <c r="F3800" s="165"/>
      <c r="G3800" s="165"/>
      <c r="H3800" s="165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</row>
    <row r="3801" spans="1:20" x14ac:dyDescent="0.25">
      <c r="A3801" s="9"/>
      <c r="D3801" s="9"/>
      <c r="E3801" s="165"/>
      <c r="F3801" s="165"/>
      <c r="G3801" s="165"/>
      <c r="H3801" s="165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</row>
    <row r="3802" spans="1:20" x14ac:dyDescent="0.25">
      <c r="A3802" s="9"/>
      <c r="D3802" s="9"/>
      <c r="E3802" s="165"/>
      <c r="F3802" s="165"/>
      <c r="G3802" s="165"/>
      <c r="H3802" s="165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</row>
    <row r="3803" spans="1:20" x14ac:dyDescent="0.25">
      <c r="A3803" s="9"/>
      <c r="D3803" s="9"/>
      <c r="E3803" s="165"/>
      <c r="F3803" s="165"/>
      <c r="G3803" s="165"/>
      <c r="H3803" s="165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</row>
    <row r="3804" spans="1:20" x14ac:dyDescent="0.25">
      <c r="A3804" s="9"/>
      <c r="D3804" s="9"/>
      <c r="E3804" s="165"/>
      <c r="F3804" s="165"/>
      <c r="G3804" s="165"/>
      <c r="H3804" s="165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</row>
    <row r="3805" spans="1:20" x14ac:dyDescent="0.25">
      <c r="A3805" s="9"/>
      <c r="D3805" s="9"/>
      <c r="E3805" s="165"/>
      <c r="F3805" s="165"/>
      <c r="G3805" s="165"/>
      <c r="H3805" s="165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</row>
    <row r="3806" spans="1:20" x14ac:dyDescent="0.25">
      <c r="A3806" s="9"/>
      <c r="D3806" s="9"/>
      <c r="E3806" s="165"/>
      <c r="F3806" s="165"/>
      <c r="G3806" s="165"/>
      <c r="H3806" s="165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</row>
    <row r="3807" spans="1:20" x14ac:dyDescent="0.25">
      <c r="A3807" s="9"/>
      <c r="D3807" s="9"/>
      <c r="E3807" s="165"/>
      <c r="F3807" s="165"/>
      <c r="G3807" s="165"/>
      <c r="H3807" s="165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</row>
    <row r="3808" spans="1:20" x14ac:dyDescent="0.25">
      <c r="A3808" s="9"/>
      <c r="D3808" s="9"/>
      <c r="E3808" s="165"/>
      <c r="F3808" s="165"/>
      <c r="G3808" s="165"/>
      <c r="H3808" s="165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</row>
    <row r="3809" spans="1:20" x14ac:dyDescent="0.25">
      <c r="A3809" s="9"/>
      <c r="D3809" s="9"/>
      <c r="E3809" s="165"/>
      <c r="F3809" s="165"/>
      <c r="G3809" s="165"/>
      <c r="H3809" s="165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</row>
    <row r="3810" spans="1:20" x14ac:dyDescent="0.25">
      <c r="A3810" s="9"/>
      <c r="D3810" s="9"/>
      <c r="E3810" s="165"/>
      <c r="F3810" s="165"/>
      <c r="G3810" s="165"/>
      <c r="H3810" s="165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</row>
    <row r="3811" spans="1:20" x14ac:dyDescent="0.25">
      <c r="A3811" s="9"/>
      <c r="D3811" s="9"/>
      <c r="E3811" s="165"/>
      <c r="F3811" s="165"/>
      <c r="G3811" s="165"/>
      <c r="H3811" s="165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</row>
    <row r="3812" spans="1:20" x14ac:dyDescent="0.25">
      <c r="A3812" s="9"/>
      <c r="D3812" s="9"/>
      <c r="E3812" s="165"/>
      <c r="F3812" s="165"/>
      <c r="G3812" s="165"/>
      <c r="H3812" s="165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</row>
    <row r="3813" spans="1:20" x14ac:dyDescent="0.25">
      <c r="A3813" s="9"/>
      <c r="D3813" s="9"/>
      <c r="E3813" s="165"/>
      <c r="F3813" s="165"/>
      <c r="G3813" s="165"/>
      <c r="H3813" s="165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</row>
    <row r="3814" spans="1:20" x14ac:dyDescent="0.25">
      <c r="A3814" s="9"/>
      <c r="D3814" s="9"/>
      <c r="E3814" s="165"/>
      <c r="F3814" s="165"/>
      <c r="G3814" s="165"/>
      <c r="H3814" s="165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</row>
    <row r="3815" spans="1:20" x14ac:dyDescent="0.25">
      <c r="A3815" s="9"/>
      <c r="D3815" s="9"/>
      <c r="E3815" s="165"/>
      <c r="F3815" s="165"/>
      <c r="G3815" s="165"/>
      <c r="H3815" s="165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</row>
    <row r="3816" spans="1:20" x14ac:dyDescent="0.25">
      <c r="A3816" s="9"/>
      <c r="D3816" s="9"/>
      <c r="E3816" s="165"/>
      <c r="F3816" s="165"/>
      <c r="G3816" s="165"/>
      <c r="H3816" s="165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</row>
    <row r="3817" spans="1:20" x14ac:dyDescent="0.25">
      <c r="A3817" s="9"/>
      <c r="D3817" s="9"/>
      <c r="E3817" s="165"/>
      <c r="F3817" s="165"/>
      <c r="G3817" s="165"/>
      <c r="H3817" s="165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</row>
    <row r="3818" spans="1:20" x14ac:dyDescent="0.25">
      <c r="A3818" s="9"/>
      <c r="D3818" s="9"/>
      <c r="E3818" s="165"/>
      <c r="F3818" s="165"/>
      <c r="G3818" s="165"/>
      <c r="H3818" s="165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</row>
    <row r="3819" spans="1:20" x14ac:dyDescent="0.25">
      <c r="A3819" s="9"/>
      <c r="D3819" s="9"/>
      <c r="E3819" s="165"/>
      <c r="F3819" s="165"/>
      <c r="G3819" s="165"/>
      <c r="H3819" s="165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</row>
    <row r="3820" spans="1:20" x14ac:dyDescent="0.25">
      <c r="A3820" s="9"/>
      <c r="D3820" s="9"/>
      <c r="E3820" s="165"/>
      <c r="F3820" s="165"/>
      <c r="G3820" s="165"/>
      <c r="H3820" s="165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</row>
    <row r="3821" spans="1:20" x14ac:dyDescent="0.25">
      <c r="A3821" s="9"/>
      <c r="D3821" s="9"/>
      <c r="E3821" s="165"/>
      <c r="F3821" s="165"/>
      <c r="G3821" s="165"/>
      <c r="H3821" s="165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</row>
    <row r="3822" spans="1:20" x14ac:dyDescent="0.25">
      <c r="A3822" s="9"/>
      <c r="D3822" s="9"/>
      <c r="E3822" s="165"/>
      <c r="F3822" s="165"/>
      <c r="G3822" s="165"/>
      <c r="H3822" s="165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</row>
    <row r="3823" spans="1:20" x14ac:dyDescent="0.25">
      <c r="A3823" s="9"/>
      <c r="D3823" s="9"/>
      <c r="E3823" s="165"/>
      <c r="F3823" s="165"/>
      <c r="G3823" s="165"/>
      <c r="H3823" s="165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</row>
    <row r="3824" spans="1:20" x14ac:dyDescent="0.25">
      <c r="A3824" s="9"/>
      <c r="D3824" s="9"/>
      <c r="E3824" s="165"/>
      <c r="F3824" s="165"/>
      <c r="G3824" s="165"/>
      <c r="H3824" s="165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</row>
    <row r="3825" spans="1:20" x14ac:dyDescent="0.25">
      <c r="A3825" s="9"/>
      <c r="D3825" s="9"/>
      <c r="E3825" s="165"/>
      <c r="F3825" s="165"/>
      <c r="G3825" s="165"/>
      <c r="H3825" s="165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</row>
    <row r="3826" spans="1:20" x14ac:dyDescent="0.25">
      <c r="A3826" s="9"/>
      <c r="D3826" s="9"/>
      <c r="E3826" s="165"/>
      <c r="F3826" s="165"/>
      <c r="G3826" s="165"/>
      <c r="H3826" s="165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</row>
    <row r="3827" spans="1:20" x14ac:dyDescent="0.25">
      <c r="A3827" s="9"/>
      <c r="D3827" s="9"/>
      <c r="E3827" s="165"/>
      <c r="F3827" s="165"/>
      <c r="G3827" s="165"/>
      <c r="H3827" s="165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</row>
    <row r="3828" spans="1:20" x14ac:dyDescent="0.25">
      <c r="A3828" s="9"/>
      <c r="D3828" s="9"/>
      <c r="E3828" s="165"/>
      <c r="F3828" s="165"/>
      <c r="G3828" s="165"/>
      <c r="H3828" s="165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</row>
    <row r="3829" spans="1:20" x14ac:dyDescent="0.25">
      <c r="A3829" s="9"/>
      <c r="D3829" s="9"/>
      <c r="E3829" s="165"/>
      <c r="F3829" s="165"/>
      <c r="G3829" s="165"/>
      <c r="H3829" s="165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</row>
    <row r="3830" spans="1:20" x14ac:dyDescent="0.25">
      <c r="A3830" s="9"/>
      <c r="D3830" s="9"/>
      <c r="E3830" s="165"/>
      <c r="F3830" s="165"/>
      <c r="G3830" s="165"/>
      <c r="H3830" s="165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</row>
    <row r="3831" spans="1:20" x14ac:dyDescent="0.25">
      <c r="A3831" s="9"/>
      <c r="D3831" s="9"/>
      <c r="E3831" s="165"/>
      <c r="F3831" s="165"/>
      <c r="G3831" s="165"/>
      <c r="H3831" s="165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</row>
    <row r="3832" spans="1:20" x14ac:dyDescent="0.25">
      <c r="A3832" s="9"/>
      <c r="D3832" s="9"/>
      <c r="E3832" s="165"/>
      <c r="F3832" s="165"/>
      <c r="G3832" s="165"/>
      <c r="H3832" s="165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</row>
    <row r="3833" spans="1:20" x14ac:dyDescent="0.25">
      <c r="A3833" s="9"/>
      <c r="D3833" s="9"/>
      <c r="E3833" s="165"/>
      <c r="F3833" s="165"/>
      <c r="G3833" s="165"/>
      <c r="H3833" s="165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</row>
    <row r="3834" spans="1:20" x14ac:dyDescent="0.25">
      <c r="A3834" s="9"/>
      <c r="D3834" s="9"/>
      <c r="E3834" s="165"/>
      <c r="F3834" s="165"/>
      <c r="G3834" s="165"/>
      <c r="H3834" s="165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</row>
    <row r="3835" spans="1:20" x14ac:dyDescent="0.25">
      <c r="A3835" s="9"/>
      <c r="D3835" s="9"/>
      <c r="E3835" s="165"/>
      <c r="F3835" s="165"/>
      <c r="G3835" s="165"/>
      <c r="H3835" s="165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</row>
    <row r="3836" spans="1:20" x14ac:dyDescent="0.25">
      <c r="A3836" s="9"/>
      <c r="D3836" s="9"/>
      <c r="E3836" s="165"/>
      <c r="F3836" s="165"/>
      <c r="G3836" s="165"/>
      <c r="H3836" s="165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</row>
    <row r="3837" spans="1:20" x14ac:dyDescent="0.25">
      <c r="A3837" s="9"/>
      <c r="D3837" s="9"/>
      <c r="E3837" s="165"/>
      <c r="F3837" s="165"/>
      <c r="G3837" s="165"/>
      <c r="H3837" s="165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</row>
    <row r="3838" spans="1:20" x14ac:dyDescent="0.25">
      <c r="A3838" s="9"/>
      <c r="D3838" s="9"/>
      <c r="E3838" s="165"/>
      <c r="F3838" s="165"/>
      <c r="G3838" s="165"/>
      <c r="H3838" s="165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</row>
    <row r="3839" spans="1:20" x14ac:dyDescent="0.25">
      <c r="A3839" s="9"/>
      <c r="D3839" s="9"/>
      <c r="E3839" s="165"/>
      <c r="F3839" s="165"/>
      <c r="G3839" s="165"/>
      <c r="H3839" s="165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</row>
    <row r="3840" spans="1:20" x14ac:dyDescent="0.25">
      <c r="A3840" s="9"/>
      <c r="D3840" s="9"/>
      <c r="E3840" s="165"/>
      <c r="F3840" s="165"/>
      <c r="G3840" s="165"/>
      <c r="H3840" s="165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</row>
    <row r="3841" spans="1:20" x14ac:dyDescent="0.25">
      <c r="A3841" s="9"/>
      <c r="D3841" s="9"/>
      <c r="E3841" s="165"/>
      <c r="F3841" s="165"/>
      <c r="G3841" s="165"/>
      <c r="H3841" s="165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</row>
    <row r="3842" spans="1:20" x14ac:dyDescent="0.25">
      <c r="A3842" s="9"/>
      <c r="D3842" s="9"/>
      <c r="E3842" s="165"/>
      <c r="F3842" s="165"/>
      <c r="G3842" s="165"/>
      <c r="H3842" s="165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</row>
    <row r="3843" spans="1:20" x14ac:dyDescent="0.25">
      <c r="A3843" s="9"/>
      <c r="D3843" s="9"/>
      <c r="E3843" s="165"/>
      <c r="F3843" s="165"/>
      <c r="G3843" s="165"/>
      <c r="H3843" s="165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</row>
    <row r="3844" spans="1:20" x14ac:dyDescent="0.25">
      <c r="A3844" s="9"/>
      <c r="D3844" s="9"/>
      <c r="E3844" s="165"/>
      <c r="F3844" s="165"/>
      <c r="G3844" s="165"/>
      <c r="H3844" s="165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</row>
    <row r="3845" spans="1:20" x14ac:dyDescent="0.25">
      <c r="A3845" s="9"/>
      <c r="D3845" s="9"/>
      <c r="E3845" s="165"/>
      <c r="F3845" s="165"/>
      <c r="G3845" s="165"/>
      <c r="H3845" s="165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</row>
    <row r="3846" spans="1:20" x14ac:dyDescent="0.25">
      <c r="A3846" s="9"/>
      <c r="D3846" s="9"/>
      <c r="E3846" s="165"/>
      <c r="F3846" s="165"/>
      <c r="G3846" s="165"/>
      <c r="H3846" s="165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</row>
    <row r="3847" spans="1:20" x14ac:dyDescent="0.25">
      <c r="A3847" s="9"/>
      <c r="D3847" s="9"/>
      <c r="E3847" s="165"/>
      <c r="F3847" s="165"/>
      <c r="G3847" s="165"/>
      <c r="H3847" s="165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</row>
    <row r="3848" spans="1:20" x14ac:dyDescent="0.25">
      <c r="A3848" s="9"/>
      <c r="D3848" s="9"/>
      <c r="E3848" s="165"/>
      <c r="F3848" s="165"/>
      <c r="G3848" s="165"/>
      <c r="H3848" s="165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</row>
    <row r="3849" spans="1:20" x14ac:dyDescent="0.25">
      <c r="A3849" s="9"/>
      <c r="D3849" s="9"/>
      <c r="E3849" s="165"/>
      <c r="F3849" s="165"/>
      <c r="G3849" s="165"/>
      <c r="H3849" s="165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</row>
    <row r="3850" spans="1:20" x14ac:dyDescent="0.25">
      <c r="A3850" s="9"/>
      <c r="D3850" s="9"/>
      <c r="E3850" s="165"/>
      <c r="F3850" s="165"/>
      <c r="G3850" s="165"/>
      <c r="H3850" s="165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</row>
    <row r="3851" spans="1:20" x14ac:dyDescent="0.25">
      <c r="A3851" s="9"/>
      <c r="D3851" s="9"/>
      <c r="E3851" s="165"/>
      <c r="F3851" s="165"/>
      <c r="G3851" s="165"/>
      <c r="H3851" s="165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</row>
    <row r="3852" spans="1:20" x14ac:dyDescent="0.25">
      <c r="A3852" s="9"/>
      <c r="D3852" s="9"/>
      <c r="E3852" s="165"/>
      <c r="F3852" s="165"/>
      <c r="G3852" s="165"/>
      <c r="H3852" s="165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</row>
    <row r="3853" spans="1:20" x14ac:dyDescent="0.25">
      <c r="A3853" s="9"/>
      <c r="D3853" s="9"/>
      <c r="E3853" s="165"/>
      <c r="F3853" s="165"/>
      <c r="G3853" s="165"/>
      <c r="H3853" s="165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</row>
    <row r="3854" spans="1:20" x14ac:dyDescent="0.25">
      <c r="A3854" s="9"/>
      <c r="D3854" s="9"/>
      <c r="E3854" s="165"/>
      <c r="F3854" s="165"/>
      <c r="G3854" s="165"/>
      <c r="H3854" s="165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</row>
    <row r="3855" spans="1:20" x14ac:dyDescent="0.25">
      <c r="A3855" s="9"/>
      <c r="D3855" s="9"/>
      <c r="E3855" s="165"/>
      <c r="F3855" s="165"/>
      <c r="G3855" s="165"/>
      <c r="H3855" s="165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</row>
    <row r="3856" spans="1:20" x14ac:dyDescent="0.25">
      <c r="A3856" s="9"/>
      <c r="D3856" s="9"/>
      <c r="E3856" s="165"/>
      <c r="F3856" s="165"/>
      <c r="G3856" s="165"/>
      <c r="H3856" s="165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</row>
    <row r="3857" spans="1:20" x14ac:dyDescent="0.25">
      <c r="A3857" s="9"/>
      <c r="D3857" s="9"/>
      <c r="E3857" s="165"/>
      <c r="F3857" s="165"/>
      <c r="G3857" s="165"/>
      <c r="H3857" s="165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</row>
    <row r="3858" spans="1:20" x14ac:dyDescent="0.25">
      <c r="A3858" s="9"/>
      <c r="D3858" s="9"/>
      <c r="E3858" s="165"/>
      <c r="F3858" s="165"/>
      <c r="G3858" s="165"/>
      <c r="H3858" s="165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</row>
    <row r="3859" spans="1:20" x14ac:dyDescent="0.25">
      <c r="A3859" s="9"/>
      <c r="D3859" s="9"/>
      <c r="E3859" s="165"/>
      <c r="F3859" s="165"/>
      <c r="G3859" s="165"/>
      <c r="H3859" s="165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</row>
    <row r="3860" spans="1:20" x14ac:dyDescent="0.25">
      <c r="A3860" s="9"/>
      <c r="D3860" s="9"/>
      <c r="E3860" s="165"/>
      <c r="F3860" s="165"/>
      <c r="G3860" s="165"/>
      <c r="H3860" s="165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</row>
    <row r="3861" spans="1:20" x14ac:dyDescent="0.25">
      <c r="A3861" s="9"/>
      <c r="D3861" s="9"/>
      <c r="E3861" s="165"/>
      <c r="F3861" s="165"/>
      <c r="G3861" s="165"/>
      <c r="H3861" s="165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</row>
    <row r="3862" spans="1:20" x14ac:dyDescent="0.25">
      <c r="A3862" s="9"/>
      <c r="D3862" s="9"/>
      <c r="E3862" s="165"/>
      <c r="F3862" s="165"/>
      <c r="G3862" s="165"/>
      <c r="H3862" s="165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</row>
    <row r="3863" spans="1:20" x14ac:dyDescent="0.25">
      <c r="A3863" s="9"/>
      <c r="D3863" s="9"/>
      <c r="E3863" s="165"/>
      <c r="F3863" s="165"/>
      <c r="G3863" s="165"/>
      <c r="H3863" s="165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</row>
    <row r="3864" spans="1:20" x14ac:dyDescent="0.25">
      <c r="A3864" s="9"/>
      <c r="D3864" s="9"/>
      <c r="E3864" s="165"/>
      <c r="F3864" s="165"/>
      <c r="G3864" s="165"/>
      <c r="H3864" s="165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</row>
    <row r="3865" spans="1:20" x14ac:dyDescent="0.25">
      <c r="A3865" s="9"/>
      <c r="D3865" s="9"/>
      <c r="E3865" s="165"/>
      <c r="F3865" s="165"/>
      <c r="G3865" s="165"/>
      <c r="H3865" s="165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</row>
    <row r="3866" spans="1:20" x14ac:dyDescent="0.25">
      <c r="A3866" s="9"/>
      <c r="D3866" s="9"/>
      <c r="E3866" s="165"/>
      <c r="F3866" s="165"/>
      <c r="G3866" s="165"/>
      <c r="H3866" s="165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</row>
    <row r="3867" spans="1:20" x14ac:dyDescent="0.25">
      <c r="A3867" s="9"/>
      <c r="D3867" s="9"/>
      <c r="E3867" s="165"/>
      <c r="F3867" s="165"/>
      <c r="G3867" s="165"/>
      <c r="H3867" s="165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</row>
    <row r="3868" spans="1:20" x14ac:dyDescent="0.25">
      <c r="A3868" s="9"/>
      <c r="D3868" s="9"/>
      <c r="E3868" s="165"/>
      <c r="F3868" s="165"/>
      <c r="G3868" s="165"/>
      <c r="H3868" s="165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</row>
    <row r="3869" spans="1:20" x14ac:dyDescent="0.25">
      <c r="A3869" s="9"/>
      <c r="D3869" s="9"/>
      <c r="E3869" s="165"/>
      <c r="F3869" s="165"/>
      <c r="G3869" s="165"/>
      <c r="H3869" s="165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</row>
    <row r="3870" spans="1:20" x14ac:dyDescent="0.25">
      <c r="A3870" s="9"/>
      <c r="D3870" s="9"/>
      <c r="E3870" s="165"/>
      <c r="F3870" s="165"/>
      <c r="G3870" s="165"/>
      <c r="H3870" s="165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</row>
    <row r="3871" spans="1:20" x14ac:dyDescent="0.25">
      <c r="A3871" s="9"/>
      <c r="D3871" s="9"/>
      <c r="E3871" s="165"/>
      <c r="F3871" s="165"/>
      <c r="G3871" s="165"/>
      <c r="H3871" s="165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</row>
    <row r="3872" spans="1:20" x14ac:dyDescent="0.25">
      <c r="A3872" s="9"/>
      <c r="D3872" s="9"/>
      <c r="E3872" s="165"/>
      <c r="F3872" s="165"/>
      <c r="G3872" s="165"/>
      <c r="H3872" s="165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</row>
    <row r="3873" spans="1:20" x14ac:dyDescent="0.25">
      <c r="A3873" s="9"/>
      <c r="D3873" s="9"/>
      <c r="E3873" s="165"/>
      <c r="F3873" s="165"/>
      <c r="G3873" s="165"/>
      <c r="H3873" s="165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</row>
    <row r="3874" spans="1:20" x14ac:dyDescent="0.25">
      <c r="A3874" s="9"/>
      <c r="D3874" s="9"/>
      <c r="E3874" s="165"/>
      <c r="F3874" s="165"/>
      <c r="G3874" s="165"/>
      <c r="H3874" s="165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</row>
    <row r="3875" spans="1:20" x14ac:dyDescent="0.25">
      <c r="A3875" s="9"/>
      <c r="D3875" s="9"/>
      <c r="E3875" s="165"/>
      <c r="F3875" s="165"/>
      <c r="G3875" s="165"/>
      <c r="H3875" s="165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</row>
    <row r="3876" spans="1:20" x14ac:dyDescent="0.25">
      <c r="A3876" s="9"/>
      <c r="D3876" s="9"/>
      <c r="E3876" s="165"/>
      <c r="F3876" s="165"/>
      <c r="G3876" s="165"/>
      <c r="H3876" s="165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</row>
    <row r="3877" spans="1:20" x14ac:dyDescent="0.25">
      <c r="A3877" s="9"/>
      <c r="D3877" s="9"/>
      <c r="E3877" s="165"/>
      <c r="F3877" s="165"/>
      <c r="G3877" s="165"/>
      <c r="H3877" s="165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</row>
    <row r="3878" spans="1:20" x14ac:dyDescent="0.25">
      <c r="A3878" s="9"/>
      <c r="D3878" s="9"/>
      <c r="E3878" s="165"/>
      <c r="F3878" s="165"/>
      <c r="G3878" s="165"/>
      <c r="H3878" s="165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</row>
    <row r="3879" spans="1:20" x14ac:dyDescent="0.25">
      <c r="A3879" s="9"/>
      <c r="D3879" s="9"/>
      <c r="E3879" s="165"/>
      <c r="F3879" s="165"/>
      <c r="G3879" s="165"/>
      <c r="H3879" s="165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</row>
    <row r="3880" spans="1:20" x14ac:dyDescent="0.25">
      <c r="A3880" s="9"/>
      <c r="D3880" s="9"/>
      <c r="E3880" s="165"/>
      <c r="F3880" s="165"/>
      <c r="G3880" s="165"/>
      <c r="H3880" s="165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</row>
    <row r="3881" spans="1:20" x14ac:dyDescent="0.25">
      <c r="A3881" s="9"/>
      <c r="D3881" s="9"/>
      <c r="E3881" s="165"/>
      <c r="F3881" s="165"/>
      <c r="G3881" s="165"/>
      <c r="H3881" s="165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</row>
    <row r="3882" spans="1:20" x14ac:dyDescent="0.25">
      <c r="A3882" s="9"/>
      <c r="D3882" s="9"/>
      <c r="E3882" s="165"/>
      <c r="F3882" s="165"/>
      <c r="G3882" s="165"/>
      <c r="H3882" s="165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</row>
    <row r="3883" spans="1:20" x14ac:dyDescent="0.25">
      <c r="A3883" s="9"/>
      <c r="D3883" s="9"/>
      <c r="E3883" s="165"/>
      <c r="F3883" s="165"/>
      <c r="G3883" s="165"/>
      <c r="H3883" s="165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</row>
    <row r="3884" spans="1:20" x14ac:dyDescent="0.25">
      <c r="A3884" s="9"/>
      <c r="D3884" s="9"/>
      <c r="E3884" s="165"/>
      <c r="F3884" s="165"/>
      <c r="G3884" s="165"/>
      <c r="H3884" s="165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</row>
    <row r="3885" spans="1:20" x14ac:dyDescent="0.25">
      <c r="A3885" s="9"/>
      <c r="D3885" s="9"/>
      <c r="E3885" s="165"/>
      <c r="F3885" s="165"/>
      <c r="G3885" s="165"/>
      <c r="H3885" s="165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</row>
    <row r="3886" spans="1:20" x14ac:dyDescent="0.25">
      <c r="A3886" s="9"/>
      <c r="D3886" s="9"/>
      <c r="E3886" s="165"/>
      <c r="F3886" s="165"/>
      <c r="G3886" s="165"/>
      <c r="H3886" s="165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</row>
    <row r="3887" spans="1:20" x14ac:dyDescent="0.25">
      <c r="A3887" s="9"/>
      <c r="D3887" s="9"/>
      <c r="E3887" s="165"/>
      <c r="F3887" s="165"/>
      <c r="G3887" s="165"/>
      <c r="H3887" s="165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</row>
    <row r="3888" spans="1:20" x14ac:dyDescent="0.25">
      <c r="A3888" s="9"/>
      <c r="D3888" s="9"/>
      <c r="E3888" s="165"/>
      <c r="F3888" s="165"/>
      <c r="G3888" s="165"/>
      <c r="H3888" s="165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</row>
    <row r="3889" spans="1:20" x14ac:dyDescent="0.25">
      <c r="A3889" s="9"/>
      <c r="D3889" s="9"/>
      <c r="E3889" s="165"/>
      <c r="F3889" s="165"/>
      <c r="G3889" s="165"/>
      <c r="H3889" s="165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</row>
    <row r="3890" spans="1:20" x14ac:dyDescent="0.25">
      <c r="A3890" s="9"/>
      <c r="D3890" s="9"/>
      <c r="E3890" s="165"/>
      <c r="F3890" s="165"/>
      <c r="G3890" s="165"/>
      <c r="H3890" s="165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</row>
    <row r="3891" spans="1:20" x14ac:dyDescent="0.25">
      <c r="A3891" s="9"/>
      <c r="D3891" s="9"/>
      <c r="E3891" s="165"/>
      <c r="F3891" s="165"/>
      <c r="G3891" s="165"/>
      <c r="H3891" s="165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</row>
    <row r="3892" spans="1:20" x14ac:dyDescent="0.25">
      <c r="A3892" s="9"/>
      <c r="D3892" s="9"/>
      <c r="E3892" s="165"/>
      <c r="F3892" s="165"/>
      <c r="G3892" s="165"/>
      <c r="H3892" s="165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</row>
    <row r="3893" spans="1:20" x14ac:dyDescent="0.25">
      <c r="A3893" s="9"/>
      <c r="D3893" s="9"/>
      <c r="E3893" s="165"/>
      <c r="F3893" s="165"/>
      <c r="G3893" s="165"/>
      <c r="H3893" s="165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</row>
    <row r="3894" spans="1:20" x14ac:dyDescent="0.25">
      <c r="A3894" s="9"/>
      <c r="D3894" s="9"/>
      <c r="E3894" s="165"/>
      <c r="F3894" s="165"/>
      <c r="G3894" s="165"/>
      <c r="H3894" s="165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</row>
    <row r="3895" spans="1:20" x14ac:dyDescent="0.25">
      <c r="A3895" s="9"/>
      <c r="D3895" s="9"/>
      <c r="E3895" s="165"/>
      <c r="F3895" s="165"/>
      <c r="G3895" s="165"/>
      <c r="H3895" s="165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</row>
    <row r="3896" spans="1:20" x14ac:dyDescent="0.25">
      <c r="A3896" s="9"/>
      <c r="D3896" s="9"/>
      <c r="E3896" s="165"/>
      <c r="F3896" s="165"/>
      <c r="G3896" s="165"/>
      <c r="H3896" s="165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</row>
    <row r="3897" spans="1:20" x14ac:dyDescent="0.25">
      <c r="A3897" s="9"/>
      <c r="D3897" s="9"/>
      <c r="E3897" s="165"/>
      <c r="F3897" s="165"/>
      <c r="G3897" s="165"/>
      <c r="H3897" s="165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</row>
    <row r="3898" spans="1:20" x14ac:dyDescent="0.25">
      <c r="A3898" s="9"/>
      <c r="D3898" s="9"/>
      <c r="E3898" s="165"/>
      <c r="F3898" s="165"/>
      <c r="G3898" s="165"/>
      <c r="H3898" s="165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</row>
    <row r="3899" spans="1:20" x14ac:dyDescent="0.25">
      <c r="A3899" s="9"/>
      <c r="D3899" s="9"/>
      <c r="E3899" s="165"/>
      <c r="F3899" s="165"/>
      <c r="G3899" s="165"/>
      <c r="H3899" s="165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</row>
    <row r="3900" spans="1:20" x14ac:dyDescent="0.25">
      <c r="A3900" s="9"/>
      <c r="D3900" s="9"/>
      <c r="E3900" s="165"/>
      <c r="F3900" s="165"/>
      <c r="G3900" s="165"/>
      <c r="H3900" s="165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</row>
    <row r="3901" spans="1:20" x14ac:dyDescent="0.25">
      <c r="A3901" s="9"/>
      <c r="D3901" s="9"/>
      <c r="E3901" s="165"/>
      <c r="F3901" s="165"/>
      <c r="G3901" s="165"/>
      <c r="H3901" s="165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</row>
    <row r="3902" spans="1:20" x14ac:dyDescent="0.25">
      <c r="A3902" s="9"/>
      <c r="D3902" s="9"/>
      <c r="E3902" s="165"/>
      <c r="F3902" s="165"/>
      <c r="G3902" s="165"/>
      <c r="H3902" s="165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</row>
    <row r="3903" spans="1:20" x14ac:dyDescent="0.25">
      <c r="A3903" s="9"/>
      <c r="D3903" s="9"/>
      <c r="E3903" s="165"/>
      <c r="F3903" s="165"/>
      <c r="G3903" s="165"/>
      <c r="H3903" s="165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</row>
    <row r="3904" spans="1:20" x14ac:dyDescent="0.25">
      <c r="A3904" s="9"/>
      <c r="D3904" s="9"/>
      <c r="E3904" s="165"/>
      <c r="F3904" s="165"/>
      <c r="G3904" s="165"/>
      <c r="H3904" s="165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</row>
    <row r="3905" spans="1:20" x14ac:dyDescent="0.25">
      <c r="A3905" s="9"/>
      <c r="D3905" s="9"/>
      <c r="E3905" s="165"/>
      <c r="F3905" s="165"/>
      <c r="G3905" s="165"/>
      <c r="H3905" s="165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</row>
    <row r="3906" spans="1:20" x14ac:dyDescent="0.25">
      <c r="A3906" s="9"/>
      <c r="D3906" s="9"/>
      <c r="E3906" s="165"/>
      <c r="F3906" s="165"/>
      <c r="G3906" s="165"/>
      <c r="H3906" s="165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</row>
    <row r="3907" spans="1:20" x14ac:dyDescent="0.25">
      <c r="A3907" s="9"/>
      <c r="D3907" s="9"/>
      <c r="E3907" s="165"/>
      <c r="F3907" s="165"/>
      <c r="G3907" s="165"/>
      <c r="H3907" s="165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</row>
    <row r="3908" spans="1:20" x14ac:dyDescent="0.25">
      <c r="A3908" s="9"/>
      <c r="D3908" s="9"/>
      <c r="E3908" s="165"/>
      <c r="F3908" s="165"/>
      <c r="G3908" s="165"/>
      <c r="H3908" s="165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</row>
    <row r="3909" spans="1:20" x14ac:dyDescent="0.25">
      <c r="A3909" s="9"/>
      <c r="D3909" s="9"/>
      <c r="E3909" s="165"/>
      <c r="F3909" s="165"/>
      <c r="G3909" s="165"/>
      <c r="H3909" s="165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</row>
    <row r="3910" spans="1:20" x14ac:dyDescent="0.25">
      <c r="A3910" s="9"/>
      <c r="D3910" s="9"/>
      <c r="E3910" s="165"/>
      <c r="F3910" s="165"/>
      <c r="G3910" s="165"/>
      <c r="H3910" s="165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</row>
    <row r="3911" spans="1:20" x14ac:dyDescent="0.25">
      <c r="A3911" s="9"/>
      <c r="D3911" s="9"/>
      <c r="E3911" s="165"/>
      <c r="F3911" s="165"/>
      <c r="G3911" s="165"/>
      <c r="H3911" s="165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</row>
    <row r="3912" spans="1:20" x14ac:dyDescent="0.25">
      <c r="A3912" s="9"/>
      <c r="D3912" s="9"/>
      <c r="E3912" s="165"/>
      <c r="F3912" s="165"/>
      <c r="G3912" s="165"/>
      <c r="H3912" s="165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</row>
    <row r="3913" spans="1:20" x14ac:dyDescent="0.25">
      <c r="A3913" s="9"/>
      <c r="D3913" s="9"/>
      <c r="E3913" s="165"/>
      <c r="F3913" s="165"/>
      <c r="G3913" s="165"/>
      <c r="H3913" s="165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</row>
    <row r="3914" spans="1:20" x14ac:dyDescent="0.25">
      <c r="A3914" s="9"/>
      <c r="D3914" s="9"/>
      <c r="E3914" s="165"/>
      <c r="F3914" s="165"/>
      <c r="G3914" s="165"/>
      <c r="H3914" s="165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</row>
    <row r="3915" spans="1:20" x14ac:dyDescent="0.25">
      <c r="A3915" s="9"/>
      <c r="D3915" s="9"/>
      <c r="E3915" s="165"/>
      <c r="F3915" s="165"/>
      <c r="G3915" s="165"/>
      <c r="H3915" s="165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</row>
    <row r="3916" spans="1:20" x14ac:dyDescent="0.25">
      <c r="A3916" s="9"/>
      <c r="D3916" s="9"/>
      <c r="E3916" s="165"/>
      <c r="F3916" s="165"/>
      <c r="G3916" s="165"/>
      <c r="H3916" s="165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</row>
    <row r="3917" spans="1:20" x14ac:dyDescent="0.25">
      <c r="A3917" s="9"/>
      <c r="D3917" s="9"/>
      <c r="E3917" s="165"/>
      <c r="F3917" s="165"/>
      <c r="G3917" s="165"/>
      <c r="H3917" s="165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</row>
    <row r="3918" spans="1:20" x14ac:dyDescent="0.25">
      <c r="A3918" s="9"/>
      <c r="D3918" s="9"/>
      <c r="E3918" s="165"/>
      <c r="F3918" s="165"/>
      <c r="G3918" s="165"/>
      <c r="H3918" s="165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</row>
    <row r="3919" spans="1:20" x14ac:dyDescent="0.25">
      <c r="A3919" s="9"/>
      <c r="D3919" s="9"/>
      <c r="E3919" s="165"/>
      <c r="F3919" s="165"/>
      <c r="G3919" s="165"/>
      <c r="H3919" s="165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</row>
    <row r="3920" spans="1:20" x14ac:dyDescent="0.25">
      <c r="A3920" s="9"/>
      <c r="D3920" s="9"/>
      <c r="E3920" s="165"/>
      <c r="F3920" s="165"/>
      <c r="G3920" s="165"/>
      <c r="H3920" s="165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</row>
    <row r="3921" spans="1:20" x14ac:dyDescent="0.25">
      <c r="A3921" s="9"/>
      <c r="D3921" s="9"/>
      <c r="E3921" s="165"/>
      <c r="F3921" s="165"/>
      <c r="G3921" s="165"/>
      <c r="H3921" s="165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</row>
    <row r="3922" spans="1:20" x14ac:dyDescent="0.25">
      <c r="A3922" s="9"/>
      <c r="D3922" s="9"/>
      <c r="E3922" s="165"/>
      <c r="F3922" s="165"/>
      <c r="G3922" s="165"/>
      <c r="H3922" s="165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</row>
    <row r="3923" spans="1:20" x14ac:dyDescent="0.25">
      <c r="A3923" s="9"/>
      <c r="D3923" s="9"/>
      <c r="E3923" s="165"/>
      <c r="F3923" s="165"/>
      <c r="G3923" s="165"/>
      <c r="H3923" s="165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</row>
    <row r="3924" spans="1:20" x14ac:dyDescent="0.25">
      <c r="A3924" s="9"/>
      <c r="D3924" s="9"/>
      <c r="E3924" s="165"/>
      <c r="F3924" s="165"/>
      <c r="G3924" s="165"/>
      <c r="H3924" s="165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</row>
    <row r="3925" spans="1:20" x14ac:dyDescent="0.25">
      <c r="A3925" s="9"/>
      <c r="D3925" s="9"/>
      <c r="E3925" s="165"/>
      <c r="F3925" s="165"/>
      <c r="G3925" s="165"/>
      <c r="H3925" s="165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</row>
    <row r="3926" spans="1:20" x14ac:dyDescent="0.25">
      <c r="A3926" s="9"/>
      <c r="D3926" s="9"/>
      <c r="E3926" s="165"/>
      <c r="F3926" s="165"/>
      <c r="G3926" s="165"/>
      <c r="H3926" s="165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</row>
    <row r="3927" spans="1:20" x14ac:dyDescent="0.25">
      <c r="A3927" s="9"/>
      <c r="D3927" s="9"/>
      <c r="E3927" s="165"/>
      <c r="F3927" s="165"/>
      <c r="G3927" s="165"/>
      <c r="H3927" s="165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</row>
    <row r="3928" spans="1:20" x14ac:dyDescent="0.25">
      <c r="A3928" s="9"/>
      <c r="D3928" s="9"/>
      <c r="E3928" s="165"/>
      <c r="F3928" s="165"/>
      <c r="G3928" s="165"/>
      <c r="H3928" s="165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</row>
    <row r="3929" spans="1:20" x14ac:dyDescent="0.25">
      <c r="A3929" s="9"/>
      <c r="D3929" s="9"/>
      <c r="E3929" s="165"/>
      <c r="F3929" s="165"/>
      <c r="G3929" s="165"/>
      <c r="H3929" s="165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</row>
    <row r="3930" spans="1:20" x14ac:dyDescent="0.25">
      <c r="A3930" s="9"/>
      <c r="D3930" s="9"/>
      <c r="E3930" s="165"/>
      <c r="F3930" s="165"/>
      <c r="G3930" s="165"/>
      <c r="H3930" s="165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</row>
    <row r="3931" spans="1:20" x14ac:dyDescent="0.25">
      <c r="A3931" s="9"/>
      <c r="D3931" s="9"/>
      <c r="E3931" s="165"/>
      <c r="F3931" s="165"/>
      <c r="G3931" s="165"/>
      <c r="H3931" s="165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</row>
    <row r="3932" spans="1:20" x14ac:dyDescent="0.25">
      <c r="A3932" s="9"/>
      <c r="D3932" s="9"/>
      <c r="E3932" s="165"/>
      <c r="F3932" s="165"/>
      <c r="G3932" s="165"/>
      <c r="H3932" s="165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</row>
    <row r="3933" spans="1:20" x14ac:dyDescent="0.25">
      <c r="A3933" s="9"/>
      <c r="D3933" s="9"/>
      <c r="E3933" s="165"/>
      <c r="F3933" s="165"/>
      <c r="G3933" s="165"/>
      <c r="H3933" s="165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</row>
    <row r="3934" spans="1:20" x14ac:dyDescent="0.25">
      <c r="A3934" s="9"/>
      <c r="D3934" s="9"/>
      <c r="E3934" s="165"/>
      <c r="F3934" s="165"/>
      <c r="G3934" s="165"/>
      <c r="H3934" s="165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</row>
    <row r="3935" spans="1:20" x14ac:dyDescent="0.25">
      <c r="A3935" s="9"/>
      <c r="D3935" s="9"/>
      <c r="E3935" s="165"/>
      <c r="F3935" s="165"/>
      <c r="G3935" s="165"/>
      <c r="H3935" s="165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</row>
    <row r="3936" spans="1:20" x14ac:dyDescent="0.25">
      <c r="A3936" s="9"/>
      <c r="D3936" s="9"/>
      <c r="E3936" s="165"/>
      <c r="F3936" s="165"/>
      <c r="G3936" s="165"/>
      <c r="H3936" s="165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</row>
    <row r="3937" spans="1:20" x14ac:dyDescent="0.25">
      <c r="A3937" s="9"/>
      <c r="D3937" s="9"/>
      <c r="E3937" s="165"/>
      <c r="F3937" s="165"/>
      <c r="G3937" s="165"/>
      <c r="H3937" s="165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</row>
    <row r="3938" spans="1:20" x14ac:dyDescent="0.25">
      <c r="A3938" s="9"/>
      <c r="D3938" s="9"/>
      <c r="E3938" s="165"/>
      <c r="F3938" s="165"/>
      <c r="G3938" s="165"/>
      <c r="H3938" s="165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</row>
    <row r="3939" spans="1:20" x14ac:dyDescent="0.25">
      <c r="A3939" s="9"/>
      <c r="D3939" s="9"/>
      <c r="E3939" s="165"/>
      <c r="F3939" s="165"/>
      <c r="G3939" s="165"/>
      <c r="H3939" s="165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</row>
    <row r="3940" spans="1:20" x14ac:dyDescent="0.25">
      <c r="A3940" s="9"/>
      <c r="D3940" s="9"/>
      <c r="E3940" s="165"/>
      <c r="F3940" s="165"/>
      <c r="G3940" s="165"/>
      <c r="H3940" s="165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</row>
    <row r="3941" spans="1:20" x14ac:dyDescent="0.25">
      <c r="A3941" s="9"/>
      <c r="D3941" s="9"/>
      <c r="E3941" s="165"/>
      <c r="F3941" s="165"/>
      <c r="G3941" s="165"/>
      <c r="H3941" s="165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</row>
    <row r="3942" spans="1:20" x14ac:dyDescent="0.25">
      <c r="A3942" s="9"/>
      <c r="D3942" s="9"/>
      <c r="E3942" s="165"/>
      <c r="F3942" s="165"/>
      <c r="G3942" s="165"/>
      <c r="H3942" s="165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</row>
    <row r="3943" spans="1:20" x14ac:dyDescent="0.25">
      <c r="A3943" s="9"/>
      <c r="D3943" s="9"/>
      <c r="E3943" s="165"/>
      <c r="F3943" s="165"/>
      <c r="G3943" s="165"/>
      <c r="H3943" s="165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</row>
    <row r="3944" spans="1:20" x14ac:dyDescent="0.25">
      <c r="A3944" s="9"/>
      <c r="D3944" s="9"/>
      <c r="E3944" s="165"/>
      <c r="F3944" s="165"/>
      <c r="G3944" s="165"/>
      <c r="H3944" s="165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</row>
    <row r="3945" spans="1:20" x14ac:dyDescent="0.25">
      <c r="A3945" s="9"/>
      <c r="D3945" s="9"/>
      <c r="E3945" s="165"/>
      <c r="F3945" s="165"/>
      <c r="G3945" s="165"/>
      <c r="H3945" s="165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</row>
    <row r="3946" spans="1:20" x14ac:dyDescent="0.25">
      <c r="A3946" s="9"/>
      <c r="D3946" s="9"/>
      <c r="E3946" s="165"/>
      <c r="F3946" s="165"/>
      <c r="G3946" s="165"/>
      <c r="H3946" s="165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</row>
    <row r="3947" spans="1:20" x14ac:dyDescent="0.25">
      <c r="A3947" s="9"/>
      <c r="D3947" s="9"/>
      <c r="E3947" s="165"/>
      <c r="F3947" s="165"/>
      <c r="G3947" s="165"/>
      <c r="H3947" s="165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</row>
    <row r="3948" spans="1:20" x14ac:dyDescent="0.25">
      <c r="A3948" s="9"/>
      <c r="D3948" s="9"/>
      <c r="E3948" s="165"/>
      <c r="F3948" s="165"/>
      <c r="G3948" s="165"/>
      <c r="H3948" s="165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</row>
    <row r="3949" spans="1:20" x14ac:dyDescent="0.25">
      <c r="A3949" s="9"/>
      <c r="D3949" s="9"/>
      <c r="E3949" s="165"/>
      <c r="F3949" s="165"/>
      <c r="G3949" s="165"/>
      <c r="H3949" s="165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</row>
    <row r="3950" spans="1:20" x14ac:dyDescent="0.25">
      <c r="A3950" s="9"/>
      <c r="D3950" s="9"/>
      <c r="E3950" s="165"/>
      <c r="F3950" s="165"/>
      <c r="G3950" s="165"/>
      <c r="H3950" s="165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</row>
    <row r="3951" spans="1:20" x14ac:dyDescent="0.25">
      <c r="A3951" s="9"/>
      <c r="D3951" s="9"/>
      <c r="E3951" s="165"/>
      <c r="F3951" s="165"/>
      <c r="G3951" s="165"/>
      <c r="H3951" s="165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</row>
    <row r="3952" spans="1:20" x14ac:dyDescent="0.25">
      <c r="A3952" s="9"/>
      <c r="D3952" s="9"/>
      <c r="E3952" s="165"/>
      <c r="F3952" s="165"/>
      <c r="G3952" s="165"/>
      <c r="H3952" s="165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</row>
    <row r="3953" spans="1:20" x14ac:dyDescent="0.25">
      <c r="A3953" s="9"/>
      <c r="D3953" s="9"/>
      <c r="E3953" s="165"/>
      <c r="F3953" s="165"/>
      <c r="G3953" s="165"/>
      <c r="H3953" s="165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</row>
    <row r="3954" spans="1:20" x14ac:dyDescent="0.25">
      <c r="A3954" s="9"/>
      <c r="D3954" s="9"/>
      <c r="E3954" s="165"/>
      <c r="F3954" s="165"/>
      <c r="G3954" s="165"/>
      <c r="H3954" s="165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</row>
    <row r="3955" spans="1:20" x14ac:dyDescent="0.25">
      <c r="A3955" s="9"/>
      <c r="D3955" s="9"/>
      <c r="E3955" s="165"/>
      <c r="F3955" s="165"/>
      <c r="G3955" s="165"/>
      <c r="H3955" s="165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</row>
    <row r="3956" spans="1:20" x14ac:dyDescent="0.25">
      <c r="A3956" s="9"/>
      <c r="D3956" s="9"/>
      <c r="E3956" s="165"/>
      <c r="F3956" s="165"/>
      <c r="G3956" s="165"/>
      <c r="H3956" s="165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</row>
    <row r="3957" spans="1:20" x14ac:dyDescent="0.25">
      <c r="A3957" s="9"/>
      <c r="D3957" s="9"/>
      <c r="E3957" s="165"/>
      <c r="F3957" s="165"/>
      <c r="G3957" s="165"/>
      <c r="H3957" s="165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</row>
    <row r="3958" spans="1:20" x14ac:dyDescent="0.25">
      <c r="A3958" s="9"/>
      <c r="D3958" s="9"/>
      <c r="E3958" s="165"/>
      <c r="F3958" s="165"/>
      <c r="G3958" s="165"/>
      <c r="H3958" s="165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</row>
    <row r="3959" spans="1:20" x14ac:dyDescent="0.25">
      <c r="A3959" s="9"/>
      <c r="D3959" s="9"/>
      <c r="E3959" s="165"/>
      <c r="F3959" s="165"/>
      <c r="G3959" s="165"/>
      <c r="H3959" s="165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</row>
    <row r="3960" spans="1:20" x14ac:dyDescent="0.25">
      <c r="A3960" s="9"/>
      <c r="D3960" s="9"/>
      <c r="E3960" s="165"/>
      <c r="F3960" s="165"/>
      <c r="G3960" s="165"/>
      <c r="H3960" s="165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</row>
    <row r="3961" spans="1:20" x14ac:dyDescent="0.25">
      <c r="A3961" s="9"/>
      <c r="D3961" s="9"/>
      <c r="E3961" s="165"/>
      <c r="F3961" s="165"/>
      <c r="G3961" s="165"/>
      <c r="H3961" s="165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</row>
    <row r="3962" spans="1:20" x14ac:dyDescent="0.25">
      <c r="A3962" s="9"/>
      <c r="D3962" s="9"/>
      <c r="E3962" s="165"/>
      <c r="F3962" s="165"/>
      <c r="G3962" s="165"/>
      <c r="H3962" s="165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</row>
    <row r="3963" spans="1:20" x14ac:dyDescent="0.25">
      <c r="A3963" s="9"/>
      <c r="D3963" s="9"/>
      <c r="E3963" s="165"/>
      <c r="F3963" s="165"/>
      <c r="G3963" s="165"/>
      <c r="H3963" s="165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</row>
    <row r="3964" spans="1:20" x14ac:dyDescent="0.25">
      <c r="A3964" s="9"/>
      <c r="D3964" s="9"/>
      <c r="E3964" s="165"/>
      <c r="F3964" s="165"/>
      <c r="G3964" s="165"/>
      <c r="H3964" s="165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</row>
    <row r="3965" spans="1:20" x14ac:dyDescent="0.25">
      <c r="A3965" s="9"/>
      <c r="D3965" s="9"/>
      <c r="E3965" s="165"/>
      <c r="F3965" s="165"/>
      <c r="G3965" s="165"/>
      <c r="H3965" s="165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</row>
    <row r="3966" spans="1:20" x14ac:dyDescent="0.25">
      <c r="A3966" s="9"/>
      <c r="D3966" s="9"/>
      <c r="E3966" s="165"/>
      <c r="F3966" s="165"/>
      <c r="G3966" s="165"/>
      <c r="H3966" s="165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</row>
    <row r="3967" spans="1:20" x14ac:dyDescent="0.25">
      <c r="A3967" s="9"/>
      <c r="D3967" s="9"/>
      <c r="E3967" s="165"/>
      <c r="F3967" s="165"/>
      <c r="G3967" s="165"/>
      <c r="H3967" s="165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</row>
    <row r="3968" spans="1:20" x14ac:dyDescent="0.25">
      <c r="A3968" s="9"/>
      <c r="D3968" s="9"/>
      <c r="E3968" s="165"/>
      <c r="F3968" s="165"/>
      <c r="G3968" s="165"/>
      <c r="H3968" s="165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</row>
    <row r="3969" spans="1:20" x14ac:dyDescent="0.25">
      <c r="A3969" s="9"/>
      <c r="D3969" s="9"/>
      <c r="E3969" s="165"/>
      <c r="F3969" s="165"/>
      <c r="G3969" s="165"/>
      <c r="H3969" s="165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</row>
    <row r="3970" spans="1:20" x14ac:dyDescent="0.25">
      <c r="A3970" s="9"/>
      <c r="D3970" s="9"/>
      <c r="E3970" s="165"/>
      <c r="F3970" s="165"/>
      <c r="G3970" s="165"/>
      <c r="H3970" s="165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</row>
    <row r="3971" spans="1:20" x14ac:dyDescent="0.25">
      <c r="A3971" s="9"/>
      <c r="D3971" s="9"/>
      <c r="E3971" s="165"/>
      <c r="F3971" s="165"/>
      <c r="G3971" s="165"/>
      <c r="H3971" s="165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</row>
    <row r="3972" spans="1:20" x14ac:dyDescent="0.25">
      <c r="A3972" s="9"/>
      <c r="D3972" s="9"/>
      <c r="E3972" s="165"/>
      <c r="F3972" s="165"/>
      <c r="G3972" s="165"/>
      <c r="H3972" s="165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</row>
    <row r="3973" spans="1:20" x14ac:dyDescent="0.25">
      <c r="A3973" s="9"/>
      <c r="D3973" s="9"/>
      <c r="E3973" s="165"/>
      <c r="F3973" s="165"/>
      <c r="G3973" s="165"/>
      <c r="H3973" s="165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</row>
    <row r="3974" spans="1:20" x14ac:dyDescent="0.25">
      <c r="A3974" s="9"/>
      <c r="D3974" s="9"/>
      <c r="E3974" s="165"/>
      <c r="F3974" s="165"/>
      <c r="G3974" s="165"/>
      <c r="H3974" s="165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</row>
    <row r="3975" spans="1:20" x14ac:dyDescent="0.25">
      <c r="A3975" s="9"/>
      <c r="D3975" s="9"/>
      <c r="E3975" s="165"/>
      <c r="F3975" s="165"/>
      <c r="G3975" s="165"/>
      <c r="H3975" s="165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</row>
    <row r="3976" spans="1:20" x14ac:dyDescent="0.25">
      <c r="A3976" s="9"/>
      <c r="D3976" s="9"/>
      <c r="E3976" s="165"/>
      <c r="F3976" s="165"/>
      <c r="G3976" s="165"/>
      <c r="H3976" s="165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</row>
    <row r="3977" spans="1:20" x14ac:dyDescent="0.25">
      <c r="A3977" s="9"/>
      <c r="D3977" s="9"/>
      <c r="E3977" s="165"/>
      <c r="F3977" s="165"/>
      <c r="G3977" s="165"/>
      <c r="H3977" s="165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</row>
    <row r="3978" spans="1:20" x14ac:dyDescent="0.25">
      <c r="A3978" s="9"/>
      <c r="D3978" s="9"/>
      <c r="E3978" s="165"/>
      <c r="F3978" s="165"/>
      <c r="G3978" s="165"/>
      <c r="H3978" s="165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</row>
    <row r="3979" spans="1:20" x14ac:dyDescent="0.25">
      <c r="A3979" s="9"/>
      <c r="D3979" s="9"/>
      <c r="E3979" s="165"/>
      <c r="F3979" s="165"/>
      <c r="G3979" s="165"/>
      <c r="H3979" s="165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</row>
    <row r="3980" spans="1:20" x14ac:dyDescent="0.25">
      <c r="A3980" s="9"/>
      <c r="D3980" s="9"/>
      <c r="E3980" s="165"/>
      <c r="F3980" s="165"/>
      <c r="G3980" s="165"/>
      <c r="H3980" s="165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</row>
    <row r="3981" spans="1:20" x14ac:dyDescent="0.25">
      <c r="A3981" s="9"/>
      <c r="D3981" s="9"/>
      <c r="E3981" s="165"/>
      <c r="F3981" s="165"/>
      <c r="G3981" s="165"/>
      <c r="H3981" s="165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</row>
    <row r="3982" spans="1:20" x14ac:dyDescent="0.25">
      <c r="A3982" s="9"/>
      <c r="D3982" s="9"/>
      <c r="E3982" s="165"/>
      <c r="F3982" s="165"/>
      <c r="G3982" s="165"/>
      <c r="H3982" s="165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</row>
    <row r="3983" spans="1:20" x14ac:dyDescent="0.25">
      <c r="A3983" s="9"/>
      <c r="D3983" s="9"/>
      <c r="E3983" s="165"/>
      <c r="F3983" s="165"/>
      <c r="G3983" s="165"/>
      <c r="H3983" s="165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</row>
    <row r="3984" spans="1:20" x14ac:dyDescent="0.25">
      <c r="A3984" s="9"/>
      <c r="D3984" s="9"/>
      <c r="E3984" s="165"/>
      <c r="F3984" s="165"/>
      <c r="G3984" s="165"/>
      <c r="H3984" s="165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</row>
    <row r="3985" spans="1:20" x14ac:dyDescent="0.25">
      <c r="A3985" s="9"/>
      <c r="D3985" s="9"/>
      <c r="E3985" s="165"/>
      <c r="F3985" s="165"/>
      <c r="G3985" s="165"/>
      <c r="H3985" s="165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</row>
    <row r="3986" spans="1:20" x14ac:dyDescent="0.25">
      <c r="A3986" s="9"/>
      <c r="D3986" s="9"/>
      <c r="E3986" s="165"/>
      <c r="F3986" s="165"/>
      <c r="G3986" s="165"/>
      <c r="H3986" s="165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</row>
    <row r="3987" spans="1:20" x14ac:dyDescent="0.25">
      <c r="A3987" s="9"/>
      <c r="D3987" s="9"/>
      <c r="E3987" s="165"/>
      <c r="F3987" s="165"/>
      <c r="G3987" s="165"/>
      <c r="H3987" s="165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</row>
    <row r="3988" spans="1:20" x14ac:dyDescent="0.25">
      <c r="A3988" s="9"/>
      <c r="D3988" s="9"/>
      <c r="E3988" s="165"/>
      <c r="F3988" s="165"/>
      <c r="G3988" s="165"/>
      <c r="H3988" s="165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</row>
    <row r="3989" spans="1:20" x14ac:dyDescent="0.25">
      <c r="A3989" s="9"/>
      <c r="D3989" s="9"/>
      <c r="E3989" s="165"/>
      <c r="F3989" s="165"/>
      <c r="G3989" s="165"/>
      <c r="H3989" s="165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</row>
    <row r="3990" spans="1:20" x14ac:dyDescent="0.25">
      <c r="A3990" s="9"/>
      <c r="D3990" s="9"/>
      <c r="E3990" s="165"/>
      <c r="F3990" s="165"/>
      <c r="G3990" s="165"/>
      <c r="H3990" s="165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</row>
    <row r="3991" spans="1:20" x14ac:dyDescent="0.25">
      <c r="A3991" s="9"/>
      <c r="D3991" s="9"/>
      <c r="E3991" s="165"/>
      <c r="F3991" s="165"/>
      <c r="G3991" s="165"/>
      <c r="H3991" s="165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</row>
    <row r="3992" spans="1:20" x14ac:dyDescent="0.25">
      <c r="A3992" s="9"/>
      <c r="D3992" s="9"/>
      <c r="E3992" s="165"/>
      <c r="F3992" s="165"/>
      <c r="G3992" s="165"/>
      <c r="H3992" s="165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</row>
    <row r="3993" spans="1:20" x14ac:dyDescent="0.25">
      <c r="A3993" s="9"/>
      <c r="D3993" s="9"/>
      <c r="E3993" s="165"/>
      <c r="F3993" s="165"/>
      <c r="G3993" s="165"/>
      <c r="H3993" s="165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</row>
    <row r="3994" spans="1:20" x14ac:dyDescent="0.25">
      <c r="A3994" s="9"/>
      <c r="D3994" s="9"/>
      <c r="E3994" s="165"/>
      <c r="F3994" s="165"/>
      <c r="G3994" s="165"/>
      <c r="H3994" s="165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</row>
    <row r="3995" spans="1:20" x14ac:dyDescent="0.25">
      <c r="A3995" s="9"/>
      <c r="D3995" s="9"/>
      <c r="E3995" s="165"/>
      <c r="F3995" s="165"/>
      <c r="G3995" s="165"/>
      <c r="H3995" s="165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</row>
    <row r="3996" spans="1:20" x14ac:dyDescent="0.25">
      <c r="A3996" s="9"/>
      <c r="D3996" s="9"/>
      <c r="E3996" s="165"/>
      <c r="F3996" s="165"/>
      <c r="G3996" s="165"/>
      <c r="H3996" s="165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</row>
    <row r="3997" spans="1:20" x14ac:dyDescent="0.25">
      <c r="A3997" s="9"/>
      <c r="D3997" s="9"/>
      <c r="E3997" s="165"/>
      <c r="F3997" s="165"/>
      <c r="G3997" s="165"/>
      <c r="H3997" s="165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</row>
    <row r="3998" spans="1:20" x14ac:dyDescent="0.25">
      <c r="A3998" s="9"/>
      <c r="D3998" s="9"/>
      <c r="E3998" s="165"/>
      <c r="F3998" s="165"/>
      <c r="G3998" s="165"/>
      <c r="H3998" s="165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</row>
    <row r="3999" spans="1:20" x14ac:dyDescent="0.25">
      <c r="A3999" s="9"/>
      <c r="D3999" s="9"/>
      <c r="E3999" s="165"/>
      <c r="F3999" s="165"/>
      <c r="G3999" s="165"/>
      <c r="H3999" s="165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</row>
    <row r="4000" spans="1:20" x14ac:dyDescent="0.25">
      <c r="A4000" s="9"/>
      <c r="D4000" s="9"/>
      <c r="E4000" s="165"/>
      <c r="F4000" s="165"/>
      <c r="G4000" s="165"/>
      <c r="H4000" s="165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</row>
    <row r="4001" spans="1:20" x14ac:dyDescent="0.25">
      <c r="A4001" s="9"/>
      <c r="D4001" s="9"/>
      <c r="E4001" s="165"/>
      <c r="F4001" s="165"/>
      <c r="G4001" s="165"/>
      <c r="H4001" s="165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</row>
    <row r="4002" spans="1:20" x14ac:dyDescent="0.25">
      <c r="A4002" s="9"/>
      <c r="D4002" s="9"/>
      <c r="E4002" s="165"/>
      <c r="F4002" s="165"/>
      <c r="G4002" s="165"/>
      <c r="H4002" s="165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</row>
    <row r="4003" spans="1:20" x14ac:dyDescent="0.25">
      <c r="A4003" s="9"/>
      <c r="D4003" s="9"/>
      <c r="E4003" s="165"/>
      <c r="F4003" s="165"/>
      <c r="G4003" s="165"/>
      <c r="H4003" s="165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</row>
    <row r="4004" spans="1:20" x14ac:dyDescent="0.25">
      <c r="A4004" s="9"/>
      <c r="D4004" s="9"/>
      <c r="E4004" s="165"/>
      <c r="F4004" s="165"/>
      <c r="G4004" s="165"/>
      <c r="H4004" s="165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</row>
    <row r="4005" spans="1:20" x14ac:dyDescent="0.25">
      <c r="A4005" s="9"/>
      <c r="D4005" s="9"/>
      <c r="E4005" s="165"/>
      <c r="F4005" s="165"/>
      <c r="G4005" s="165"/>
      <c r="H4005" s="165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</row>
    <row r="4006" spans="1:20" x14ac:dyDescent="0.25">
      <c r="A4006" s="9"/>
      <c r="D4006" s="9"/>
      <c r="E4006" s="165"/>
      <c r="F4006" s="165"/>
      <c r="G4006" s="165"/>
      <c r="H4006" s="165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</row>
    <row r="4007" spans="1:20" x14ac:dyDescent="0.25">
      <c r="A4007" s="9"/>
      <c r="D4007" s="9"/>
      <c r="E4007" s="165"/>
      <c r="F4007" s="165"/>
      <c r="G4007" s="165"/>
      <c r="H4007" s="165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</row>
    <row r="4008" spans="1:20" x14ac:dyDescent="0.25">
      <c r="A4008" s="9"/>
      <c r="D4008" s="9"/>
      <c r="E4008" s="165"/>
      <c r="F4008" s="165"/>
      <c r="G4008" s="165"/>
      <c r="H4008" s="165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</row>
    <row r="4009" spans="1:20" x14ac:dyDescent="0.25">
      <c r="A4009" s="9"/>
      <c r="D4009" s="9"/>
      <c r="E4009" s="165"/>
      <c r="F4009" s="165"/>
      <c r="G4009" s="165"/>
      <c r="H4009" s="165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</row>
    <row r="4010" spans="1:20" x14ac:dyDescent="0.25">
      <c r="A4010" s="9"/>
      <c r="D4010" s="9"/>
      <c r="E4010" s="165"/>
      <c r="F4010" s="165"/>
      <c r="G4010" s="165"/>
      <c r="H4010" s="165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</row>
    <row r="4011" spans="1:20" x14ac:dyDescent="0.25">
      <c r="A4011" s="9"/>
      <c r="D4011" s="9"/>
      <c r="E4011" s="165"/>
      <c r="F4011" s="165"/>
      <c r="G4011" s="165"/>
      <c r="H4011" s="165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</row>
    <row r="4012" spans="1:20" x14ac:dyDescent="0.25">
      <c r="A4012" s="9"/>
      <c r="D4012" s="9"/>
      <c r="E4012" s="165"/>
      <c r="F4012" s="165"/>
      <c r="G4012" s="165"/>
      <c r="H4012" s="165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</row>
    <row r="4013" spans="1:20" x14ac:dyDescent="0.25">
      <c r="A4013" s="9"/>
      <c r="D4013" s="9"/>
      <c r="E4013" s="165"/>
      <c r="F4013" s="165"/>
      <c r="G4013" s="165"/>
      <c r="H4013" s="165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</row>
    <row r="4014" spans="1:20" x14ac:dyDescent="0.25">
      <c r="A4014" s="9"/>
      <c r="D4014" s="9"/>
      <c r="E4014" s="165"/>
      <c r="F4014" s="165"/>
      <c r="G4014" s="165"/>
      <c r="H4014" s="165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</row>
    <row r="4015" spans="1:20" x14ac:dyDescent="0.25">
      <c r="A4015" s="9"/>
      <c r="D4015" s="9"/>
      <c r="E4015" s="165"/>
      <c r="F4015" s="165"/>
      <c r="G4015" s="165"/>
      <c r="H4015" s="165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</row>
    <row r="4016" spans="1:20" x14ac:dyDescent="0.25">
      <c r="A4016" s="9"/>
      <c r="D4016" s="9"/>
      <c r="E4016" s="165"/>
      <c r="F4016" s="165"/>
      <c r="G4016" s="165"/>
      <c r="H4016" s="165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</row>
    <row r="4017" spans="1:20" x14ac:dyDescent="0.25">
      <c r="A4017" s="9"/>
      <c r="D4017" s="9"/>
      <c r="E4017" s="165"/>
      <c r="F4017" s="165"/>
      <c r="G4017" s="165"/>
      <c r="H4017" s="165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</row>
    <row r="4018" spans="1:20" x14ac:dyDescent="0.25">
      <c r="A4018" s="9"/>
      <c r="D4018" s="9"/>
      <c r="E4018" s="165"/>
      <c r="F4018" s="165"/>
      <c r="G4018" s="165"/>
      <c r="H4018" s="165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</row>
    <row r="4019" spans="1:20" x14ac:dyDescent="0.25">
      <c r="A4019" s="9"/>
      <c r="D4019" s="9"/>
      <c r="E4019" s="165"/>
      <c r="F4019" s="165"/>
      <c r="G4019" s="165"/>
      <c r="H4019" s="165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</row>
    <row r="4020" spans="1:20" x14ac:dyDescent="0.25">
      <c r="A4020" s="9"/>
      <c r="D4020" s="9"/>
      <c r="E4020" s="165"/>
      <c r="F4020" s="165"/>
      <c r="G4020" s="165"/>
      <c r="H4020" s="165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</row>
    <row r="4021" spans="1:20" x14ac:dyDescent="0.25">
      <c r="A4021" s="9"/>
      <c r="D4021" s="9"/>
      <c r="E4021" s="165"/>
      <c r="F4021" s="165"/>
      <c r="G4021" s="165"/>
      <c r="H4021" s="165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</row>
    <row r="4022" spans="1:20" x14ac:dyDescent="0.25">
      <c r="A4022" s="9"/>
      <c r="D4022" s="9"/>
      <c r="E4022" s="165"/>
      <c r="F4022" s="165"/>
      <c r="G4022" s="165"/>
      <c r="H4022" s="165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</row>
    <row r="4023" spans="1:20" x14ac:dyDescent="0.25">
      <c r="A4023" s="9"/>
      <c r="D4023" s="9"/>
      <c r="E4023" s="165"/>
      <c r="F4023" s="165"/>
      <c r="G4023" s="165"/>
      <c r="H4023" s="165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</row>
    <row r="4024" spans="1:20" x14ac:dyDescent="0.25">
      <c r="A4024" s="9"/>
      <c r="D4024" s="9"/>
      <c r="E4024" s="165"/>
      <c r="F4024" s="165"/>
      <c r="G4024" s="165"/>
      <c r="H4024" s="165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</row>
    <row r="4025" spans="1:20" x14ac:dyDescent="0.25">
      <c r="A4025" s="9"/>
      <c r="D4025" s="9"/>
      <c r="E4025" s="165"/>
      <c r="F4025" s="165"/>
      <c r="G4025" s="165"/>
      <c r="H4025" s="165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</row>
    <row r="4026" spans="1:20" x14ac:dyDescent="0.25">
      <c r="A4026" s="9"/>
      <c r="D4026" s="9"/>
      <c r="E4026" s="165"/>
      <c r="F4026" s="165"/>
      <c r="G4026" s="165"/>
      <c r="H4026" s="165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</row>
    <row r="4027" spans="1:20" x14ac:dyDescent="0.25">
      <c r="A4027" s="9"/>
      <c r="D4027" s="9"/>
      <c r="E4027" s="165"/>
      <c r="F4027" s="165"/>
      <c r="G4027" s="165"/>
      <c r="H4027" s="165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</row>
    <row r="4028" spans="1:20" x14ac:dyDescent="0.25">
      <c r="A4028" s="9"/>
      <c r="D4028" s="9"/>
      <c r="E4028" s="165"/>
      <c r="F4028" s="165"/>
      <c r="G4028" s="165"/>
      <c r="H4028" s="165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</row>
    <row r="4029" spans="1:20" x14ac:dyDescent="0.25">
      <c r="A4029" s="9"/>
      <c r="D4029" s="9"/>
      <c r="E4029" s="165"/>
      <c r="F4029" s="165"/>
      <c r="G4029" s="165"/>
      <c r="H4029" s="165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</row>
    <row r="4030" spans="1:20" x14ac:dyDescent="0.25">
      <c r="A4030" s="9"/>
      <c r="D4030" s="9"/>
      <c r="E4030" s="165"/>
      <c r="F4030" s="165"/>
      <c r="G4030" s="165"/>
      <c r="H4030" s="165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</row>
    <row r="4031" spans="1:20" x14ac:dyDescent="0.25">
      <c r="A4031" s="9"/>
      <c r="D4031" s="9"/>
      <c r="E4031" s="165"/>
      <c r="F4031" s="165"/>
      <c r="G4031" s="165"/>
      <c r="H4031" s="165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</row>
    <row r="4032" spans="1:20" x14ac:dyDescent="0.25">
      <c r="A4032" s="9"/>
      <c r="D4032" s="9"/>
      <c r="E4032" s="165"/>
      <c r="F4032" s="165"/>
      <c r="G4032" s="165"/>
      <c r="H4032" s="165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</row>
    <row r="4033" spans="1:20" x14ac:dyDescent="0.25">
      <c r="A4033" s="9"/>
      <c r="D4033" s="9"/>
      <c r="E4033" s="165"/>
      <c r="F4033" s="165"/>
      <c r="G4033" s="165"/>
      <c r="H4033" s="165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</row>
    <row r="4034" spans="1:20" x14ac:dyDescent="0.25">
      <c r="A4034" s="9"/>
      <c r="D4034" s="9"/>
      <c r="E4034" s="165"/>
      <c r="F4034" s="165"/>
      <c r="G4034" s="165"/>
      <c r="H4034" s="165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</row>
    <row r="4035" spans="1:20" x14ac:dyDescent="0.25">
      <c r="A4035" s="9"/>
      <c r="D4035" s="9"/>
      <c r="E4035" s="165"/>
      <c r="F4035" s="165"/>
      <c r="G4035" s="165"/>
      <c r="H4035" s="165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</row>
    <row r="4036" spans="1:20" x14ac:dyDescent="0.25">
      <c r="A4036" s="9"/>
      <c r="D4036" s="9"/>
      <c r="E4036" s="165"/>
      <c r="F4036" s="165"/>
      <c r="G4036" s="165"/>
      <c r="H4036" s="165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</row>
    <row r="4037" spans="1:20" x14ac:dyDescent="0.25">
      <c r="A4037" s="9"/>
      <c r="D4037" s="9"/>
      <c r="E4037" s="165"/>
      <c r="F4037" s="165"/>
      <c r="G4037" s="165"/>
      <c r="H4037" s="165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</row>
    <row r="4038" spans="1:20" x14ac:dyDescent="0.25">
      <c r="A4038" s="9"/>
      <c r="D4038" s="9"/>
      <c r="E4038" s="165"/>
      <c r="F4038" s="165"/>
      <c r="G4038" s="165"/>
      <c r="H4038" s="165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</row>
    <row r="4039" spans="1:20" x14ac:dyDescent="0.25">
      <c r="A4039" s="9"/>
      <c r="D4039" s="9"/>
      <c r="E4039" s="165"/>
      <c r="F4039" s="165"/>
      <c r="G4039" s="165"/>
      <c r="H4039" s="165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</row>
    <row r="4040" spans="1:20" x14ac:dyDescent="0.25">
      <c r="A4040" s="9"/>
      <c r="D4040" s="9"/>
      <c r="E4040" s="165"/>
      <c r="F4040" s="165"/>
      <c r="G4040" s="165"/>
      <c r="H4040" s="165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</row>
    <row r="4041" spans="1:20" x14ac:dyDescent="0.25">
      <c r="A4041" s="9"/>
      <c r="D4041" s="9"/>
      <c r="E4041" s="165"/>
      <c r="F4041" s="165"/>
      <c r="G4041" s="165"/>
      <c r="H4041" s="165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</row>
    <row r="4042" spans="1:20" x14ac:dyDescent="0.25">
      <c r="A4042" s="9"/>
      <c r="D4042" s="9"/>
      <c r="E4042" s="165"/>
      <c r="F4042" s="165"/>
      <c r="G4042" s="165"/>
      <c r="H4042" s="165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</row>
    <row r="4043" spans="1:20" x14ac:dyDescent="0.25">
      <c r="A4043" s="9"/>
      <c r="D4043" s="9"/>
      <c r="E4043" s="165"/>
      <c r="F4043" s="165"/>
      <c r="G4043" s="165"/>
      <c r="H4043" s="165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</row>
    <row r="4044" spans="1:20" x14ac:dyDescent="0.25">
      <c r="A4044" s="9"/>
      <c r="D4044" s="9"/>
      <c r="E4044" s="165"/>
      <c r="F4044" s="165"/>
      <c r="G4044" s="165"/>
      <c r="H4044" s="165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</row>
    <row r="4045" spans="1:20" x14ac:dyDescent="0.25">
      <c r="A4045" s="9"/>
      <c r="D4045" s="9"/>
      <c r="E4045" s="165"/>
      <c r="F4045" s="165"/>
      <c r="G4045" s="165"/>
      <c r="H4045" s="165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</row>
    <row r="4046" spans="1:20" x14ac:dyDescent="0.25">
      <c r="A4046" s="9"/>
      <c r="D4046" s="9"/>
      <c r="E4046" s="165"/>
      <c r="F4046" s="165"/>
      <c r="G4046" s="165"/>
      <c r="H4046" s="165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</row>
    <row r="4047" spans="1:20" x14ac:dyDescent="0.25">
      <c r="A4047" s="9"/>
      <c r="D4047" s="9"/>
      <c r="E4047" s="165"/>
      <c r="F4047" s="165"/>
      <c r="G4047" s="165"/>
      <c r="H4047" s="165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</row>
    <row r="4048" spans="1:20" x14ac:dyDescent="0.25">
      <c r="A4048" s="9"/>
      <c r="D4048" s="9"/>
      <c r="E4048" s="165"/>
      <c r="F4048" s="165"/>
      <c r="G4048" s="165"/>
      <c r="H4048" s="165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</row>
    <row r="4049" spans="1:20" x14ac:dyDescent="0.25">
      <c r="A4049" s="9"/>
      <c r="D4049" s="9"/>
      <c r="E4049" s="165"/>
      <c r="F4049" s="165"/>
      <c r="G4049" s="165"/>
      <c r="H4049" s="165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</row>
    <row r="4050" spans="1:20" x14ac:dyDescent="0.25">
      <c r="A4050" s="9"/>
      <c r="D4050" s="9"/>
      <c r="E4050" s="165"/>
      <c r="F4050" s="165"/>
      <c r="G4050" s="165"/>
      <c r="H4050" s="165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</row>
    <row r="4051" spans="1:20" x14ac:dyDescent="0.25">
      <c r="A4051" s="9"/>
      <c r="D4051" s="9"/>
      <c r="E4051" s="165"/>
      <c r="F4051" s="165"/>
      <c r="G4051" s="165"/>
      <c r="H4051" s="165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</row>
    <row r="4052" spans="1:20" x14ac:dyDescent="0.25">
      <c r="A4052" s="9"/>
      <c r="D4052" s="9"/>
      <c r="E4052" s="165"/>
      <c r="F4052" s="165"/>
      <c r="G4052" s="165"/>
      <c r="H4052" s="165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</row>
    <row r="4053" spans="1:20" x14ac:dyDescent="0.25">
      <c r="A4053" s="9"/>
      <c r="D4053" s="9"/>
      <c r="E4053" s="165"/>
      <c r="F4053" s="165"/>
      <c r="G4053" s="165"/>
      <c r="H4053" s="165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</row>
    <row r="4054" spans="1:20" x14ac:dyDescent="0.25">
      <c r="A4054" s="9"/>
      <c r="D4054" s="9"/>
      <c r="E4054" s="165"/>
      <c r="F4054" s="165"/>
      <c r="G4054" s="165"/>
      <c r="H4054" s="165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</row>
    <row r="4055" spans="1:20" x14ac:dyDescent="0.25">
      <c r="A4055" s="9"/>
      <c r="D4055" s="9"/>
      <c r="E4055" s="165"/>
      <c r="F4055" s="165"/>
      <c r="G4055" s="165"/>
      <c r="H4055" s="165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</row>
    <row r="4056" spans="1:20" x14ac:dyDescent="0.25">
      <c r="A4056" s="9"/>
      <c r="D4056" s="9"/>
      <c r="E4056" s="165"/>
      <c r="F4056" s="165"/>
      <c r="G4056" s="165"/>
      <c r="H4056" s="165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</row>
    <row r="4057" spans="1:20" x14ac:dyDescent="0.25">
      <c r="A4057" s="9"/>
      <c r="D4057" s="9"/>
      <c r="E4057" s="165"/>
      <c r="F4057" s="165"/>
      <c r="G4057" s="165"/>
      <c r="H4057" s="165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</row>
    <row r="4058" spans="1:20" x14ac:dyDescent="0.25">
      <c r="A4058" s="9"/>
      <c r="D4058" s="9"/>
      <c r="E4058" s="165"/>
      <c r="F4058" s="165"/>
      <c r="G4058" s="165"/>
      <c r="H4058" s="165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</row>
    <row r="4059" spans="1:20" x14ac:dyDescent="0.25">
      <c r="A4059" s="9"/>
      <c r="D4059" s="9"/>
      <c r="E4059" s="165"/>
      <c r="F4059" s="165"/>
      <c r="G4059" s="165"/>
      <c r="H4059" s="165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</row>
    <row r="4060" spans="1:20" x14ac:dyDescent="0.25">
      <c r="A4060" s="9"/>
      <c r="D4060" s="9"/>
      <c r="E4060" s="165"/>
      <c r="F4060" s="165"/>
      <c r="G4060" s="165"/>
      <c r="H4060" s="165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</row>
    <row r="4061" spans="1:20" x14ac:dyDescent="0.25">
      <c r="A4061" s="9"/>
      <c r="D4061" s="9"/>
      <c r="E4061" s="165"/>
      <c r="F4061" s="165"/>
      <c r="G4061" s="165"/>
      <c r="H4061" s="165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</row>
    <row r="4062" spans="1:20" x14ac:dyDescent="0.25">
      <c r="A4062" s="9"/>
      <c r="D4062" s="9"/>
      <c r="E4062" s="165"/>
      <c r="F4062" s="165"/>
      <c r="G4062" s="165"/>
      <c r="H4062" s="165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</row>
    <row r="4063" spans="1:20" x14ac:dyDescent="0.25">
      <c r="A4063" s="9"/>
      <c r="D4063" s="9"/>
      <c r="E4063" s="165"/>
      <c r="F4063" s="165"/>
      <c r="G4063" s="165"/>
      <c r="H4063" s="165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</row>
    <row r="4064" spans="1:20" x14ac:dyDescent="0.25">
      <c r="A4064" s="9"/>
      <c r="D4064" s="9"/>
      <c r="E4064" s="165"/>
      <c r="F4064" s="165"/>
      <c r="G4064" s="165"/>
      <c r="H4064" s="165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</row>
    <row r="4065" spans="1:20" x14ac:dyDescent="0.25">
      <c r="A4065" s="9"/>
      <c r="D4065" s="9"/>
      <c r="E4065" s="165"/>
      <c r="F4065" s="165"/>
      <c r="G4065" s="165"/>
      <c r="H4065" s="165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</row>
    <row r="4066" spans="1:20" x14ac:dyDescent="0.25">
      <c r="A4066" s="9"/>
      <c r="D4066" s="9"/>
      <c r="E4066" s="165"/>
      <c r="F4066" s="165"/>
      <c r="G4066" s="165"/>
      <c r="H4066" s="165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</row>
    <row r="4067" spans="1:20" x14ac:dyDescent="0.25">
      <c r="A4067" s="9"/>
      <c r="D4067" s="9"/>
      <c r="E4067" s="165"/>
      <c r="F4067" s="165"/>
      <c r="G4067" s="165"/>
      <c r="H4067" s="165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</row>
    <row r="4068" spans="1:20" x14ac:dyDescent="0.25">
      <c r="A4068" s="9"/>
      <c r="D4068" s="9"/>
      <c r="E4068" s="165"/>
      <c r="F4068" s="165"/>
      <c r="G4068" s="165"/>
      <c r="H4068" s="165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</row>
    <row r="4069" spans="1:20" x14ac:dyDescent="0.25">
      <c r="A4069" s="9"/>
      <c r="D4069" s="9"/>
      <c r="E4069" s="165"/>
      <c r="F4069" s="165"/>
      <c r="G4069" s="165"/>
      <c r="H4069" s="165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</row>
    <row r="4070" spans="1:20" x14ac:dyDescent="0.25">
      <c r="A4070" s="9"/>
      <c r="D4070" s="9"/>
      <c r="E4070" s="165"/>
      <c r="F4070" s="165"/>
      <c r="G4070" s="165"/>
      <c r="H4070" s="165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</row>
    <row r="4071" spans="1:20" x14ac:dyDescent="0.25">
      <c r="A4071" s="9"/>
      <c r="D4071" s="9"/>
      <c r="E4071" s="165"/>
      <c r="F4071" s="165"/>
      <c r="G4071" s="165"/>
      <c r="H4071" s="165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</row>
    <row r="4072" spans="1:20" x14ac:dyDescent="0.25">
      <c r="A4072" s="9"/>
      <c r="D4072" s="9"/>
      <c r="E4072" s="165"/>
      <c r="F4072" s="165"/>
      <c r="G4072" s="165"/>
      <c r="H4072" s="165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</row>
    <row r="4073" spans="1:20" x14ac:dyDescent="0.25">
      <c r="A4073" s="9"/>
      <c r="D4073" s="9"/>
      <c r="E4073" s="165"/>
      <c r="F4073" s="165"/>
      <c r="G4073" s="165"/>
      <c r="H4073" s="165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</row>
    <row r="4074" spans="1:20" x14ac:dyDescent="0.25">
      <c r="A4074" s="9"/>
      <c r="D4074" s="9"/>
      <c r="E4074" s="165"/>
      <c r="F4074" s="165"/>
      <c r="G4074" s="165"/>
      <c r="H4074" s="165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</row>
    <row r="4075" spans="1:20" x14ac:dyDescent="0.25">
      <c r="A4075" s="9"/>
      <c r="D4075" s="9"/>
      <c r="E4075" s="165"/>
      <c r="F4075" s="165"/>
      <c r="G4075" s="165"/>
      <c r="H4075" s="165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</row>
    <row r="4076" spans="1:20" x14ac:dyDescent="0.25">
      <c r="A4076" s="9"/>
      <c r="D4076" s="9"/>
      <c r="E4076" s="165"/>
      <c r="F4076" s="165"/>
      <c r="G4076" s="165"/>
      <c r="H4076" s="165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</row>
    <row r="4077" spans="1:20" x14ac:dyDescent="0.25">
      <c r="A4077" s="9"/>
      <c r="D4077" s="9"/>
      <c r="E4077" s="165"/>
      <c r="F4077" s="165"/>
      <c r="G4077" s="165"/>
      <c r="H4077" s="165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</row>
    <row r="4078" spans="1:20" x14ac:dyDescent="0.25">
      <c r="A4078" s="9"/>
      <c r="D4078" s="9"/>
      <c r="E4078" s="165"/>
      <c r="F4078" s="165"/>
      <c r="G4078" s="165"/>
      <c r="H4078" s="165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</row>
    <row r="4079" spans="1:20" x14ac:dyDescent="0.25">
      <c r="A4079" s="9"/>
      <c r="D4079" s="9"/>
      <c r="E4079" s="165"/>
      <c r="F4079" s="165"/>
      <c r="G4079" s="165"/>
      <c r="H4079" s="165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</row>
    <row r="4080" spans="1:20" x14ac:dyDescent="0.25">
      <c r="A4080" s="9"/>
      <c r="D4080" s="9"/>
      <c r="E4080" s="165"/>
      <c r="F4080" s="165"/>
      <c r="G4080" s="165"/>
      <c r="H4080" s="165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</row>
    <row r="4081" spans="1:20" x14ac:dyDescent="0.25">
      <c r="A4081" s="9"/>
      <c r="D4081" s="9"/>
      <c r="E4081" s="165"/>
      <c r="F4081" s="165"/>
      <c r="G4081" s="165"/>
      <c r="H4081" s="165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</row>
    <row r="4082" spans="1:20" x14ac:dyDescent="0.25">
      <c r="A4082" s="9"/>
      <c r="D4082" s="9"/>
      <c r="E4082" s="165"/>
      <c r="F4082" s="165"/>
      <c r="G4082" s="165"/>
      <c r="H4082" s="165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</row>
    <row r="4083" spans="1:20" x14ac:dyDescent="0.25">
      <c r="A4083" s="9"/>
      <c r="D4083" s="9"/>
      <c r="E4083" s="165"/>
      <c r="F4083" s="165"/>
      <c r="G4083" s="165"/>
      <c r="H4083" s="165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</row>
    <row r="4084" spans="1:20" x14ac:dyDescent="0.25">
      <c r="A4084" s="9"/>
      <c r="D4084" s="9"/>
      <c r="E4084" s="165"/>
      <c r="F4084" s="165"/>
      <c r="G4084" s="165"/>
      <c r="H4084" s="165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</row>
    <row r="4085" spans="1:20" x14ac:dyDescent="0.25">
      <c r="A4085" s="9"/>
      <c r="D4085" s="9"/>
      <c r="E4085" s="165"/>
      <c r="F4085" s="165"/>
      <c r="G4085" s="165"/>
      <c r="H4085" s="165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</row>
    <row r="4086" spans="1:20" x14ac:dyDescent="0.25">
      <c r="A4086" s="9"/>
      <c r="D4086" s="9"/>
      <c r="E4086" s="165"/>
      <c r="F4086" s="165"/>
      <c r="G4086" s="165"/>
      <c r="H4086" s="165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</row>
    <row r="4087" spans="1:20" x14ac:dyDescent="0.25">
      <c r="A4087" s="9"/>
      <c r="D4087" s="9"/>
      <c r="E4087" s="165"/>
      <c r="F4087" s="165"/>
      <c r="G4087" s="165"/>
      <c r="H4087" s="165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</row>
    <row r="4088" spans="1:20" x14ac:dyDescent="0.25">
      <c r="A4088" s="9"/>
      <c r="D4088" s="9"/>
      <c r="E4088" s="165"/>
      <c r="F4088" s="165"/>
      <c r="G4088" s="165"/>
      <c r="H4088" s="165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</row>
    <row r="4089" spans="1:20" x14ac:dyDescent="0.25">
      <c r="A4089" s="9"/>
      <c r="D4089" s="9"/>
      <c r="E4089" s="165"/>
      <c r="F4089" s="165"/>
      <c r="G4089" s="165"/>
      <c r="H4089" s="165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</row>
    <row r="4090" spans="1:20" x14ac:dyDescent="0.25">
      <c r="A4090" s="9"/>
      <c r="D4090" s="9"/>
      <c r="E4090" s="165"/>
      <c r="F4090" s="165"/>
      <c r="G4090" s="165"/>
      <c r="H4090" s="165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</row>
    <row r="4091" spans="1:20" x14ac:dyDescent="0.25">
      <c r="A4091" s="9"/>
      <c r="D4091" s="9"/>
      <c r="E4091" s="165"/>
      <c r="F4091" s="165"/>
      <c r="G4091" s="165"/>
      <c r="H4091" s="165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</row>
    <row r="4092" spans="1:20" x14ac:dyDescent="0.25">
      <c r="A4092" s="9"/>
      <c r="D4092" s="9"/>
      <c r="E4092" s="165"/>
      <c r="F4092" s="165"/>
      <c r="G4092" s="165"/>
      <c r="H4092" s="165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</row>
    <row r="4093" spans="1:20" x14ac:dyDescent="0.25">
      <c r="A4093" s="9"/>
      <c r="D4093" s="9"/>
      <c r="E4093" s="165"/>
      <c r="F4093" s="165"/>
      <c r="G4093" s="165"/>
      <c r="H4093" s="165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</row>
    <row r="4094" spans="1:20" x14ac:dyDescent="0.25">
      <c r="A4094" s="9"/>
      <c r="D4094" s="9"/>
      <c r="E4094" s="165"/>
      <c r="F4094" s="165"/>
      <c r="G4094" s="165"/>
      <c r="H4094" s="165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</row>
    <row r="4095" spans="1:20" x14ac:dyDescent="0.25">
      <c r="A4095" s="9"/>
      <c r="D4095" s="9"/>
      <c r="E4095" s="165"/>
      <c r="F4095" s="165"/>
      <c r="G4095" s="165"/>
      <c r="H4095" s="165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</row>
    <row r="4096" spans="1:20" x14ac:dyDescent="0.25">
      <c r="A4096" s="9"/>
      <c r="D4096" s="9"/>
      <c r="E4096" s="165"/>
      <c r="F4096" s="165"/>
      <c r="G4096" s="165"/>
      <c r="H4096" s="165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</row>
    <row r="4097" spans="1:20" x14ac:dyDescent="0.25">
      <c r="A4097" s="9"/>
      <c r="D4097" s="9"/>
      <c r="E4097" s="165"/>
      <c r="F4097" s="165"/>
      <c r="G4097" s="165"/>
      <c r="H4097" s="165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</row>
    <row r="4098" spans="1:20" x14ac:dyDescent="0.25">
      <c r="A4098" s="9"/>
      <c r="D4098" s="9"/>
      <c r="E4098" s="165"/>
      <c r="F4098" s="165"/>
      <c r="G4098" s="165"/>
      <c r="H4098" s="165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</row>
    <row r="4099" spans="1:20" x14ac:dyDescent="0.25">
      <c r="A4099" s="9"/>
      <c r="D4099" s="9"/>
      <c r="E4099" s="165"/>
      <c r="F4099" s="165"/>
      <c r="G4099" s="165"/>
      <c r="H4099" s="165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</row>
    <row r="4100" spans="1:20" x14ac:dyDescent="0.25">
      <c r="A4100" s="9"/>
      <c r="D4100" s="9"/>
      <c r="E4100" s="165"/>
      <c r="F4100" s="165"/>
      <c r="G4100" s="165"/>
      <c r="H4100" s="165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</row>
    <row r="4101" spans="1:20" x14ac:dyDescent="0.25">
      <c r="A4101" s="9"/>
      <c r="D4101" s="9"/>
      <c r="E4101" s="165"/>
      <c r="F4101" s="165"/>
      <c r="G4101" s="165"/>
      <c r="H4101" s="165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</row>
    <row r="4102" spans="1:20" x14ac:dyDescent="0.25">
      <c r="A4102" s="9"/>
      <c r="D4102" s="9"/>
      <c r="E4102" s="165"/>
      <c r="F4102" s="165"/>
      <c r="G4102" s="165"/>
      <c r="H4102" s="165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</row>
    <row r="4103" spans="1:20" x14ac:dyDescent="0.25">
      <c r="A4103" s="9"/>
      <c r="D4103" s="9"/>
      <c r="E4103" s="165"/>
      <c r="F4103" s="165"/>
      <c r="G4103" s="165"/>
      <c r="H4103" s="165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</row>
    <row r="4104" spans="1:20" x14ac:dyDescent="0.25">
      <c r="A4104" s="9"/>
      <c r="D4104" s="9"/>
      <c r="E4104" s="165"/>
      <c r="F4104" s="165"/>
      <c r="G4104" s="165"/>
      <c r="H4104" s="165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</row>
    <row r="4105" spans="1:20" x14ac:dyDescent="0.25">
      <c r="A4105" s="9"/>
      <c r="D4105" s="9"/>
      <c r="E4105" s="165"/>
      <c r="F4105" s="165"/>
      <c r="G4105" s="165"/>
      <c r="H4105" s="165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</row>
    <row r="4106" spans="1:20" x14ac:dyDescent="0.25">
      <c r="A4106" s="9"/>
      <c r="D4106" s="9"/>
      <c r="E4106" s="165"/>
      <c r="F4106" s="165"/>
      <c r="G4106" s="165"/>
      <c r="H4106" s="165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</row>
    <row r="4107" spans="1:20" x14ac:dyDescent="0.25">
      <c r="A4107" s="9"/>
      <c r="D4107" s="9"/>
      <c r="E4107" s="165"/>
      <c r="F4107" s="165"/>
      <c r="G4107" s="165"/>
      <c r="H4107" s="165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</row>
    <row r="4108" spans="1:20" x14ac:dyDescent="0.25">
      <c r="A4108" s="9"/>
      <c r="D4108" s="9"/>
      <c r="E4108" s="165"/>
      <c r="F4108" s="165"/>
      <c r="G4108" s="165"/>
      <c r="H4108" s="165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</row>
    <row r="4109" spans="1:20" x14ac:dyDescent="0.25">
      <c r="A4109" s="9"/>
      <c r="D4109" s="9"/>
      <c r="E4109" s="165"/>
      <c r="F4109" s="165"/>
      <c r="G4109" s="165"/>
      <c r="H4109" s="165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</row>
    <row r="4110" spans="1:20" x14ac:dyDescent="0.25">
      <c r="A4110" s="9"/>
      <c r="D4110" s="9"/>
      <c r="E4110" s="165"/>
      <c r="F4110" s="165"/>
      <c r="G4110" s="165"/>
      <c r="H4110" s="165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</row>
    <row r="4111" spans="1:20" x14ac:dyDescent="0.25">
      <c r="A4111" s="9"/>
      <c r="D4111" s="9"/>
      <c r="E4111" s="165"/>
      <c r="F4111" s="165"/>
      <c r="G4111" s="165"/>
      <c r="H4111" s="165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</row>
    <row r="4112" spans="1:20" x14ac:dyDescent="0.25">
      <c r="A4112" s="9"/>
      <c r="D4112" s="9"/>
      <c r="E4112" s="165"/>
      <c r="F4112" s="165"/>
      <c r="G4112" s="165"/>
      <c r="H4112" s="165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</row>
    <row r="4113" spans="1:20" x14ac:dyDescent="0.25">
      <c r="A4113" s="9"/>
      <c r="D4113" s="9"/>
      <c r="E4113" s="165"/>
      <c r="F4113" s="165"/>
      <c r="G4113" s="165"/>
      <c r="H4113" s="165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</row>
    <row r="4114" spans="1:20" x14ac:dyDescent="0.25">
      <c r="A4114" s="9"/>
      <c r="D4114" s="9"/>
      <c r="E4114" s="165"/>
      <c r="F4114" s="165"/>
      <c r="G4114" s="165"/>
      <c r="H4114" s="165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</row>
    <row r="4115" spans="1:20" x14ac:dyDescent="0.25">
      <c r="A4115" s="9"/>
      <c r="D4115" s="9"/>
      <c r="E4115" s="165"/>
      <c r="F4115" s="165"/>
      <c r="G4115" s="165"/>
      <c r="H4115" s="165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</row>
    <row r="4116" spans="1:20" x14ac:dyDescent="0.25">
      <c r="A4116" s="9"/>
      <c r="D4116" s="9"/>
      <c r="E4116" s="165"/>
      <c r="F4116" s="165"/>
      <c r="G4116" s="165"/>
      <c r="H4116" s="165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</row>
    <row r="4117" spans="1:20" x14ac:dyDescent="0.25">
      <c r="A4117" s="9"/>
      <c r="D4117" s="9"/>
      <c r="E4117" s="165"/>
      <c r="F4117" s="165"/>
      <c r="G4117" s="165"/>
      <c r="H4117" s="165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</row>
    <row r="4118" spans="1:20" x14ac:dyDescent="0.25">
      <c r="A4118" s="9"/>
      <c r="D4118" s="9"/>
      <c r="E4118" s="165"/>
      <c r="F4118" s="165"/>
      <c r="G4118" s="165"/>
      <c r="H4118" s="165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</row>
    <row r="4119" spans="1:20" x14ac:dyDescent="0.25">
      <c r="A4119" s="9"/>
      <c r="D4119" s="9"/>
      <c r="E4119" s="165"/>
      <c r="F4119" s="165"/>
      <c r="G4119" s="165"/>
      <c r="H4119" s="165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</row>
    <row r="4120" spans="1:20" x14ac:dyDescent="0.25">
      <c r="A4120" s="9"/>
      <c r="D4120" s="9"/>
      <c r="E4120" s="165"/>
      <c r="F4120" s="165"/>
      <c r="G4120" s="165"/>
      <c r="H4120" s="165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</row>
    <row r="4121" spans="1:20" x14ac:dyDescent="0.25">
      <c r="A4121" s="9"/>
      <c r="D4121" s="9"/>
      <c r="E4121" s="165"/>
      <c r="F4121" s="165"/>
      <c r="G4121" s="165"/>
      <c r="H4121" s="165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</row>
    <row r="4122" spans="1:20" x14ac:dyDescent="0.25">
      <c r="A4122" s="9"/>
      <c r="D4122" s="9"/>
      <c r="E4122" s="165"/>
      <c r="F4122" s="165"/>
      <c r="G4122" s="165"/>
      <c r="H4122" s="165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</row>
    <row r="4123" spans="1:20" x14ac:dyDescent="0.25">
      <c r="A4123" s="9"/>
      <c r="D4123" s="9"/>
      <c r="E4123" s="165"/>
      <c r="F4123" s="165"/>
      <c r="G4123" s="165"/>
      <c r="H4123" s="165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</row>
    <row r="4124" spans="1:20" x14ac:dyDescent="0.25">
      <c r="A4124" s="9"/>
      <c r="D4124" s="9"/>
      <c r="E4124" s="165"/>
      <c r="F4124" s="165"/>
      <c r="G4124" s="165"/>
      <c r="H4124" s="165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</row>
    <row r="4125" spans="1:20" x14ac:dyDescent="0.25">
      <c r="A4125" s="9"/>
      <c r="D4125" s="9"/>
      <c r="E4125" s="165"/>
      <c r="F4125" s="165"/>
      <c r="G4125" s="165"/>
      <c r="H4125" s="165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</row>
    <row r="4126" spans="1:20" x14ac:dyDescent="0.25">
      <c r="A4126" s="9"/>
      <c r="D4126" s="9"/>
      <c r="E4126" s="165"/>
      <c r="F4126" s="165"/>
      <c r="G4126" s="165"/>
      <c r="H4126" s="165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</row>
    <row r="4127" spans="1:20" x14ac:dyDescent="0.25">
      <c r="A4127" s="9"/>
      <c r="D4127" s="9"/>
      <c r="E4127" s="165"/>
      <c r="F4127" s="165"/>
      <c r="G4127" s="165"/>
      <c r="H4127" s="165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</row>
    <row r="4128" spans="1:20" x14ac:dyDescent="0.25">
      <c r="A4128" s="9"/>
      <c r="D4128" s="9"/>
      <c r="E4128" s="165"/>
      <c r="F4128" s="165"/>
      <c r="G4128" s="165"/>
      <c r="H4128" s="165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</row>
    <row r="4129" spans="1:20" x14ac:dyDescent="0.25">
      <c r="A4129" s="9"/>
      <c r="D4129" s="9"/>
      <c r="E4129" s="165"/>
      <c r="F4129" s="165"/>
      <c r="G4129" s="165"/>
      <c r="H4129" s="165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</row>
    <row r="4130" spans="1:20" x14ac:dyDescent="0.25">
      <c r="A4130" s="9"/>
      <c r="D4130" s="9"/>
      <c r="E4130" s="165"/>
      <c r="F4130" s="165"/>
      <c r="G4130" s="165"/>
      <c r="H4130" s="165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</row>
    <row r="4131" spans="1:20" x14ac:dyDescent="0.25">
      <c r="A4131" s="9"/>
      <c r="D4131" s="9"/>
      <c r="E4131" s="165"/>
      <c r="F4131" s="165"/>
      <c r="G4131" s="165"/>
      <c r="H4131" s="165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</row>
    <row r="4132" spans="1:20" x14ac:dyDescent="0.25">
      <c r="A4132" s="9"/>
      <c r="D4132" s="9"/>
      <c r="E4132" s="165"/>
      <c r="F4132" s="165"/>
      <c r="G4132" s="165"/>
      <c r="H4132" s="165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</row>
    <row r="4133" spans="1:20" x14ac:dyDescent="0.25">
      <c r="A4133" s="9"/>
      <c r="D4133" s="9"/>
      <c r="E4133" s="165"/>
      <c r="F4133" s="165"/>
      <c r="G4133" s="165"/>
      <c r="H4133" s="165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</row>
    <row r="4134" spans="1:20" x14ac:dyDescent="0.25">
      <c r="A4134" s="9"/>
      <c r="D4134" s="9"/>
      <c r="E4134" s="165"/>
      <c r="F4134" s="165"/>
      <c r="G4134" s="165"/>
      <c r="H4134" s="165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</row>
    <row r="4135" spans="1:20" x14ac:dyDescent="0.25">
      <c r="A4135" s="9"/>
      <c r="D4135" s="9"/>
      <c r="E4135" s="165"/>
      <c r="F4135" s="165"/>
      <c r="G4135" s="165"/>
      <c r="H4135" s="165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</row>
    <row r="4136" spans="1:20" x14ac:dyDescent="0.25">
      <c r="A4136" s="9"/>
      <c r="D4136" s="9"/>
      <c r="E4136" s="165"/>
      <c r="F4136" s="165"/>
      <c r="G4136" s="165"/>
      <c r="H4136" s="165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</row>
    <row r="4137" spans="1:20" x14ac:dyDescent="0.25">
      <c r="A4137" s="9"/>
      <c r="D4137" s="9"/>
      <c r="E4137" s="165"/>
      <c r="F4137" s="165"/>
      <c r="G4137" s="165"/>
      <c r="H4137" s="165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</row>
    <row r="4138" spans="1:20" x14ac:dyDescent="0.25">
      <c r="A4138" s="9"/>
      <c r="D4138" s="9"/>
      <c r="E4138" s="165"/>
      <c r="F4138" s="165"/>
      <c r="G4138" s="165"/>
      <c r="H4138" s="165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</row>
    <row r="4139" spans="1:20" x14ac:dyDescent="0.25">
      <c r="A4139" s="9"/>
      <c r="D4139" s="9"/>
      <c r="E4139" s="165"/>
      <c r="F4139" s="165"/>
      <c r="G4139" s="165"/>
      <c r="H4139" s="165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</row>
    <row r="4140" spans="1:20" x14ac:dyDescent="0.25">
      <c r="A4140" s="9"/>
      <c r="D4140" s="9"/>
      <c r="E4140" s="165"/>
      <c r="F4140" s="165"/>
      <c r="G4140" s="165"/>
      <c r="H4140" s="165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</row>
    <row r="4141" spans="1:20" x14ac:dyDescent="0.25">
      <c r="A4141" s="9"/>
      <c r="D4141" s="9"/>
      <c r="E4141" s="165"/>
      <c r="F4141" s="165"/>
      <c r="G4141" s="165"/>
      <c r="H4141" s="165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</row>
    <row r="4142" spans="1:20" x14ac:dyDescent="0.25">
      <c r="A4142" s="9"/>
      <c r="D4142" s="9"/>
      <c r="E4142" s="165"/>
      <c r="F4142" s="165"/>
      <c r="G4142" s="165"/>
      <c r="H4142" s="165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</row>
    <row r="4143" spans="1:20" x14ac:dyDescent="0.25">
      <c r="A4143" s="9"/>
      <c r="D4143" s="9"/>
      <c r="E4143" s="165"/>
      <c r="F4143" s="165"/>
      <c r="G4143" s="165"/>
      <c r="H4143" s="165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</row>
    <row r="4144" spans="1:20" x14ac:dyDescent="0.25">
      <c r="A4144" s="9"/>
      <c r="D4144" s="9"/>
      <c r="E4144" s="165"/>
      <c r="F4144" s="165"/>
      <c r="G4144" s="165"/>
      <c r="H4144" s="165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</row>
    <row r="4145" spans="1:20" x14ac:dyDescent="0.25">
      <c r="A4145" s="9"/>
      <c r="D4145" s="9"/>
      <c r="E4145" s="165"/>
      <c r="F4145" s="165"/>
      <c r="G4145" s="165"/>
      <c r="H4145" s="165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</row>
    <row r="4146" spans="1:20" x14ac:dyDescent="0.25">
      <c r="A4146" s="9"/>
      <c r="D4146" s="9"/>
      <c r="E4146" s="165"/>
      <c r="F4146" s="165"/>
      <c r="G4146" s="165"/>
      <c r="H4146" s="165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</row>
    <row r="4147" spans="1:20" x14ac:dyDescent="0.25">
      <c r="A4147" s="9"/>
      <c r="D4147" s="9"/>
      <c r="E4147" s="165"/>
      <c r="F4147" s="165"/>
      <c r="G4147" s="165"/>
      <c r="H4147" s="165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</row>
    <row r="4148" spans="1:20" x14ac:dyDescent="0.25">
      <c r="A4148" s="9"/>
      <c r="D4148" s="9"/>
      <c r="E4148" s="165"/>
      <c r="F4148" s="165"/>
      <c r="G4148" s="165"/>
      <c r="H4148" s="165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</row>
    <row r="4149" spans="1:20" x14ac:dyDescent="0.25">
      <c r="A4149" s="9"/>
      <c r="D4149" s="9"/>
      <c r="E4149" s="165"/>
      <c r="F4149" s="165"/>
      <c r="G4149" s="165"/>
      <c r="H4149" s="165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</row>
    <row r="4150" spans="1:20" x14ac:dyDescent="0.25">
      <c r="A4150" s="9"/>
      <c r="D4150" s="9"/>
      <c r="E4150" s="165"/>
      <c r="F4150" s="165"/>
      <c r="G4150" s="165"/>
      <c r="H4150" s="165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</row>
    <row r="4151" spans="1:20" x14ac:dyDescent="0.25">
      <c r="A4151" s="9"/>
      <c r="D4151" s="9"/>
      <c r="E4151" s="165"/>
      <c r="F4151" s="165"/>
      <c r="G4151" s="165"/>
      <c r="H4151" s="165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</row>
    <row r="4152" spans="1:20" x14ac:dyDescent="0.25">
      <c r="A4152" s="9"/>
      <c r="D4152" s="9"/>
      <c r="E4152" s="165"/>
      <c r="F4152" s="165"/>
      <c r="G4152" s="165"/>
      <c r="H4152" s="165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</row>
    <row r="4153" spans="1:20" x14ac:dyDescent="0.25">
      <c r="A4153" s="9"/>
      <c r="D4153" s="9"/>
      <c r="E4153" s="165"/>
      <c r="F4153" s="165"/>
      <c r="G4153" s="165"/>
      <c r="H4153" s="165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</row>
    <row r="4154" spans="1:20" x14ac:dyDescent="0.25">
      <c r="A4154" s="9"/>
      <c r="D4154" s="9"/>
      <c r="E4154" s="165"/>
      <c r="F4154" s="165"/>
      <c r="G4154" s="165"/>
      <c r="H4154" s="165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</row>
    <row r="4155" spans="1:20" x14ac:dyDescent="0.25">
      <c r="A4155" s="9"/>
      <c r="D4155" s="9"/>
      <c r="E4155" s="165"/>
      <c r="F4155" s="165"/>
      <c r="G4155" s="165"/>
      <c r="H4155" s="165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</row>
    <row r="4156" spans="1:20" x14ac:dyDescent="0.25">
      <c r="A4156" s="9"/>
      <c r="D4156" s="9"/>
      <c r="E4156" s="165"/>
      <c r="F4156" s="165"/>
      <c r="G4156" s="165"/>
      <c r="H4156" s="165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</row>
    <row r="4157" spans="1:20" x14ac:dyDescent="0.25">
      <c r="A4157" s="9"/>
      <c r="D4157" s="9"/>
      <c r="E4157" s="165"/>
      <c r="F4157" s="165"/>
      <c r="G4157" s="165"/>
      <c r="H4157" s="165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</row>
    <row r="4158" spans="1:20" x14ac:dyDescent="0.25">
      <c r="A4158" s="9"/>
      <c r="D4158" s="9"/>
      <c r="E4158" s="165"/>
      <c r="F4158" s="165"/>
      <c r="G4158" s="165"/>
      <c r="H4158" s="165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</row>
    <row r="4159" spans="1:20" x14ac:dyDescent="0.25">
      <c r="A4159" s="9"/>
      <c r="D4159" s="9"/>
      <c r="E4159" s="165"/>
      <c r="F4159" s="165"/>
      <c r="G4159" s="165"/>
      <c r="H4159" s="165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</row>
    <row r="4160" spans="1:20" x14ac:dyDescent="0.25">
      <c r="A4160" s="9"/>
      <c r="D4160" s="9"/>
      <c r="E4160" s="165"/>
      <c r="F4160" s="165"/>
      <c r="G4160" s="165"/>
      <c r="H4160" s="165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</row>
    <row r="4161" spans="1:20" x14ac:dyDescent="0.25">
      <c r="A4161" s="9"/>
      <c r="D4161" s="9"/>
      <c r="E4161" s="165"/>
      <c r="F4161" s="165"/>
      <c r="G4161" s="165"/>
      <c r="H4161" s="165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</row>
    <row r="4162" spans="1:20" x14ac:dyDescent="0.25">
      <c r="A4162" s="9"/>
      <c r="D4162" s="9"/>
      <c r="E4162" s="165"/>
      <c r="F4162" s="165"/>
      <c r="G4162" s="165"/>
      <c r="H4162" s="165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</row>
    <row r="4163" spans="1:20" x14ac:dyDescent="0.25">
      <c r="A4163" s="9"/>
      <c r="D4163" s="9"/>
      <c r="E4163" s="165"/>
      <c r="F4163" s="165"/>
      <c r="G4163" s="165"/>
      <c r="H4163" s="165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</row>
    <row r="4164" spans="1:20" x14ac:dyDescent="0.25">
      <c r="A4164" s="9"/>
      <c r="D4164" s="9"/>
      <c r="E4164" s="165"/>
      <c r="F4164" s="165"/>
      <c r="G4164" s="165"/>
      <c r="H4164" s="165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</row>
    <row r="4165" spans="1:20" x14ac:dyDescent="0.25">
      <c r="A4165" s="9"/>
      <c r="D4165" s="9"/>
      <c r="E4165" s="165"/>
      <c r="F4165" s="165"/>
      <c r="G4165" s="165"/>
      <c r="H4165" s="165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</row>
    <row r="4166" spans="1:20" x14ac:dyDescent="0.25">
      <c r="A4166" s="9"/>
      <c r="D4166" s="9"/>
      <c r="E4166" s="165"/>
      <c r="F4166" s="165"/>
      <c r="G4166" s="165"/>
      <c r="H4166" s="165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</row>
    <row r="4167" spans="1:20" x14ac:dyDescent="0.25">
      <c r="A4167" s="9"/>
      <c r="D4167" s="9"/>
      <c r="E4167" s="165"/>
      <c r="F4167" s="165"/>
      <c r="G4167" s="165"/>
      <c r="H4167" s="165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</row>
    <row r="4168" spans="1:20" x14ac:dyDescent="0.25">
      <c r="A4168" s="9"/>
      <c r="D4168" s="9"/>
      <c r="E4168" s="165"/>
      <c r="F4168" s="165"/>
      <c r="G4168" s="165"/>
      <c r="H4168" s="165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</row>
    <row r="4169" spans="1:20" x14ac:dyDescent="0.25">
      <c r="A4169" s="9"/>
      <c r="D4169" s="9"/>
      <c r="E4169" s="165"/>
      <c r="F4169" s="165"/>
      <c r="G4169" s="165"/>
      <c r="H4169" s="165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</row>
    <row r="4170" spans="1:20" x14ac:dyDescent="0.25">
      <c r="A4170" s="9"/>
      <c r="D4170" s="9"/>
      <c r="E4170" s="165"/>
      <c r="F4170" s="165"/>
      <c r="G4170" s="165"/>
      <c r="H4170" s="165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</row>
    <row r="4171" spans="1:20" x14ac:dyDescent="0.25">
      <c r="A4171" s="9"/>
      <c r="D4171" s="9"/>
      <c r="E4171" s="165"/>
      <c r="F4171" s="165"/>
      <c r="G4171" s="165"/>
      <c r="H4171" s="165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</row>
    <row r="4172" spans="1:20" x14ac:dyDescent="0.25">
      <c r="A4172" s="9"/>
      <c r="D4172" s="9"/>
      <c r="E4172" s="165"/>
      <c r="F4172" s="165"/>
      <c r="G4172" s="165"/>
      <c r="H4172" s="165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</row>
    <row r="4173" spans="1:20" x14ac:dyDescent="0.25">
      <c r="A4173" s="9"/>
      <c r="D4173" s="9"/>
      <c r="E4173" s="165"/>
      <c r="F4173" s="165"/>
      <c r="G4173" s="165"/>
      <c r="H4173" s="165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</row>
    <row r="4174" spans="1:20" x14ac:dyDescent="0.25">
      <c r="A4174" s="9"/>
      <c r="D4174" s="9"/>
      <c r="E4174" s="165"/>
      <c r="F4174" s="165"/>
      <c r="G4174" s="165"/>
      <c r="H4174" s="165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</row>
    <row r="4175" spans="1:20" x14ac:dyDescent="0.25">
      <c r="A4175" s="9"/>
      <c r="D4175" s="9"/>
      <c r="E4175" s="165"/>
      <c r="F4175" s="165"/>
      <c r="G4175" s="165"/>
      <c r="H4175" s="165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</row>
    <row r="4176" spans="1:20" x14ac:dyDescent="0.25">
      <c r="A4176" s="9"/>
      <c r="D4176" s="9"/>
      <c r="E4176" s="165"/>
      <c r="F4176" s="165"/>
      <c r="G4176" s="165"/>
      <c r="H4176" s="165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</row>
    <row r="4177" spans="1:20" x14ac:dyDescent="0.25">
      <c r="A4177" s="9"/>
      <c r="D4177" s="9"/>
      <c r="E4177" s="165"/>
      <c r="F4177" s="165"/>
      <c r="G4177" s="165"/>
      <c r="H4177" s="165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</row>
    <row r="4178" spans="1:20" x14ac:dyDescent="0.25">
      <c r="A4178" s="9"/>
      <c r="D4178" s="9"/>
      <c r="E4178" s="165"/>
      <c r="F4178" s="165"/>
      <c r="G4178" s="165"/>
      <c r="H4178" s="165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</row>
    <row r="4179" spans="1:20" x14ac:dyDescent="0.25">
      <c r="A4179" s="9"/>
      <c r="D4179" s="9"/>
      <c r="E4179" s="165"/>
      <c r="F4179" s="165"/>
      <c r="G4179" s="165"/>
      <c r="H4179" s="165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</row>
    <row r="4180" spans="1:20" x14ac:dyDescent="0.25">
      <c r="A4180" s="9"/>
      <c r="D4180" s="9"/>
      <c r="E4180" s="165"/>
      <c r="F4180" s="165"/>
      <c r="G4180" s="165"/>
      <c r="H4180" s="165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</row>
    <row r="4181" spans="1:20" x14ac:dyDescent="0.25">
      <c r="A4181" s="9"/>
      <c r="D4181" s="9"/>
      <c r="E4181" s="165"/>
      <c r="F4181" s="165"/>
      <c r="G4181" s="165"/>
      <c r="H4181" s="165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</row>
    <row r="4182" spans="1:20" x14ac:dyDescent="0.25">
      <c r="A4182" s="9"/>
      <c r="D4182" s="9"/>
      <c r="E4182" s="165"/>
      <c r="F4182" s="165"/>
      <c r="G4182" s="165"/>
      <c r="H4182" s="165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</row>
    <row r="4183" spans="1:20" x14ac:dyDescent="0.25">
      <c r="A4183" s="9"/>
      <c r="D4183" s="9"/>
      <c r="E4183" s="165"/>
      <c r="F4183" s="165"/>
      <c r="G4183" s="165"/>
      <c r="H4183" s="165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</row>
    <row r="4184" spans="1:20" x14ac:dyDescent="0.25">
      <c r="A4184" s="9"/>
      <c r="D4184" s="9"/>
      <c r="E4184" s="165"/>
      <c r="F4184" s="165"/>
      <c r="G4184" s="165"/>
      <c r="H4184" s="165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</row>
    <row r="4185" spans="1:20" x14ac:dyDescent="0.25">
      <c r="A4185" s="9"/>
      <c r="D4185" s="9"/>
      <c r="E4185" s="165"/>
      <c r="F4185" s="165"/>
      <c r="G4185" s="165"/>
      <c r="H4185" s="165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</row>
    <row r="4186" spans="1:20" x14ac:dyDescent="0.25">
      <c r="A4186" s="9"/>
      <c r="D4186" s="9"/>
      <c r="E4186" s="165"/>
      <c r="F4186" s="165"/>
      <c r="G4186" s="165"/>
      <c r="H4186" s="165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</row>
    <row r="4187" spans="1:20" x14ac:dyDescent="0.25">
      <c r="A4187" s="9"/>
      <c r="D4187" s="9"/>
      <c r="E4187" s="165"/>
      <c r="F4187" s="165"/>
      <c r="G4187" s="165"/>
      <c r="H4187" s="165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</row>
    <row r="4188" spans="1:20" x14ac:dyDescent="0.25">
      <c r="A4188" s="9"/>
      <c r="D4188" s="9"/>
      <c r="E4188" s="165"/>
      <c r="F4188" s="165"/>
      <c r="G4188" s="165"/>
      <c r="H4188" s="165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</row>
    <row r="4189" spans="1:20" x14ac:dyDescent="0.25">
      <c r="A4189" s="9"/>
      <c r="D4189" s="9"/>
      <c r="E4189" s="165"/>
      <c r="F4189" s="165"/>
      <c r="G4189" s="165"/>
      <c r="H4189" s="165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</row>
    <row r="4190" spans="1:20" x14ac:dyDescent="0.25">
      <c r="A4190" s="9"/>
      <c r="D4190" s="9"/>
      <c r="E4190" s="165"/>
      <c r="F4190" s="165"/>
      <c r="G4190" s="165"/>
      <c r="H4190" s="165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</row>
    <row r="4191" spans="1:20" x14ac:dyDescent="0.25">
      <c r="A4191" s="9"/>
      <c r="D4191" s="9"/>
      <c r="E4191" s="165"/>
      <c r="F4191" s="165"/>
      <c r="G4191" s="165"/>
      <c r="H4191" s="165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</row>
    <row r="4192" spans="1:20" x14ac:dyDescent="0.25">
      <c r="A4192" s="9"/>
      <c r="D4192" s="9"/>
      <c r="E4192" s="165"/>
      <c r="F4192" s="165"/>
      <c r="G4192" s="165"/>
      <c r="H4192" s="165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</row>
    <row r="4193" spans="1:20" x14ac:dyDescent="0.25">
      <c r="A4193" s="9"/>
      <c r="D4193" s="9"/>
      <c r="E4193" s="165"/>
      <c r="F4193" s="165"/>
      <c r="G4193" s="165"/>
      <c r="H4193" s="165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</row>
    <row r="4194" spans="1:20" x14ac:dyDescent="0.25">
      <c r="A4194" s="9"/>
      <c r="D4194" s="9"/>
      <c r="E4194" s="165"/>
      <c r="F4194" s="165"/>
      <c r="G4194" s="165"/>
      <c r="H4194" s="165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</row>
    <row r="4195" spans="1:20" x14ac:dyDescent="0.25">
      <c r="A4195" s="9"/>
      <c r="D4195" s="9"/>
      <c r="E4195" s="165"/>
      <c r="F4195" s="165"/>
      <c r="G4195" s="165"/>
      <c r="H4195" s="165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</row>
    <row r="4196" spans="1:20" x14ac:dyDescent="0.25">
      <c r="A4196" s="9"/>
      <c r="D4196" s="9"/>
      <c r="E4196" s="165"/>
      <c r="F4196" s="165"/>
      <c r="G4196" s="165"/>
      <c r="H4196" s="165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</row>
    <row r="4197" spans="1:20" x14ac:dyDescent="0.25">
      <c r="A4197" s="9"/>
      <c r="D4197" s="9"/>
      <c r="E4197" s="165"/>
      <c r="F4197" s="165"/>
      <c r="G4197" s="165"/>
      <c r="H4197" s="165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</row>
    <row r="4198" spans="1:20" x14ac:dyDescent="0.25">
      <c r="A4198" s="9"/>
      <c r="D4198" s="9"/>
      <c r="E4198" s="165"/>
      <c r="F4198" s="165"/>
      <c r="G4198" s="165"/>
      <c r="H4198" s="165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</row>
    <row r="4199" spans="1:20" x14ac:dyDescent="0.25">
      <c r="A4199" s="9"/>
      <c r="D4199" s="9"/>
      <c r="E4199" s="165"/>
      <c r="F4199" s="165"/>
      <c r="G4199" s="165"/>
      <c r="H4199" s="165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</row>
    <row r="4200" spans="1:20" x14ac:dyDescent="0.25">
      <c r="A4200" s="9"/>
      <c r="D4200" s="9"/>
      <c r="E4200" s="165"/>
      <c r="F4200" s="165"/>
      <c r="G4200" s="165"/>
      <c r="H4200" s="165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</row>
    <row r="4201" spans="1:20" x14ac:dyDescent="0.25">
      <c r="A4201" s="9"/>
      <c r="D4201" s="9"/>
      <c r="E4201" s="165"/>
      <c r="F4201" s="165"/>
      <c r="G4201" s="165"/>
      <c r="H4201" s="165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</row>
    <row r="4202" spans="1:20" x14ac:dyDescent="0.25">
      <c r="A4202" s="9"/>
      <c r="D4202" s="9"/>
      <c r="E4202" s="165"/>
      <c r="F4202" s="165"/>
      <c r="G4202" s="165"/>
      <c r="H4202" s="165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</row>
    <row r="4203" spans="1:20" x14ac:dyDescent="0.25">
      <c r="A4203" s="9"/>
      <c r="D4203" s="9"/>
      <c r="E4203" s="165"/>
      <c r="F4203" s="165"/>
      <c r="G4203" s="165"/>
      <c r="H4203" s="165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</row>
    <row r="4204" spans="1:20" x14ac:dyDescent="0.25">
      <c r="A4204" s="9"/>
      <c r="D4204" s="9"/>
      <c r="E4204" s="165"/>
      <c r="F4204" s="165"/>
      <c r="G4204" s="165"/>
      <c r="H4204" s="165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</row>
    <row r="4205" spans="1:20" x14ac:dyDescent="0.25">
      <c r="A4205" s="9"/>
      <c r="D4205" s="9"/>
      <c r="E4205" s="165"/>
      <c r="F4205" s="165"/>
      <c r="G4205" s="165"/>
      <c r="H4205" s="165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</row>
    <row r="4206" spans="1:20" x14ac:dyDescent="0.25">
      <c r="A4206" s="9"/>
      <c r="D4206" s="9"/>
      <c r="E4206" s="165"/>
      <c r="F4206" s="165"/>
      <c r="G4206" s="165"/>
      <c r="H4206" s="165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</row>
    <row r="4207" spans="1:20" x14ac:dyDescent="0.25">
      <c r="A4207" s="9"/>
      <c r="D4207" s="9"/>
      <c r="E4207" s="165"/>
      <c r="F4207" s="165"/>
      <c r="G4207" s="165"/>
      <c r="H4207" s="165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</row>
    <row r="4208" spans="1:20" x14ac:dyDescent="0.25">
      <c r="A4208" s="9"/>
      <c r="D4208" s="9"/>
      <c r="E4208" s="165"/>
      <c r="F4208" s="165"/>
      <c r="G4208" s="165"/>
      <c r="H4208" s="165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</row>
    <row r="4209" spans="1:20" x14ac:dyDescent="0.25">
      <c r="A4209" s="9"/>
      <c r="D4209" s="9"/>
      <c r="E4209" s="165"/>
      <c r="F4209" s="165"/>
      <c r="G4209" s="165"/>
      <c r="H4209" s="165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</row>
    <row r="4210" spans="1:20" x14ac:dyDescent="0.25">
      <c r="A4210" s="9"/>
      <c r="D4210" s="9"/>
      <c r="E4210" s="165"/>
      <c r="F4210" s="165"/>
      <c r="G4210" s="165"/>
      <c r="H4210" s="165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</row>
    <row r="4211" spans="1:20" x14ac:dyDescent="0.25">
      <c r="A4211" s="9"/>
      <c r="D4211" s="9"/>
      <c r="E4211" s="165"/>
      <c r="F4211" s="165"/>
      <c r="G4211" s="165"/>
      <c r="H4211" s="165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</row>
    <row r="4212" spans="1:20" x14ac:dyDescent="0.25">
      <c r="A4212" s="9"/>
      <c r="D4212" s="9"/>
      <c r="E4212" s="165"/>
      <c r="F4212" s="165"/>
      <c r="G4212" s="165"/>
      <c r="H4212" s="165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</row>
    <row r="4213" spans="1:20" x14ac:dyDescent="0.25">
      <c r="A4213" s="9"/>
      <c r="D4213" s="9"/>
      <c r="E4213" s="165"/>
      <c r="F4213" s="165"/>
      <c r="G4213" s="165"/>
      <c r="H4213" s="165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</row>
    <row r="4214" spans="1:20" x14ac:dyDescent="0.25">
      <c r="A4214" s="9"/>
      <c r="D4214" s="9"/>
      <c r="E4214" s="165"/>
      <c r="F4214" s="165"/>
      <c r="G4214" s="165"/>
      <c r="H4214" s="165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</row>
    <row r="4215" spans="1:20" x14ac:dyDescent="0.25">
      <c r="A4215" s="9"/>
      <c r="D4215" s="9"/>
      <c r="E4215" s="165"/>
      <c r="F4215" s="165"/>
      <c r="G4215" s="165"/>
      <c r="H4215" s="165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</row>
    <row r="4216" spans="1:20" x14ac:dyDescent="0.25">
      <c r="A4216" s="9"/>
      <c r="D4216" s="9"/>
      <c r="E4216" s="165"/>
      <c r="F4216" s="165"/>
      <c r="G4216" s="165"/>
      <c r="H4216" s="165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</row>
    <row r="4217" spans="1:20" x14ac:dyDescent="0.25">
      <c r="A4217" s="9"/>
      <c r="D4217" s="9"/>
      <c r="E4217" s="165"/>
      <c r="F4217" s="165"/>
      <c r="G4217" s="165"/>
      <c r="H4217" s="165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</row>
    <row r="4218" spans="1:20" x14ac:dyDescent="0.25">
      <c r="A4218" s="9"/>
      <c r="D4218" s="9"/>
      <c r="E4218" s="165"/>
      <c r="F4218" s="165"/>
      <c r="G4218" s="165"/>
      <c r="H4218" s="165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</row>
    <row r="4219" spans="1:20" x14ac:dyDescent="0.25">
      <c r="A4219" s="9"/>
      <c r="D4219" s="9"/>
      <c r="E4219" s="165"/>
      <c r="F4219" s="165"/>
      <c r="G4219" s="165"/>
      <c r="H4219" s="165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</row>
    <row r="4220" spans="1:20" x14ac:dyDescent="0.25">
      <c r="A4220" s="9"/>
      <c r="D4220" s="9"/>
      <c r="E4220" s="165"/>
      <c r="F4220" s="165"/>
      <c r="G4220" s="165"/>
      <c r="H4220" s="165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</row>
    <row r="4221" spans="1:20" x14ac:dyDescent="0.25">
      <c r="A4221" s="9"/>
      <c r="D4221" s="9"/>
      <c r="E4221" s="165"/>
      <c r="F4221" s="165"/>
      <c r="G4221" s="165"/>
      <c r="H4221" s="165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</row>
    <row r="4222" spans="1:20" x14ac:dyDescent="0.25">
      <c r="A4222" s="9"/>
      <c r="D4222" s="9"/>
      <c r="E4222" s="165"/>
      <c r="F4222" s="165"/>
      <c r="G4222" s="165"/>
      <c r="H4222" s="165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</row>
    <row r="4223" spans="1:20" x14ac:dyDescent="0.25">
      <c r="A4223" s="9"/>
      <c r="D4223" s="9"/>
      <c r="E4223" s="165"/>
      <c r="F4223" s="165"/>
      <c r="G4223" s="165"/>
      <c r="H4223" s="165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</row>
    <row r="4224" spans="1:20" x14ac:dyDescent="0.25">
      <c r="A4224" s="9"/>
      <c r="D4224" s="9"/>
      <c r="E4224" s="165"/>
      <c r="F4224" s="165"/>
      <c r="G4224" s="165"/>
      <c r="H4224" s="165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</row>
    <row r="4225" spans="1:20" x14ac:dyDescent="0.25">
      <c r="A4225" s="9"/>
      <c r="D4225" s="9"/>
      <c r="E4225" s="165"/>
      <c r="F4225" s="165"/>
      <c r="G4225" s="165"/>
      <c r="H4225" s="165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</row>
    <row r="4226" spans="1:20" x14ac:dyDescent="0.25">
      <c r="A4226" s="9"/>
      <c r="D4226" s="9"/>
      <c r="E4226" s="165"/>
      <c r="F4226" s="165"/>
      <c r="G4226" s="165"/>
      <c r="H4226" s="165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</row>
    <row r="4227" spans="1:20" x14ac:dyDescent="0.25">
      <c r="A4227" s="9"/>
      <c r="D4227" s="9"/>
      <c r="E4227" s="165"/>
      <c r="F4227" s="165"/>
      <c r="G4227" s="165"/>
      <c r="H4227" s="165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</row>
    <row r="4228" spans="1:20" x14ac:dyDescent="0.25">
      <c r="A4228" s="9"/>
      <c r="D4228" s="9"/>
      <c r="E4228" s="165"/>
      <c r="F4228" s="165"/>
      <c r="G4228" s="165"/>
      <c r="H4228" s="165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</row>
    <row r="4229" spans="1:20" x14ac:dyDescent="0.25">
      <c r="A4229" s="9"/>
      <c r="D4229" s="9"/>
      <c r="E4229" s="165"/>
      <c r="F4229" s="165"/>
      <c r="G4229" s="165"/>
      <c r="H4229" s="165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</row>
    <row r="4230" spans="1:20" x14ac:dyDescent="0.25">
      <c r="A4230" s="9"/>
      <c r="D4230" s="9"/>
      <c r="E4230" s="165"/>
      <c r="F4230" s="165"/>
      <c r="G4230" s="165"/>
      <c r="H4230" s="165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</row>
    <row r="4231" spans="1:20" x14ac:dyDescent="0.25">
      <c r="A4231" s="9"/>
      <c r="D4231" s="9"/>
      <c r="E4231" s="165"/>
      <c r="F4231" s="165"/>
      <c r="G4231" s="165"/>
      <c r="H4231" s="165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</row>
    <row r="4232" spans="1:20" x14ac:dyDescent="0.25">
      <c r="A4232" s="9"/>
      <c r="D4232" s="9"/>
      <c r="E4232" s="165"/>
      <c r="F4232" s="165"/>
      <c r="G4232" s="165"/>
      <c r="H4232" s="165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</row>
    <row r="4233" spans="1:20" x14ac:dyDescent="0.25">
      <c r="A4233" s="9"/>
      <c r="D4233" s="9"/>
      <c r="E4233" s="165"/>
      <c r="F4233" s="165"/>
      <c r="G4233" s="165"/>
      <c r="H4233" s="165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</row>
    <row r="4234" spans="1:20" x14ac:dyDescent="0.25">
      <c r="A4234" s="9"/>
      <c r="D4234" s="9"/>
      <c r="E4234" s="165"/>
      <c r="F4234" s="165"/>
      <c r="G4234" s="165"/>
      <c r="H4234" s="165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</row>
    <row r="4235" spans="1:20" x14ac:dyDescent="0.25">
      <c r="A4235" s="9"/>
      <c r="D4235" s="9"/>
      <c r="E4235" s="165"/>
      <c r="F4235" s="165"/>
      <c r="G4235" s="165"/>
      <c r="H4235" s="165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</row>
    <row r="4236" spans="1:20" x14ac:dyDescent="0.25">
      <c r="A4236" s="9"/>
      <c r="D4236" s="9"/>
      <c r="E4236" s="165"/>
      <c r="F4236" s="165"/>
      <c r="G4236" s="165"/>
      <c r="H4236" s="165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</row>
    <row r="4237" spans="1:20" x14ac:dyDescent="0.25">
      <c r="A4237" s="9"/>
      <c r="D4237" s="9"/>
      <c r="E4237" s="165"/>
      <c r="F4237" s="165"/>
      <c r="G4237" s="165"/>
      <c r="H4237" s="165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</row>
    <row r="4238" spans="1:20" x14ac:dyDescent="0.25">
      <c r="A4238" s="9"/>
      <c r="D4238" s="9"/>
      <c r="E4238" s="165"/>
      <c r="F4238" s="165"/>
      <c r="G4238" s="165"/>
      <c r="H4238" s="165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</row>
    <row r="4239" spans="1:20" x14ac:dyDescent="0.25">
      <c r="A4239" s="9"/>
      <c r="D4239" s="9"/>
      <c r="E4239" s="165"/>
      <c r="F4239" s="165"/>
      <c r="G4239" s="165"/>
      <c r="H4239" s="165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</row>
    <row r="4240" spans="1:20" x14ac:dyDescent="0.25">
      <c r="A4240" s="9"/>
      <c r="D4240" s="9"/>
      <c r="E4240" s="165"/>
      <c r="F4240" s="165"/>
      <c r="G4240" s="165"/>
      <c r="H4240" s="165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</row>
    <row r="4241" spans="1:20" x14ac:dyDescent="0.25">
      <c r="A4241" s="9"/>
      <c r="D4241" s="9"/>
      <c r="E4241" s="165"/>
      <c r="F4241" s="165"/>
      <c r="G4241" s="165"/>
      <c r="H4241" s="165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</row>
    <row r="4242" spans="1:20" x14ac:dyDescent="0.25">
      <c r="A4242" s="9"/>
      <c r="D4242" s="9"/>
      <c r="E4242" s="165"/>
      <c r="F4242" s="165"/>
      <c r="G4242" s="165"/>
      <c r="H4242" s="165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</row>
    <row r="4243" spans="1:20" x14ac:dyDescent="0.25">
      <c r="A4243" s="9"/>
      <c r="D4243" s="9"/>
      <c r="E4243" s="165"/>
      <c r="F4243" s="165"/>
      <c r="G4243" s="165"/>
      <c r="H4243" s="165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</row>
    <row r="4244" spans="1:20" x14ac:dyDescent="0.25">
      <c r="A4244" s="9"/>
      <c r="D4244" s="9"/>
      <c r="E4244" s="165"/>
      <c r="F4244" s="165"/>
      <c r="G4244" s="165"/>
      <c r="H4244" s="165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</row>
    <row r="4245" spans="1:20" x14ac:dyDescent="0.25">
      <c r="A4245" s="9"/>
      <c r="D4245" s="9"/>
      <c r="E4245" s="165"/>
      <c r="F4245" s="165"/>
      <c r="G4245" s="165"/>
      <c r="H4245" s="165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</row>
    <row r="4246" spans="1:20" x14ac:dyDescent="0.25">
      <c r="A4246" s="9"/>
      <c r="D4246" s="9"/>
      <c r="E4246" s="165"/>
      <c r="F4246" s="165"/>
      <c r="G4246" s="165"/>
      <c r="H4246" s="165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</row>
    <row r="4247" spans="1:20" x14ac:dyDescent="0.25">
      <c r="A4247" s="9"/>
      <c r="D4247" s="9"/>
      <c r="E4247" s="165"/>
      <c r="F4247" s="165"/>
      <c r="G4247" s="165"/>
      <c r="H4247" s="165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</row>
    <row r="4248" spans="1:20" x14ac:dyDescent="0.25">
      <c r="A4248" s="9"/>
      <c r="D4248" s="9"/>
      <c r="E4248" s="165"/>
      <c r="F4248" s="165"/>
      <c r="G4248" s="165"/>
      <c r="H4248" s="165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</row>
    <row r="4249" spans="1:20" x14ac:dyDescent="0.25">
      <c r="A4249" s="9"/>
      <c r="D4249" s="9"/>
      <c r="E4249" s="165"/>
      <c r="F4249" s="165"/>
      <c r="G4249" s="165"/>
      <c r="H4249" s="165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</row>
    <row r="4250" spans="1:20" x14ac:dyDescent="0.25">
      <c r="A4250" s="9"/>
      <c r="D4250" s="9"/>
      <c r="E4250" s="165"/>
      <c r="F4250" s="165"/>
      <c r="G4250" s="165"/>
      <c r="H4250" s="165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</row>
    <row r="4251" spans="1:20" x14ac:dyDescent="0.25">
      <c r="A4251" s="9"/>
      <c r="D4251" s="9"/>
      <c r="E4251" s="165"/>
      <c r="F4251" s="165"/>
      <c r="G4251" s="165"/>
      <c r="H4251" s="165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</row>
    <row r="4252" spans="1:20" x14ac:dyDescent="0.25">
      <c r="A4252" s="9"/>
      <c r="D4252" s="9"/>
      <c r="E4252" s="165"/>
      <c r="F4252" s="165"/>
      <c r="G4252" s="165"/>
      <c r="H4252" s="165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</row>
    <row r="4253" spans="1:20" x14ac:dyDescent="0.25">
      <c r="A4253" s="9"/>
      <c r="D4253" s="9"/>
      <c r="E4253" s="165"/>
      <c r="F4253" s="165"/>
      <c r="G4253" s="165"/>
      <c r="H4253" s="165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</row>
    <row r="4254" spans="1:20" x14ac:dyDescent="0.25">
      <c r="A4254" s="9"/>
      <c r="D4254" s="9"/>
      <c r="E4254" s="165"/>
      <c r="F4254" s="165"/>
      <c r="G4254" s="165"/>
      <c r="H4254" s="165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</row>
    <row r="4255" spans="1:20" x14ac:dyDescent="0.25">
      <c r="A4255" s="9"/>
      <c r="D4255" s="9"/>
      <c r="E4255" s="165"/>
      <c r="F4255" s="165"/>
      <c r="G4255" s="165"/>
      <c r="H4255" s="165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</row>
    <row r="4256" spans="1:20" x14ac:dyDescent="0.25">
      <c r="A4256" s="9"/>
      <c r="D4256" s="9"/>
      <c r="E4256" s="165"/>
      <c r="F4256" s="165"/>
      <c r="G4256" s="165"/>
      <c r="H4256" s="165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</row>
    <row r="4257" spans="1:20" x14ac:dyDescent="0.25">
      <c r="A4257" s="9"/>
      <c r="D4257" s="9"/>
      <c r="E4257" s="165"/>
      <c r="F4257" s="165"/>
      <c r="G4257" s="165"/>
      <c r="H4257" s="165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</row>
    <row r="4258" spans="1:20" x14ac:dyDescent="0.25">
      <c r="A4258" s="9"/>
      <c r="D4258" s="9"/>
      <c r="E4258" s="165"/>
      <c r="F4258" s="165"/>
      <c r="G4258" s="165"/>
      <c r="H4258" s="165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</row>
    <row r="4259" spans="1:20" x14ac:dyDescent="0.25">
      <c r="A4259" s="9"/>
      <c r="D4259" s="9"/>
      <c r="E4259" s="165"/>
      <c r="F4259" s="165"/>
      <c r="G4259" s="165"/>
      <c r="H4259" s="165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</row>
    <row r="4260" spans="1:20" x14ac:dyDescent="0.25">
      <c r="A4260" s="9"/>
      <c r="D4260" s="9"/>
      <c r="E4260" s="165"/>
      <c r="F4260" s="165"/>
      <c r="G4260" s="165"/>
      <c r="H4260" s="165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</row>
    <row r="4261" spans="1:20" x14ac:dyDescent="0.25">
      <c r="A4261" s="9"/>
      <c r="D4261" s="9"/>
      <c r="E4261" s="165"/>
      <c r="F4261" s="165"/>
      <c r="G4261" s="165"/>
      <c r="H4261" s="165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</row>
    <row r="4262" spans="1:20" x14ac:dyDescent="0.25">
      <c r="A4262" s="9"/>
      <c r="D4262" s="9"/>
      <c r="E4262" s="165"/>
      <c r="F4262" s="165"/>
      <c r="G4262" s="165"/>
      <c r="H4262" s="165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</row>
    <row r="4263" spans="1:20" x14ac:dyDescent="0.25">
      <c r="A4263" s="9"/>
      <c r="D4263" s="9"/>
      <c r="E4263" s="165"/>
      <c r="F4263" s="165"/>
      <c r="G4263" s="165"/>
      <c r="H4263" s="165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</row>
    <row r="4264" spans="1:20" x14ac:dyDescent="0.25">
      <c r="A4264" s="9"/>
      <c r="D4264" s="9"/>
      <c r="E4264" s="165"/>
      <c r="F4264" s="165"/>
      <c r="G4264" s="165"/>
      <c r="H4264" s="165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</row>
    <row r="4265" spans="1:20" x14ac:dyDescent="0.25">
      <c r="A4265" s="9"/>
      <c r="D4265" s="9"/>
      <c r="E4265" s="165"/>
      <c r="F4265" s="165"/>
      <c r="G4265" s="165"/>
      <c r="H4265" s="165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</row>
    <row r="4266" spans="1:20" x14ac:dyDescent="0.25">
      <c r="A4266" s="9"/>
      <c r="D4266" s="9"/>
      <c r="E4266" s="165"/>
      <c r="F4266" s="165"/>
      <c r="G4266" s="165"/>
      <c r="H4266" s="165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</row>
    <row r="4267" spans="1:20" x14ac:dyDescent="0.25">
      <c r="A4267" s="9"/>
      <c r="D4267" s="9"/>
      <c r="E4267" s="165"/>
      <c r="F4267" s="165"/>
      <c r="G4267" s="165"/>
      <c r="H4267" s="165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</row>
    <row r="4268" spans="1:20" x14ac:dyDescent="0.25">
      <c r="A4268" s="9"/>
      <c r="D4268" s="9"/>
      <c r="E4268" s="165"/>
      <c r="F4268" s="165"/>
      <c r="G4268" s="165"/>
      <c r="H4268" s="165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</row>
    <row r="4269" spans="1:20" x14ac:dyDescent="0.25">
      <c r="A4269" s="9"/>
      <c r="D4269" s="9"/>
      <c r="E4269" s="165"/>
      <c r="F4269" s="165"/>
      <c r="G4269" s="165"/>
      <c r="H4269" s="165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</row>
    <row r="4270" spans="1:20" x14ac:dyDescent="0.25">
      <c r="A4270" s="9"/>
      <c r="D4270" s="9"/>
      <c r="E4270" s="165"/>
      <c r="F4270" s="165"/>
      <c r="G4270" s="165"/>
      <c r="H4270" s="165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</row>
    <row r="4271" spans="1:20" x14ac:dyDescent="0.25">
      <c r="A4271" s="9"/>
      <c r="D4271" s="9"/>
      <c r="E4271" s="165"/>
      <c r="F4271" s="165"/>
      <c r="G4271" s="165"/>
      <c r="H4271" s="165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</row>
    <row r="4272" spans="1:20" x14ac:dyDescent="0.25">
      <c r="A4272" s="9"/>
      <c r="D4272" s="9"/>
      <c r="E4272" s="165"/>
      <c r="F4272" s="165"/>
      <c r="G4272" s="165"/>
      <c r="H4272" s="165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</row>
    <row r="4273" spans="1:20" x14ac:dyDescent="0.25">
      <c r="A4273" s="9"/>
      <c r="D4273" s="9"/>
      <c r="E4273" s="165"/>
      <c r="F4273" s="165"/>
      <c r="G4273" s="165"/>
      <c r="H4273" s="165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</row>
    <row r="4274" spans="1:20" x14ac:dyDescent="0.25">
      <c r="A4274" s="9"/>
      <c r="D4274" s="9"/>
      <c r="E4274" s="165"/>
      <c r="F4274" s="165"/>
      <c r="G4274" s="165"/>
      <c r="H4274" s="165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</row>
    <row r="4275" spans="1:20" x14ac:dyDescent="0.25">
      <c r="A4275" s="9"/>
      <c r="D4275" s="9"/>
      <c r="E4275" s="165"/>
      <c r="F4275" s="165"/>
      <c r="G4275" s="165"/>
      <c r="H4275" s="165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</row>
    <row r="4276" spans="1:20" x14ac:dyDescent="0.25">
      <c r="A4276" s="9"/>
      <c r="D4276" s="9"/>
      <c r="E4276" s="165"/>
      <c r="F4276" s="165"/>
      <c r="G4276" s="165"/>
      <c r="H4276" s="165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</row>
    <row r="4277" spans="1:20" x14ac:dyDescent="0.25">
      <c r="A4277" s="9"/>
      <c r="D4277" s="9"/>
      <c r="E4277" s="165"/>
      <c r="F4277" s="165"/>
      <c r="G4277" s="165"/>
      <c r="H4277" s="165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</row>
    <row r="4278" spans="1:20" x14ac:dyDescent="0.25">
      <c r="A4278" s="9"/>
      <c r="D4278" s="9"/>
      <c r="E4278" s="165"/>
      <c r="F4278" s="165"/>
      <c r="G4278" s="165"/>
      <c r="H4278" s="165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</row>
    <row r="4279" spans="1:20" x14ac:dyDescent="0.25">
      <c r="A4279" s="9"/>
      <c r="D4279" s="9"/>
      <c r="E4279" s="165"/>
      <c r="F4279" s="165"/>
      <c r="G4279" s="165"/>
      <c r="H4279" s="165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</row>
    <row r="4280" spans="1:20" x14ac:dyDescent="0.25">
      <c r="A4280" s="9"/>
      <c r="D4280" s="9"/>
      <c r="E4280" s="165"/>
      <c r="F4280" s="165"/>
      <c r="G4280" s="165"/>
      <c r="H4280" s="165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</row>
    <row r="4281" spans="1:20" x14ac:dyDescent="0.25">
      <c r="A4281" s="9"/>
      <c r="D4281" s="9"/>
      <c r="E4281" s="165"/>
      <c r="F4281" s="165"/>
      <c r="G4281" s="165"/>
      <c r="H4281" s="165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</row>
    <row r="4282" spans="1:20" x14ac:dyDescent="0.25">
      <c r="A4282" s="9"/>
      <c r="D4282" s="9"/>
      <c r="E4282" s="165"/>
      <c r="F4282" s="165"/>
      <c r="G4282" s="165"/>
      <c r="H4282" s="165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</row>
    <row r="4283" spans="1:20" x14ac:dyDescent="0.25">
      <c r="A4283" s="9"/>
      <c r="D4283" s="9"/>
      <c r="E4283" s="165"/>
      <c r="F4283" s="165"/>
      <c r="G4283" s="165"/>
      <c r="H4283" s="165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</row>
    <row r="4284" spans="1:20" x14ac:dyDescent="0.25">
      <c r="A4284" s="9"/>
      <c r="D4284" s="9"/>
      <c r="E4284" s="165"/>
      <c r="F4284" s="165"/>
      <c r="G4284" s="165"/>
      <c r="H4284" s="165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</row>
    <row r="4285" spans="1:20" x14ac:dyDescent="0.25">
      <c r="A4285" s="9"/>
      <c r="D4285" s="9"/>
      <c r="E4285" s="165"/>
      <c r="F4285" s="165"/>
      <c r="G4285" s="165"/>
      <c r="H4285" s="165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</row>
    <row r="4286" spans="1:20" x14ac:dyDescent="0.25">
      <c r="A4286" s="9"/>
      <c r="D4286" s="9"/>
      <c r="E4286" s="165"/>
      <c r="F4286" s="165"/>
      <c r="G4286" s="165"/>
      <c r="H4286" s="165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</row>
    <row r="4287" spans="1:20" x14ac:dyDescent="0.25">
      <c r="A4287" s="9"/>
      <c r="D4287" s="9"/>
      <c r="E4287" s="165"/>
      <c r="F4287" s="165"/>
      <c r="G4287" s="165"/>
      <c r="H4287" s="165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</row>
    <row r="4288" spans="1:20" x14ac:dyDescent="0.25">
      <c r="A4288" s="9"/>
      <c r="D4288" s="9"/>
      <c r="E4288" s="165"/>
      <c r="F4288" s="165"/>
      <c r="G4288" s="165"/>
      <c r="H4288" s="165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</row>
    <row r="4289" spans="1:20" x14ac:dyDescent="0.25">
      <c r="A4289" s="9"/>
      <c r="D4289" s="9"/>
      <c r="E4289" s="165"/>
      <c r="F4289" s="165"/>
      <c r="G4289" s="165"/>
      <c r="H4289" s="165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</row>
    <row r="4290" spans="1:20" x14ac:dyDescent="0.25">
      <c r="A4290" s="9"/>
      <c r="D4290" s="9"/>
      <c r="E4290" s="165"/>
      <c r="F4290" s="165"/>
      <c r="G4290" s="165"/>
      <c r="H4290" s="165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</row>
    <row r="4291" spans="1:20" x14ac:dyDescent="0.25">
      <c r="A4291" s="9"/>
      <c r="D4291" s="9"/>
      <c r="E4291" s="165"/>
      <c r="F4291" s="165"/>
      <c r="G4291" s="165"/>
      <c r="H4291" s="165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</row>
    <row r="4292" spans="1:20" x14ac:dyDescent="0.25">
      <c r="A4292" s="9"/>
      <c r="D4292" s="9"/>
      <c r="E4292" s="165"/>
      <c r="F4292" s="165"/>
      <c r="G4292" s="165"/>
      <c r="H4292" s="165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</row>
    <row r="4293" spans="1:20" x14ac:dyDescent="0.25">
      <c r="A4293" s="9"/>
      <c r="D4293" s="9"/>
      <c r="E4293" s="165"/>
      <c r="F4293" s="165"/>
      <c r="G4293" s="165"/>
      <c r="H4293" s="165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</row>
    <row r="4294" spans="1:20" x14ac:dyDescent="0.25">
      <c r="A4294" s="9"/>
      <c r="D4294" s="9"/>
      <c r="E4294" s="165"/>
      <c r="F4294" s="165"/>
      <c r="G4294" s="165"/>
      <c r="H4294" s="165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</row>
    <row r="4295" spans="1:20" x14ac:dyDescent="0.25">
      <c r="A4295" s="9"/>
      <c r="D4295" s="9"/>
      <c r="E4295" s="165"/>
      <c r="F4295" s="165"/>
      <c r="G4295" s="165"/>
      <c r="H4295" s="165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</row>
    <row r="4296" spans="1:20" x14ac:dyDescent="0.25">
      <c r="A4296" s="9"/>
      <c r="D4296" s="9"/>
      <c r="E4296" s="165"/>
      <c r="F4296" s="165"/>
      <c r="G4296" s="165"/>
      <c r="H4296" s="165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</row>
    <row r="4297" spans="1:20" x14ac:dyDescent="0.25">
      <c r="A4297" s="9"/>
      <c r="D4297" s="9"/>
      <c r="E4297" s="165"/>
      <c r="F4297" s="165"/>
      <c r="G4297" s="165"/>
      <c r="H4297" s="165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</row>
    <row r="4298" spans="1:20" x14ac:dyDescent="0.25">
      <c r="A4298" s="9"/>
      <c r="D4298" s="9"/>
      <c r="E4298" s="165"/>
      <c r="F4298" s="165"/>
      <c r="G4298" s="165"/>
      <c r="H4298" s="165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</row>
    <row r="4299" spans="1:20" x14ac:dyDescent="0.25">
      <c r="A4299" s="9"/>
      <c r="D4299" s="9"/>
      <c r="E4299" s="165"/>
      <c r="F4299" s="165"/>
      <c r="G4299" s="165"/>
      <c r="H4299" s="165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</row>
    <row r="4300" spans="1:20" x14ac:dyDescent="0.25">
      <c r="A4300" s="9"/>
      <c r="D4300" s="9"/>
      <c r="E4300" s="165"/>
      <c r="F4300" s="165"/>
      <c r="G4300" s="165"/>
      <c r="H4300" s="165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</row>
    <row r="4301" spans="1:20" x14ac:dyDescent="0.25">
      <c r="A4301" s="9"/>
      <c r="D4301" s="9"/>
      <c r="E4301" s="165"/>
      <c r="F4301" s="165"/>
      <c r="G4301" s="165"/>
      <c r="H4301" s="165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</row>
    <row r="4302" spans="1:20" x14ac:dyDescent="0.25">
      <c r="A4302" s="9"/>
      <c r="D4302" s="9"/>
      <c r="E4302" s="165"/>
      <c r="F4302" s="165"/>
      <c r="G4302" s="165"/>
      <c r="H4302" s="165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</row>
    <row r="4303" spans="1:20" x14ac:dyDescent="0.25">
      <c r="A4303" s="9"/>
      <c r="D4303" s="9"/>
      <c r="E4303" s="165"/>
      <c r="F4303" s="165"/>
      <c r="G4303" s="165"/>
      <c r="H4303" s="165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</row>
    <row r="4304" spans="1:20" x14ac:dyDescent="0.25">
      <c r="A4304" s="9"/>
      <c r="D4304" s="9"/>
      <c r="E4304" s="165"/>
      <c r="F4304" s="165"/>
      <c r="G4304" s="165"/>
      <c r="H4304" s="165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</row>
    <row r="4305" spans="1:20" x14ac:dyDescent="0.25">
      <c r="A4305" s="9"/>
      <c r="D4305" s="9"/>
      <c r="E4305" s="165"/>
      <c r="F4305" s="165"/>
      <c r="G4305" s="165"/>
      <c r="H4305" s="165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</row>
    <row r="4306" spans="1:20" x14ac:dyDescent="0.25">
      <c r="A4306" s="9"/>
      <c r="D4306" s="9"/>
      <c r="E4306" s="165"/>
      <c r="F4306" s="165"/>
      <c r="G4306" s="165"/>
      <c r="H4306" s="165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</row>
    <row r="4307" spans="1:20" x14ac:dyDescent="0.25">
      <c r="A4307" s="9"/>
      <c r="D4307" s="9"/>
      <c r="E4307" s="165"/>
      <c r="F4307" s="165"/>
      <c r="G4307" s="165"/>
      <c r="H4307" s="165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</row>
    <row r="4308" spans="1:20" x14ac:dyDescent="0.25">
      <c r="A4308" s="9"/>
      <c r="D4308" s="9"/>
      <c r="E4308" s="165"/>
      <c r="F4308" s="165"/>
      <c r="G4308" s="165"/>
      <c r="H4308" s="165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</row>
    <row r="4309" spans="1:20" x14ac:dyDescent="0.25">
      <c r="A4309" s="9"/>
      <c r="D4309" s="9"/>
      <c r="E4309" s="165"/>
      <c r="F4309" s="165"/>
      <c r="G4309" s="165"/>
      <c r="H4309" s="165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</row>
    <row r="4310" spans="1:20" x14ac:dyDescent="0.25">
      <c r="A4310" s="9"/>
      <c r="D4310" s="9"/>
      <c r="E4310" s="165"/>
      <c r="F4310" s="165"/>
      <c r="G4310" s="165"/>
      <c r="H4310" s="165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</row>
    <row r="4311" spans="1:20" x14ac:dyDescent="0.25">
      <c r="A4311" s="9"/>
      <c r="D4311" s="9"/>
      <c r="E4311" s="165"/>
      <c r="F4311" s="165"/>
      <c r="G4311" s="165"/>
      <c r="H4311" s="165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</row>
    <row r="4312" spans="1:20" x14ac:dyDescent="0.25">
      <c r="A4312" s="9"/>
      <c r="D4312" s="9"/>
      <c r="E4312" s="165"/>
      <c r="F4312" s="165"/>
      <c r="G4312" s="165"/>
      <c r="H4312" s="165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</row>
    <row r="4313" spans="1:20" x14ac:dyDescent="0.25">
      <c r="A4313" s="9"/>
      <c r="D4313" s="9"/>
      <c r="E4313" s="165"/>
      <c r="F4313" s="165"/>
      <c r="G4313" s="165"/>
      <c r="H4313" s="165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</row>
    <row r="4314" spans="1:20" x14ac:dyDescent="0.25">
      <c r="A4314" s="9"/>
      <c r="D4314" s="9"/>
      <c r="E4314" s="165"/>
      <c r="F4314" s="165"/>
      <c r="G4314" s="165"/>
      <c r="H4314" s="165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</row>
    <row r="4315" spans="1:20" x14ac:dyDescent="0.25">
      <c r="A4315" s="9"/>
      <c r="D4315" s="9"/>
      <c r="E4315" s="165"/>
      <c r="F4315" s="165"/>
      <c r="G4315" s="165"/>
      <c r="H4315" s="165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</row>
    <row r="4316" spans="1:20" x14ac:dyDescent="0.25">
      <c r="A4316" s="9"/>
      <c r="D4316" s="9"/>
      <c r="E4316" s="165"/>
      <c r="F4316" s="165"/>
      <c r="G4316" s="165"/>
      <c r="H4316" s="165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</row>
    <row r="4317" spans="1:20" x14ac:dyDescent="0.25">
      <c r="A4317" s="9"/>
      <c r="D4317" s="9"/>
      <c r="E4317" s="165"/>
      <c r="F4317" s="165"/>
      <c r="G4317" s="165"/>
      <c r="H4317" s="165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</row>
    <row r="4318" spans="1:20" x14ac:dyDescent="0.25">
      <c r="A4318" s="9"/>
      <c r="D4318" s="9"/>
      <c r="E4318" s="165"/>
      <c r="F4318" s="165"/>
      <c r="G4318" s="165"/>
      <c r="H4318" s="165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</row>
    <row r="4319" spans="1:20" x14ac:dyDescent="0.25">
      <c r="A4319" s="9"/>
      <c r="D4319" s="9"/>
      <c r="E4319" s="165"/>
      <c r="F4319" s="165"/>
      <c r="G4319" s="165"/>
      <c r="H4319" s="165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</row>
    <row r="4320" spans="1:20" x14ac:dyDescent="0.25">
      <c r="A4320" s="9"/>
      <c r="D4320" s="9"/>
      <c r="E4320" s="165"/>
      <c r="F4320" s="165"/>
      <c r="G4320" s="165"/>
      <c r="H4320" s="165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</row>
    <row r="4321" spans="1:20" x14ac:dyDescent="0.25">
      <c r="A4321" s="9"/>
      <c r="D4321" s="9"/>
      <c r="E4321" s="165"/>
      <c r="F4321" s="165"/>
      <c r="G4321" s="165"/>
      <c r="H4321" s="165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</row>
    <row r="4322" spans="1:20" x14ac:dyDescent="0.25">
      <c r="A4322" s="9"/>
      <c r="D4322" s="9"/>
      <c r="E4322" s="165"/>
      <c r="F4322" s="165"/>
      <c r="G4322" s="165"/>
      <c r="H4322" s="165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</row>
    <row r="4323" spans="1:20" x14ac:dyDescent="0.25">
      <c r="A4323" s="9"/>
      <c r="D4323" s="9"/>
      <c r="E4323" s="165"/>
      <c r="F4323" s="165"/>
      <c r="G4323" s="165"/>
      <c r="H4323" s="165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</row>
    <row r="4324" spans="1:20" x14ac:dyDescent="0.25">
      <c r="A4324" s="9"/>
      <c r="D4324" s="9"/>
      <c r="E4324" s="165"/>
      <c r="F4324" s="165"/>
      <c r="G4324" s="165"/>
      <c r="H4324" s="165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</row>
    <row r="4325" spans="1:20" x14ac:dyDescent="0.25">
      <c r="A4325" s="9"/>
      <c r="D4325" s="9"/>
      <c r="E4325" s="165"/>
      <c r="F4325" s="165"/>
      <c r="G4325" s="165"/>
      <c r="H4325" s="165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</row>
    <row r="4326" spans="1:20" x14ac:dyDescent="0.25">
      <c r="A4326" s="9"/>
      <c r="D4326" s="9"/>
      <c r="E4326" s="165"/>
      <c r="F4326" s="165"/>
      <c r="G4326" s="165"/>
      <c r="H4326" s="165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</row>
    <row r="4327" spans="1:20" x14ac:dyDescent="0.25">
      <c r="A4327" s="9"/>
      <c r="D4327" s="9"/>
      <c r="E4327" s="165"/>
      <c r="F4327" s="165"/>
      <c r="G4327" s="165"/>
      <c r="H4327" s="165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</row>
    <row r="4328" spans="1:20" x14ac:dyDescent="0.25">
      <c r="A4328" s="9"/>
      <c r="D4328" s="9"/>
      <c r="E4328" s="165"/>
      <c r="F4328" s="165"/>
      <c r="G4328" s="165"/>
      <c r="H4328" s="165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</row>
    <row r="4329" spans="1:20" x14ac:dyDescent="0.25">
      <c r="A4329" s="9"/>
      <c r="D4329" s="9"/>
      <c r="E4329" s="165"/>
      <c r="F4329" s="165"/>
      <c r="G4329" s="165"/>
      <c r="H4329" s="165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</row>
    <row r="4330" spans="1:20" x14ac:dyDescent="0.25">
      <c r="A4330" s="9"/>
      <c r="D4330" s="9"/>
      <c r="E4330" s="165"/>
      <c r="F4330" s="165"/>
      <c r="G4330" s="165"/>
      <c r="H4330" s="165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</row>
    <row r="4331" spans="1:20" x14ac:dyDescent="0.25">
      <c r="A4331" s="9"/>
      <c r="D4331" s="9"/>
      <c r="E4331" s="165"/>
      <c r="F4331" s="165"/>
      <c r="G4331" s="165"/>
      <c r="H4331" s="165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</row>
    <row r="4332" spans="1:20" x14ac:dyDescent="0.25">
      <c r="A4332" s="9"/>
      <c r="D4332" s="9"/>
      <c r="E4332" s="165"/>
      <c r="F4332" s="165"/>
      <c r="G4332" s="165"/>
      <c r="H4332" s="165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</row>
    <row r="4333" spans="1:20" x14ac:dyDescent="0.25">
      <c r="A4333" s="9"/>
      <c r="D4333" s="9"/>
      <c r="E4333" s="165"/>
      <c r="F4333" s="165"/>
      <c r="G4333" s="165"/>
      <c r="H4333" s="165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</row>
    <row r="4334" spans="1:20" x14ac:dyDescent="0.25">
      <c r="A4334" s="9"/>
      <c r="D4334" s="9"/>
      <c r="E4334" s="165"/>
      <c r="F4334" s="165"/>
      <c r="G4334" s="165"/>
      <c r="H4334" s="165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</row>
    <row r="4335" spans="1:20" x14ac:dyDescent="0.25">
      <c r="A4335" s="9"/>
      <c r="D4335" s="9"/>
      <c r="E4335" s="165"/>
      <c r="F4335" s="165"/>
      <c r="G4335" s="165"/>
      <c r="H4335" s="165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</row>
    <row r="4336" spans="1:20" x14ac:dyDescent="0.25">
      <c r="A4336" s="9"/>
      <c r="D4336" s="9"/>
      <c r="E4336" s="165"/>
      <c r="F4336" s="165"/>
      <c r="G4336" s="165"/>
      <c r="H4336" s="165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</row>
    <row r="4337" spans="1:20" x14ac:dyDescent="0.25">
      <c r="A4337" s="9"/>
      <c r="D4337" s="9"/>
      <c r="E4337" s="165"/>
      <c r="F4337" s="165"/>
      <c r="G4337" s="165"/>
      <c r="H4337" s="165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</row>
    <row r="4338" spans="1:20" x14ac:dyDescent="0.25">
      <c r="A4338" s="9"/>
      <c r="D4338" s="9"/>
      <c r="E4338" s="165"/>
      <c r="F4338" s="165"/>
      <c r="G4338" s="165"/>
      <c r="H4338" s="165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</row>
    <row r="4339" spans="1:20" x14ac:dyDescent="0.25">
      <c r="A4339" s="9"/>
      <c r="D4339" s="9"/>
      <c r="E4339" s="165"/>
      <c r="F4339" s="165"/>
      <c r="G4339" s="165"/>
      <c r="H4339" s="165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</row>
    <row r="4340" spans="1:20" x14ac:dyDescent="0.25">
      <c r="A4340" s="9"/>
      <c r="D4340" s="9"/>
      <c r="E4340" s="165"/>
      <c r="F4340" s="165"/>
      <c r="G4340" s="165"/>
      <c r="H4340" s="165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</row>
    <row r="4341" spans="1:20" x14ac:dyDescent="0.25">
      <c r="A4341" s="9"/>
      <c r="D4341" s="9"/>
      <c r="E4341" s="165"/>
      <c r="F4341" s="165"/>
      <c r="G4341" s="165"/>
      <c r="H4341" s="165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</row>
    <row r="4342" spans="1:20" x14ac:dyDescent="0.25">
      <c r="A4342" s="9"/>
      <c r="D4342" s="9"/>
      <c r="E4342" s="165"/>
      <c r="F4342" s="165"/>
      <c r="G4342" s="165"/>
      <c r="H4342" s="165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</row>
    <row r="4343" spans="1:20" x14ac:dyDescent="0.25">
      <c r="A4343" s="9"/>
      <c r="D4343" s="9"/>
      <c r="E4343" s="165"/>
      <c r="F4343" s="165"/>
      <c r="G4343" s="165"/>
      <c r="H4343" s="165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</row>
    <row r="4344" spans="1:20" x14ac:dyDescent="0.25">
      <c r="A4344" s="9"/>
      <c r="D4344" s="9"/>
      <c r="E4344" s="165"/>
      <c r="F4344" s="165"/>
      <c r="G4344" s="165"/>
      <c r="H4344" s="165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</row>
    <row r="4345" spans="1:20" x14ac:dyDescent="0.25">
      <c r="A4345" s="9"/>
      <c r="D4345" s="9"/>
      <c r="E4345" s="165"/>
      <c r="F4345" s="165"/>
      <c r="G4345" s="165"/>
      <c r="H4345" s="165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</row>
    <row r="4346" spans="1:20" x14ac:dyDescent="0.25">
      <c r="A4346" s="9"/>
      <c r="D4346" s="9"/>
      <c r="E4346" s="165"/>
      <c r="F4346" s="165"/>
      <c r="G4346" s="165"/>
      <c r="H4346" s="165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</row>
    <row r="4347" spans="1:20" x14ac:dyDescent="0.25">
      <c r="A4347" s="9"/>
      <c r="D4347" s="9"/>
      <c r="E4347" s="165"/>
      <c r="F4347" s="165"/>
      <c r="G4347" s="165"/>
      <c r="H4347" s="165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</row>
    <row r="4348" spans="1:20" x14ac:dyDescent="0.25">
      <c r="A4348" s="9"/>
      <c r="D4348" s="9"/>
      <c r="E4348" s="165"/>
      <c r="F4348" s="165"/>
      <c r="G4348" s="165"/>
      <c r="H4348" s="165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</row>
    <row r="4349" spans="1:20" x14ac:dyDescent="0.25">
      <c r="A4349" s="9"/>
      <c r="D4349" s="9"/>
      <c r="E4349" s="165"/>
      <c r="F4349" s="165"/>
      <c r="G4349" s="165"/>
      <c r="H4349" s="165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</row>
    <row r="4350" spans="1:20" x14ac:dyDescent="0.25">
      <c r="A4350" s="9"/>
      <c r="D4350" s="9"/>
      <c r="E4350" s="165"/>
      <c r="F4350" s="165"/>
      <c r="G4350" s="165"/>
      <c r="H4350" s="165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</row>
    <row r="4351" spans="1:20" x14ac:dyDescent="0.25">
      <c r="A4351" s="9"/>
      <c r="D4351" s="9"/>
      <c r="E4351" s="165"/>
      <c r="F4351" s="165"/>
      <c r="G4351" s="165"/>
      <c r="H4351" s="165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</row>
    <row r="4352" spans="1:20" x14ac:dyDescent="0.25">
      <c r="A4352" s="9"/>
      <c r="D4352" s="9"/>
      <c r="E4352" s="165"/>
      <c r="F4352" s="165"/>
      <c r="G4352" s="165"/>
      <c r="H4352" s="165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</row>
    <row r="4353" spans="1:20" x14ac:dyDescent="0.25">
      <c r="A4353" s="9"/>
      <c r="D4353" s="9"/>
      <c r="E4353" s="165"/>
      <c r="F4353" s="165"/>
      <c r="G4353" s="165"/>
      <c r="H4353" s="165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</row>
    <row r="4354" spans="1:20" x14ac:dyDescent="0.25">
      <c r="A4354" s="9"/>
      <c r="D4354" s="9"/>
      <c r="E4354" s="165"/>
      <c r="F4354" s="165"/>
      <c r="G4354" s="165"/>
      <c r="H4354" s="165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</row>
    <row r="4355" spans="1:20" x14ac:dyDescent="0.25">
      <c r="A4355" s="9"/>
      <c r="D4355" s="9"/>
      <c r="E4355" s="165"/>
      <c r="F4355" s="165"/>
      <c r="G4355" s="165"/>
      <c r="H4355" s="165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</row>
    <row r="4356" spans="1:20" x14ac:dyDescent="0.25">
      <c r="A4356" s="9"/>
      <c r="D4356" s="9"/>
      <c r="E4356" s="165"/>
      <c r="F4356" s="165"/>
      <c r="G4356" s="165"/>
      <c r="H4356" s="165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</row>
    <row r="4357" spans="1:20" x14ac:dyDescent="0.25">
      <c r="A4357" s="9"/>
      <c r="D4357" s="9"/>
      <c r="E4357" s="165"/>
      <c r="F4357" s="165"/>
      <c r="G4357" s="165"/>
      <c r="H4357" s="165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</row>
    <row r="4358" spans="1:20" x14ac:dyDescent="0.25">
      <c r="A4358" s="9"/>
      <c r="D4358" s="9"/>
      <c r="E4358" s="165"/>
      <c r="F4358" s="165"/>
      <c r="G4358" s="165"/>
      <c r="H4358" s="165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</row>
    <row r="4359" spans="1:20" x14ac:dyDescent="0.25">
      <c r="A4359" s="9"/>
      <c r="D4359" s="9"/>
      <c r="E4359" s="165"/>
      <c r="F4359" s="165"/>
      <c r="G4359" s="165"/>
      <c r="H4359" s="165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</row>
    <row r="4360" spans="1:20" x14ac:dyDescent="0.25">
      <c r="A4360" s="9"/>
      <c r="D4360" s="9"/>
      <c r="E4360" s="165"/>
      <c r="F4360" s="165"/>
      <c r="G4360" s="165"/>
      <c r="H4360" s="165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</row>
    <row r="4361" spans="1:20" x14ac:dyDescent="0.25">
      <c r="A4361" s="9"/>
      <c r="D4361" s="9"/>
      <c r="E4361" s="165"/>
      <c r="F4361" s="165"/>
      <c r="G4361" s="165"/>
      <c r="H4361" s="165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</row>
    <row r="4362" spans="1:20" x14ac:dyDescent="0.25">
      <c r="A4362" s="9"/>
      <c r="D4362" s="9"/>
      <c r="E4362" s="165"/>
      <c r="F4362" s="165"/>
      <c r="G4362" s="165"/>
      <c r="H4362" s="165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</row>
    <row r="4363" spans="1:20" x14ac:dyDescent="0.25">
      <c r="A4363" s="9"/>
      <c r="D4363" s="9"/>
      <c r="E4363" s="165"/>
      <c r="F4363" s="165"/>
      <c r="G4363" s="165"/>
      <c r="H4363" s="165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</row>
    <row r="4364" spans="1:20" x14ac:dyDescent="0.25">
      <c r="A4364" s="9"/>
      <c r="D4364" s="9"/>
      <c r="E4364" s="165"/>
      <c r="F4364" s="165"/>
      <c r="G4364" s="165"/>
      <c r="H4364" s="165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</row>
    <row r="4365" spans="1:20" x14ac:dyDescent="0.25">
      <c r="A4365" s="9"/>
      <c r="D4365" s="9"/>
      <c r="E4365" s="165"/>
      <c r="F4365" s="165"/>
      <c r="G4365" s="165"/>
      <c r="H4365" s="165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</row>
    <row r="4366" spans="1:20" x14ac:dyDescent="0.25">
      <c r="A4366" s="9"/>
      <c r="D4366" s="9"/>
      <c r="E4366" s="165"/>
      <c r="F4366" s="165"/>
      <c r="G4366" s="165"/>
      <c r="H4366" s="165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</row>
    <row r="4367" spans="1:20" x14ac:dyDescent="0.25">
      <c r="A4367" s="9"/>
      <c r="D4367" s="9"/>
      <c r="E4367" s="165"/>
      <c r="F4367" s="165"/>
      <c r="G4367" s="165"/>
      <c r="H4367" s="165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</row>
    <row r="4368" spans="1:20" x14ac:dyDescent="0.25">
      <c r="A4368" s="9"/>
      <c r="D4368" s="9"/>
      <c r="E4368" s="165"/>
      <c r="F4368" s="165"/>
      <c r="G4368" s="165"/>
      <c r="H4368" s="165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</row>
    <row r="4369" spans="1:20" x14ac:dyDescent="0.25">
      <c r="A4369" s="9"/>
      <c r="D4369" s="9"/>
      <c r="E4369" s="165"/>
      <c r="F4369" s="165"/>
      <c r="G4369" s="165"/>
      <c r="H4369" s="165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</row>
    <row r="4370" spans="1:20" x14ac:dyDescent="0.25">
      <c r="A4370" s="9"/>
      <c r="D4370" s="9"/>
      <c r="E4370" s="165"/>
      <c r="F4370" s="165"/>
      <c r="G4370" s="165"/>
      <c r="H4370" s="165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</row>
    <row r="4371" spans="1:20" x14ac:dyDescent="0.25">
      <c r="A4371" s="9"/>
      <c r="D4371" s="9"/>
      <c r="E4371" s="165"/>
      <c r="F4371" s="165"/>
      <c r="G4371" s="165"/>
      <c r="H4371" s="165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</row>
    <row r="4372" spans="1:20" x14ac:dyDescent="0.25">
      <c r="A4372" s="9"/>
      <c r="D4372" s="9"/>
      <c r="E4372" s="165"/>
      <c r="F4372" s="165"/>
      <c r="G4372" s="165"/>
      <c r="H4372" s="165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</row>
    <row r="4373" spans="1:20" x14ac:dyDescent="0.25">
      <c r="A4373" s="9"/>
      <c r="D4373" s="9"/>
      <c r="E4373" s="165"/>
      <c r="F4373" s="165"/>
      <c r="G4373" s="165"/>
      <c r="H4373" s="165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</row>
    <row r="4374" spans="1:20" x14ac:dyDescent="0.25">
      <c r="A4374" s="9"/>
      <c r="D4374" s="9"/>
      <c r="E4374" s="165"/>
      <c r="F4374" s="165"/>
      <c r="G4374" s="165"/>
      <c r="H4374" s="165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</row>
    <row r="4375" spans="1:20" x14ac:dyDescent="0.25">
      <c r="A4375" s="9"/>
      <c r="D4375" s="9"/>
      <c r="E4375" s="165"/>
      <c r="F4375" s="165"/>
      <c r="G4375" s="165"/>
      <c r="H4375" s="165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</row>
    <row r="4376" spans="1:20" x14ac:dyDescent="0.25">
      <c r="A4376" s="9"/>
      <c r="D4376" s="9"/>
      <c r="E4376" s="165"/>
      <c r="F4376" s="165"/>
      <c r="G4376" s="165"/>
      <c r="H4376" s="165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</row>
    <row r="4377" spans="1:20" x14ac:dyDescent="0.25">
      <c r="A4377" s="9"/>
      <c r="D4377" s="9"/>
      <c r="E4377" s="165"/>
      <c r="F4377" s="165"/>
      <c r="G4377" s="165"/>
      <c r="H4377" s="165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</row>
    <row r="4378" spans="1:20" x14ac:dyDescent="0.25">
      <c r="A4378" s="9"/>
      <c r="D4378" s="9"/>
      <c r="E4378" s="165"/>
      <c r="F4378" s="165"/>
      <c r="G4378" s="165"/>
      <c r="H4378" s="165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</row>
    <row r="4379" spans="1:20" x14ac:dyDescent="0.25">
      <c r="A4379" s="9"/>
      <c r="D4379" s="9"/>
      <c r="E4379" s="165"/>
      <c r="F4379" s="165"/>
      <c r="G4379" s="165"/>
      <c r="H4379" s="165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</row>
    <row r="4380" spans="1:20" x14ac:dyDescent="0.25">
      <c r="A4380" s="9"/>
      <c r="D4380" s="9"/>
      <c r="E4380" s="165"/>
      <c r="F4380" s="165"/>
      <c r="G4380" s="165"/>
      <c r="H4380" s="165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</row>
    <row r="4381" spans="1:20" x14ac:dyDescent="0.25">
      <c r="A4381" s="9"/>
      <c r="D4381" s="9"/>
      <c r="E4381" s="165"/>
      <c r="F4381" s="165"/>
      <c r="G4381" s="165"/>
      <c r="H4381" s="165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</row>
    <row r="4382" spans="1:20" x14ac:dyDescent="0.25">
      <c r="A4382" s="9"/>
      <c r="D4382" s="9"/>
      <c r="E4382" s="165"/>
      <c r="F4382" s="165"/>
      <c r="G4382" s="165"/>
      <c r="H4382" s="165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</row>
    <row r="4383" spans="1:20" x14ac:dyDescent="0.25">
      <c r="A4383" s="9"/>
      <c r="D4383" s="9"/>
      <c r="E4383" s="165"/>
      <c r="F4383" s="165"/>
      <c r="G4383" s="165"/>
      <c r="H4383" s="165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</row>
    <row r="4384" spans="1:20" x14ac:dyDescent="0.25">
      <c r="A4384" s="9"/>
      <c r="D4384" s="9"/>
      <c r="E4384" s="165"/>
      <c r="F4384" s="165"/>
      <c r="G4384" s="165"/>
      <c r="H4384" s="165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</row>
    <row r="4385" spans="1:20" x14ac:dyDescent="0.25">
      <c r="A4385" s="9"/>
      <c r="D4385" s="9"/>
      <c r="E4385" s="165"/>
      <c r="F4385" s="165"/>
      <c r="G4385" s="165"/>
      <c r="H4385" s="165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</row>
    <row r="4386" spans="1:20" x14ac:dyDescent="0.25">
      <c r="A4386" s="9"/>
      <c r="D4386" s="9"/>
      <c r="E4386" s="165"/>
      <c r="F4386" s="165"/>
      <c r="G4386" s="165"/>
      <c r="H4386" s="165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</row>
    <row r="4387" spans="1:20" x14ac:dyDescent="0.25">
      <c r="A4387" s="9"/>
      <c r="D4387" s="9"/>
      <c r="E4387" s="165"/>
      <c r="F4387" s="165"/>
      <c r="G4387" s="165"/>
      <c r="H4387" s="165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</row>
    <row r="4388" spans="1:20" x14ac:dyDescent="0.25">
      <c r="A4388" s="9"/>
      <c r="D4388" s="9"/>
      <c r="E4388" s="165"/>
      <c r="F4388" s="165"/>
      <c r="G4388" s="165"/>
      <c r="H4388" s="165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</row>
    <row r="4389" spans="1:20" x14ac:dyDescent="0.25">
      <c r="A4389" s="9"/>
      <c r="D4389" s="9"/>
      <c r="E4389" s="165"/>
      <c r="F4389" s="165"/>
      <c r="G4389" s="165"/>
      <c r="H4389" s="165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</row>
    <row r="4390" spans="1:20" x14ac:dyDescent="0.25">
      <c r="A4390" s="9"/>
      <c r="D4390" s="9"/>
      <c r="E4390" s="165"/>
      <c r="F4390" s="165"/>
      <c r="G4390" s="165"/>
      <c r="H4390" s="165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</row>
    <row r="4391" spans="1:20" x14ac:dyDescent="0.25">
      <c r="A4391" s="9"/>
      <c r="D4391" s="9"/>
      <c r="E4391" s="165"/>
      <c r="F4391" s="165"/>
      <c r="G4391" s="165"/>
      <c r="H4391" s="165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</row>
    <row r="4392" spans="1:20" x14ac:dyDescent="0.25">
      <c r="A4392" s="9"/>
      <c r="D4392" s="9"/>
      <c r="E4392" s="165"/>
      <c r="F4392" s="165"/>
      <c r="G4392" s="165"/>
      <c r="H4392" s="165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</row>
    <row r="4393" spans="1:20" x14ac:dyDescent="0.25">
      <c r="A4393" s="9"/>
      <c r="D4393" s="9"/>
      <c r="E4393" s="165"/>
      <c r="F4393" s="165"/>
      <c r="G4393" s="165"/>
      <c r="H4393" s="165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</row>
    <row r="4394" spans="1:20" x14ac:dyDescent="0.25">
      <c r="A4394" s="9"/>
      <c r="D4394" s="9"/>
      <c r="E4394" s="165"/>
      <c r="F4394" s="165"/>
      <c r="G4394" s="165"/>
      <c r="H4394" s="165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</row>
    <row r="4395" spans="1:20" x14ac:dyDescent="0.25">
      <c r="A4395" s="9"/>
      <c r="D4395" s="9"/>
      <c r="E4395" s="165"/>
      <c r="F4395" s="165"/>
      <c r="G4395" s="165"/>
      <c r="H4395" s="165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</row>
    <row r="4396" spans="1:20" x14ac:dyDescent="0.25">
      <c r="A4396" s="9"/>
      <c r="D4396" s="9"/>
      <c r="E4396" s="165"/>
      <c r="F4396" s="165"/>
      <c r="G4396" s="165"/>
      <c r="H4396" s="165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</row>
    <row r="4397" spans="1:20" x14ac:dyDescent="0.25">
      <c r="A4397" s="9"/>
      <c r="D4397" s="9"/>
      <c r="E4397" s="165"/>
      <c r="F4397" s="165"/>
      <c r="G4397" s="165"/>
      <c r="H4397" s="165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</row>
    <row r="4398" spans="1:20" x14ac:dyDescent="0.25">
      <c r="A4398" s="9"/>
      <c r="D4398" s="9"/>
      <c r="E4398" s="165"/>
      <c r="F4398" s="165"/>
      <c r="G4398" s="165"/>
      <c r="H4398" s="165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</row>
    <row r="4399" spans="1:20" x14ac:dyDescent="0.25">
      <c r="A4399" s="9"/>
      <c r="D4399" s="9"/>
      <c r="E4399" s="165"/>
      <c r="F4399" s="165"/>
      <c r="G4399" s="165"/>
      <c r="H4399" s="165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</row>
    <row r="4400" spans="1:20" x14ac:dyDescent="0.25">
      <c r="A4400" s="9"/>
      <c r="D4400" s="9"/>
      <c r="E4400" s="165"/>
      <c r="F4400" s="165"/>
      <c r="G4400" s="165"/>
      <c r="H4400" s="165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</row>
    <row r="4401" spans="1:20" x14ac:dyDescent="0.25">
      <c r="A4401" s="9"/>
      <c r="D4401" s="9"/>
      <c r="E4401" s="165"/>
      <c r="F4401" s="165"/>
      <c r="G4401" s="165"/>
      <c r="H4401" s="165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</row>
    <row r="4402" spans="1:20" x14ac:dyDescent="0.25">
      <c r="A4402" s="9"/>
      <c r="D4402" s="9"/>
      <c r="E4402" s="165"/>
      <c r="F4402" s="165"/>
      <c r="G4402" s="165"/>
      <c r="H4402" s="165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</row>
    <row r="4403" spans="1:20" x14ac:dyDescent="0.25">
      <c r="A4403" s="9"/>
      <c r="D4403" s="9"/>
      <c r="E4403" s="165"/>
      <c r="F4403" s="165"/>
      <c r="G4403" s="165"/>
      <c r="H4403" s="165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</row>
    <row r="4404" spans="1:20" x14ac:dyDescent="0.25">
      <c r="A4404" s="9"/>
      <c r="D4404" s="9"/>
      <c r="E4404" s="165"/>
      <c r="F4404" s="165"/>
      <c r="G4404" s="165"/>
      <c r="H4404" s="165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</row>
    <row r="4405" spans="1:20" x14ac:dyDescent="0.25">
      <c r="A4405" s="9"/>
      <c r="D4405" s="9"/>
      <c r="E4405" s="165"/>
      <c r="F4405" s="165"/>
      <c r="G4405" s="165"/>
      <c r="H4405" s="165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</row>
    <row r="4406" spans="1:20" x14ac:dyDescent="0.25">
      <c r="A4406" s="9"/>
      <c r="D4406" s="9"/>
      <c r="E4406" s="165"/>
      <c r="F4406" s="165"/>
      <c r="G4406" s="165"/>
      <c r="H4406" s="165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</row>
    <row r="4407" spans="1:20" x14ac:dyDescent="0.25">
      <c r="A4407" s="9"/>
      <c r="D4407" s="9"/>
      <c r="E4407" s="165"/>
      <c r="F4407" s="165"/>
      <c r="G4407" s="165"/>
      <c r="H4407" s="165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</row>
    <row r="4408" spans="1:20" x14ac:dyDescent="0.25">
      <c r="A4408" s="9"/>
      <c r="D4408" s="9"/>
      <c r="E4408" s="165"/>
      <c r="F4408" s="165"/>
      <c r="G4408" s="165"/>
      <c r="H4408" s="165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</row>
    <row r="4409" spans="1:20" x14ac:dyDescent="0.25">
      <c r="A4409" s="9"/>
      <c r="D4409" s="9"/>
      <c r="E4409" s="165"/>
      <c r="F4409" s="165"/>
      <c r="G4409" s="165"/>
      <c r="H4409" s="165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</row>
    <row r="4410" spans="1:20" x14ac:dyDescent="0.25">
      <c r="A4410" s="9"/>
      <c r="D4410" s="9"/>
      <c r="E4410" s="165"/>
      <c r="F4410" s="165"/>
      <c r="G4410" s="165"/>
      <c r="H4410" s="165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</row>
    <row r="4411" spans="1:20" x14ac:dyDescent="0.25">
      <c r="A4411" s="9"/>
      <c r="D4411" s="9"/>
      <c r="E4411" s="165"/>
      <c r="F4411" s="165"/>
      <c r="G4411" s="165"/>
      <c r="H4411" s="165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</row>
    <row r="4412" spans="1:20" x14ac:dyDescent="0.25">
      <c r="A4412" s="9"/>
      <c r="D4412" s="9"/>
      <c r="E4412" s="165"/>
      <c r="F4412" s="165"/>
      <c r="G4412" s="165"/>
      <c r="H4412" s="165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</row>
    <row r="4413" spans="1:20" x14ac:dyDescent="0.25">
      <c r="A4413" s="9"/>
      <c r="D4413" s="9"/>
      <c r="E4413" s="165"/>
      <c r="F4413" s="165"/>
      <c r="G4413" s="165"/>
      <c r="H4413" s="165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</row>
    <row r="4414" spans="1:20" x14ac:dyDescent="0.25">
      <c r="A4414" s="9"/>
      <c r="D4414" s="9"/>
      <c r="E4414" s="165"/>
      <c r="F4414" s="165"/>
      <c r="G4414" s="165"/>
      <c r="H4414" s="165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</row>
    <row r="4415" spans="1:20" x14ac:dyDescent="0.25">
      <c r="A4415" s="9"/>
      <c r="D4415" s="9"/>
      <c r="E4415" s="165"/>
      <c r="F4415" s="165"/>
      <c r="G4415" s="165"/>
      <c r="H4415" s="165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</row>
    <row r="4416" spans="1:20" x14ac:dyDescent="0.25">
      <c r="A4416" s="9"/>
      <c r="D4416" s="9"/>
      <c r="E4416" s="165"/>
      <c r="F4416" s="165"/>
      <c r="G4416" s="165"/>
      <c r="H4416" s="165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</row>
    <row r="4417" spans="1:20" x14ac:dyDescent="0.25">
      <c r="A4417" s="9"/>
      <c r="D4417" s="9"/>
      <c r="E4417" s="165"/>
      <c r="F4417" s="165"/>
      <c r="G4417" s="165"/>
      <c r="H4417" s="165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</row>
    <row r="4418" spans="1:20" x14ac:dyDescent="0.25">
      <c r="A4418" s="9"/>
      <c r="D4418" s="9"/>
      <c r="E4418" s="165"/>
      <c r="F4418" s="165"/>
      <c r="G4418" s="165"/>
      <c r="H4418" s="165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</row>
    <row r="4419" spans="1:20" x14ac:dyDescent="0.25">
      <c r="A4419" s="9"/>
      <c r="D4419" s="9"/>
      <c r="E4419" s="165"/>
      <c r="F4419" s="165"/>
      <c r="G4419" s="165"/>
      <c r="H4419" s="165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</row>
    <row r="4420" spans="1:20" x14ac:dyDescent="0.25">
      <c r="A4420" s="9"/>
      <c r="D4420" s="9"/>
      <c r="E4420" s="165"/>
      <c r="F4420" s="165"/>
      <c r="G4420" s="165"/>
      <c r="H4420" s="165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</row>
    <row r="4421" spans="1:20" x14ac:dyDescent="0.25">
      <c r="A4421" s="9"/>
      <c r="D4421" s="9"/>
      <c r="E4421" s="165"/>
      <c r="F4421" s="165"/>
      <c r="G4421" s="165"/>
      <c r="H4421" s="165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</row>
    <row r="4422" spans="1:20" x14ac:dyDescent="0.25">
      <c r="A4422" s="9"/>
      <c r="D4422" s="9"/>
      <c r="E4422" s="165"/>
      <c r="F4422" s="165"/>
      <c r="G4422" s="165"/>
      <c r="H4422" s="165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</row>
    <row r="4423" spans="1:20" x14ac:dyDescent="0.25">
      <c r="A4423" s="9"/>
      <c r="D4423" s="9"/>
      <c r="E4423" s="165"/>
      <c r="F4423" s="165"/>
      <c r="G4423" s="165"/>
      <c r="H4423" s="165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</row>
    <row r="4424" spans="1:20" x14ac:dyDescent="0.25">
      <c r="A4424" s="9"/>
      <c r="D4424" s="9"/>
      <c r="E4424" s="165"/>
      <c r="F4424" s="165"/>
      <c r="G4424" s="165"/>
      <c r="H4424" s="165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</row>
    <row r="4425" spans="1:20" x14ac:dyDescent="0.25">
      <c r="A4425" s="9"/>
      <c r="D4425" s="9"/>
      <c r="E4425" s="165"/>
      <c r="F4425" s="165"/>
      <c r="G4425" s="165"/>
      <c r="H4425" s="165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</row>
    <row r="4426" spans="1:20" x14ac:dyDescent="0.25">
      <c r="A4426" s="9"/>
      <c r="D4426" s="9"/>
      <c r="E4426" s="165"/>
      <c r="F4426" s="165"/>
      <c r="G4426" s="165"/>
      <c r="H4426" s="165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</row>
    <row r="4427" spans="1:20" x14ac:dyDescent="0.25">
      <c r="A4427" s="9"/>
      <c r="D4427" s="9"/>
      <c r="E4427" s="165"/>
      <c r="F4427" s="165"/>
      <c r="G4427" s="165"/>
      <c r="H4427" s="165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</row>
    <row r="4428" spans="1:20" x14ac:dyDescent="0.25">
      <c r="A4428" s="9"/>
      <c r="D4428" s="9"/>
      <c r="E4428" s="165"/>
      <c r="F4428" s="165"/>
      <c r="G4428" s="165"/>
      <c r="H4428" s="165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</row>
    <row r="4429" spans="1:20" x14ac:dyDescent="0.25">
      <c r="A4429" s="9"/>
      <c r="D4429" s="9"/>
      <c r="E4429" s="165"/>
      <c r="F4429" s="165"/>
      <c r="G4429" s="165"/>
      <c r="H4429" s="165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</row>
    <row r="4430" spans="1:20" x14ac:dyDescent="0.25">
      <c r="A4430" s="9"/>
      <c r="D4430" s="9"/>
      <c r="E4430" s="165"/>
      <c r="F4430" s="165"/>
      <c r="G4430" s="165"/>
      <c r="H4430" s="165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</row>
    <row r="4431" spans="1:20" x14ac:dyDescent="0.25">
      <c r="A4431" s="9"/>
      <c r="D4431" s="9"/>
      <c r="E4431" s="165"/>
      <c r="F4431" s="165"/>
      <c r="G4431" s="165"/>
      <c r="H4431" s="165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</row>
    <row r="4432" spans="1:20" x14ac:dyDescent="0.25">
      <c r="A4432" s="9"/>
      <c r="D4432" s="9"/>
      <c r="E4432" s="165"/>
      <c r="F4432" s="165"/>
      <c r="G4432" s="165"/>
      <c r="H4432" s="165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</row>
    <row r="4433" spans="1:20" x14ac:dyDescent="0.25">
      <c r="A4433" s="9"/>
      <c r="D4433" s="9"/>
      <c r="E4433" s="165"/>
      <c r="F4433" s="165"/>
      <c r="G4433" s="165"/>
      <c r="H4433" s="165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</row>
    <row r="4434" spans="1:20" x14ac:dyDescent="0.25">
      <c r="A4434" s="9"/>
      <c r="D4434" s="9"/>
      <c r="E4434" s="165"/>
      <c r="F4434" s="165"/>
      <c r="G4434" s="165"/>
      <c r="H4434" s="165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</row>
    <row r="4435" spans="1:20" x14ac:dyDescent="0.25">
      <c r="A4435" s="9"/>
      <c r="D4435" s="9"/>
      <c r="E4435" s="165"/>
      <c r="F4435" s="165"/>
      <c r="G4435" s="165"/>
      <c r="H4435" s="165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</row>
    <row r="4436" spans="1:20" x14ac:dyDescent="0.25">
      <c r="A4436" s="9"/>
      <c r="D4436" s="9"/>
      <c r="E4436" s="165"/>
      <c r="F4436" s="165"/>
      <c r="G4436" s="165"/>
      <c r="H4436" s="165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</row>
    <row r="4437" spans="1:20" x14ac:dyDescent="0.25">
      <c r="A4437" s="9"/>
      <c r="D4437" s="9"/>
      <c r="E4437" s="165"/>
      <c r="F4437" s="165"/>
      <c r="G4437" s="165"/>
      <c r="H4437" s="165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</row>
    <row r="4438" spans="1:20" x14ac:dyDescent="0.25">
      <c r="A4438" s="9"/>
      <c r="D4438" s="9"/>
      <c r="E4438" s="165"/>
      <c r="F4438" s="165"/>
      <c r="G4438" s="165"/>
      <c r="H4438" s="165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</row>
    <row r="4439" spans="1:20" x14ac:dyDescent="0.25">
      <c r="A4439" s="9"/>
      <c r="D4439" s="9"/>
      <c r="E4439" s="165"/>
      <c r="F4439" s="165"/>
      <c r="G4439" s="165"/>
      <c r="H4439" s="165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</row>
    <row r="4440" spans="1:20" x14ac:dyDescent="0.25">
      <c r="A4440" s="9"/>
      <c r="D4440" s="9"/>
      <c r="E4440" s="165"/>
      <c r="F4440" s="165"/>
      <c r="G4440" s="165"/>
      <c r="H4440" s="165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</row>
    <row r="4441" spans="1:20" x14ac:dyDescent="0.25">
      <c r="A4441" s="9"/>
      <c r="D4441" s="9"/>
      <c r="E4441" s="165"/>
      <c r="F4441" s="165"/>
      <c r="G4441" s="165"/>
      <c r="H4441" s="165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</row>
    <row r="4442" spans="1:20" x14ac:dyDescent="0.25">
      <c r="A4442" s="9"/>
      <c r="D4442" s="9"/>
      <c r="E4442" s="165"/>
      <c r="F4442" s="165"/>
      <c r="G4442" s="165"/>
      <c r="H4442" s="165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</row>
    <row r="4443" spans="1:20" x14ac:dyDescent="0.25">
      <c r="A4443" s="9"/>
      <c r="D4443" s="9"/>
      <c r="E4443" s="165"/>
      <c r="F4443" s="165"/>
      <c r="G4443" s="165"/>
      <c r="H4443" s="165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</row>
    <row r="4444" spans="1:20" x14ac:dyDescent="0.25">
      <c r="A4444" s="9"/>
      <c r="D4444" s="9"/>
      <c r="E4444" s="165"/>
      <c r="F4444" s="165"/>
      <c r="G4444" s="165"/>
      <c r="H4444" s="165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</row>
    <row r="4445" spans="1:20" x14ac:dyDescent="0.25">
      <c r="A4445" s="9"/>
      <c r="D4445" s="9"/>
      <c r="E4445" s="165"/>
      <c r="F4445" s="165"/>
      <c r="G4445" s="165"/>
      <c r="H4445" s="165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</row>
    <row r="4446" spans="1:20" x14ac:dyDescent="0.25">
      <c r="A4446" s="9"/>
      <c r="D4446" s="9"/>
      <c r="E4446" s="165"/>
      <c r="F4446" s="165"/>
      <c r="G4446" s="165"/>
      <c r="H4446" s="165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</row>
    <row r="4447" spans="1:20" x14ac:dyDescent="0.25">
      <c r="A4447" s="9"/>
      <c r="D4447" s="9"/>
      <c r="E4447" s="165"/>
      <c r="F4447" s="165"/>
      <c r="G4447" s="165"/>
      <c r="H4447" s="165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</row>
    <row r="4448" spans="1:20" x14ac:dyDescent="0.25">
      <c r="A4448" s="9"/>
      <c r="D4448" s="9"/>
      <c r="E4448" s="165"/>
      <c r="F4448" s="165"/>
      <c r="G4448" s="165"/>
      <c r="H4448" s="165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</row>
    <row r="4449" spans="1:20" x14ac:dyDescent="0.25">
      <c r="A4449" s="9"/>
      <c r="D4449" s="9"/>
      <c r="E4449" s="165"/>
      <c r="F4449" s="165"/>
      <c r="G4449" s="165"/>
      <c r="H4449" s="165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</row>
    <row r="4450" spans="1:20" x14ac:dyDescent="0.25">
      <c r="A4450" s="9"/>
      <c r="D4450" s="9"/>
      <c r="E4450" s="165"/>
      <c r="F4450" s="165"/>
      <c r="G4450" s="165"/>
      <c r="H4450" s="165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</row>
    <row r="4451" spans="1:20" x14ac:dyDescent="0.25">
      <c r="A4451" s="9"/>
      <c r="D4451" s="9"/>
      <c r="E4451" s="165"/>
      <c r="F4451" s="165"/>
      <c r="G4451" s="165"/>
      <c r="H4451" s="165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</row>
    <row r="4452" spans="1:20" x14ac:dyDescent="0.25">
      <c r="A4452" s="9"/>
      <c r="D4452" s="9"/>
      <c r="E4452" s="165"/>
      <c r="F4452" s="165"/>
      <c r="G4452" s="165"/>
      <c r="H4452" s="165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</row>
    <row r="4453" spans="1:20" x14ac:dyDescent="0.25">
      <c r="A4453" s="9"/>
      <c r="D4453" s="9"/>
      <c r="E4453" s="165"/>
      <c r="F4453" s="165"/>
      <c r="G4453" s="165"/>
      <c r="H4453" s="165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</row>
    <row r="4454" spans="1:20" x14ac:dyDescent="0.25">
      <c r="A4454" s="9"/>
      <c r="D4454" s="9"/>
      <c r="E4454" s="165"/>
      <c r="F4454" s="165"/>
      <c r="G4454" s="165"/>
      <c r="H4454" s="165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</row>
    <row r="4455" spans="1:20" x14ac:dyDescent="0.25">
      <c r="A4455" s="9"/>
      <c r="D4455" s="9"/>
      <c r="E4455" s="165"/>
      <c r="F4455" s="165"/>
      <c r="G4455" s="165"/>
      <c r="H4455" s="165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</row>
    <row r="4456" spans="1:20" x14ac:dyDescent="0.25">
      <c r="A4456" s="9"/>
      <c r="D4456" s="9"/>
      <c r="E4456" s="165"/>
      <c r="F4456" s="165"/>
      <c r="G4456" s="165"/>
      <c r="H4456" s="165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</row>
    <row r="4457" spans="1:20" x14ac:dyDescent="0.25">
      <c r="A4457" s="9"/>
      <c r="D4457" s="9"/>
      <c r="E4457" s="165"/>
      <c r="F4457" s="165"/>
      <c r="G4457" s="165"/>
      <c r="H4457" s="165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</row>
    <row r="4458" spans="1:20" x14ac:dyDescent="0.25">
      <c r="A4458" s="9"/>
      <c r="D4458" s="9"/>
      <c r="E4458" s="165"/>
      <c r="F4458" s="165"/>
      <c r="G4458" s="165"/>
      <c r="H4458" s="165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</row>
    <row r="4459" spans="1:20" x14ac:dyDescent="0.25">
      <c r="A4459" s="9"/>
      <c r="D4459" s="9"/>
      <c r="E4459" s="165"/>
      <c r="F4459" s="165"/>
      <c r="G4459" s="165"/>
      <c r="H4459" s="165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</row>
    <row r="4460" spans="1:20" x14ac:dyDescent="0.25">
      <c r="A4460" s="9"/>
      <c r="D4460" s="9"/>
      <c r="E4460" s="165"/>
      <c r="F4460" s="165"/>
      <c r="G4460" s="165"/>
      <c r="H4460" s="165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</row>
    <row r="4461" spans="1:20" x14ac:dyDescent="0.25">
      <c r="A4461" s="9"/>
      <c r="D4461" s="9"/>
      <c r="E4461" s="165"/>
      <c r="F4461" s="165"/>
      <c r="G4461" s="165"/>
      <c r="H4461" s="165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</row>
    <row r="4462" spans="1:20" x14ac:dyDescent="0.25">
      <c r="A4462" s="9"/>
      <c r="D4462" s="9"/>
      <c r="E4462" s="165"/>
      <c r="F4462" s="165"/>
      <c r="G4462" s="165"/>
      <c r="H4462" s="165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</row>
    <row r="4463" spans="1:20" x14ac:dyDescent="0.25">
      <c r="A4463" s="9"/>
      <c r="D4463" s="9"/>
      <c r="E4463" s="165"/>
      <c r="F4463" s="165"/>
      <c r="G4463" s="165"/>
      <c r="H4463" s="165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</row>
    <row r="4464" spans="1:20" x14ac:dyDescent="0.25">
      <c r="A4464" s="9"/>
      <c r="D4464" s="9"/>
      <c r="E4464" s="165"/>
      <c r="F4464" s="165"/>
      <c r="G4464" s="165"/>
      <c r="H4464" s="165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</row>
    <row r="4465" spans="1:20" x14ac:dyDescent="0.25">
      <c r="A4465" s="9"/>
      <c r="D4465" s="9"/>
      <c r="E4465" s="165"/>
      <c r="F4465" s="165"/>
      <c r="G4465" s="165"/>
      <c r="H4465" s="165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</row>
    <row r="4466" spans="1:20" x14ac:dyDescent="0.25">
      <c r="A4466" s="9"/>
      <c r="D4466" s="9"/>
      <c r="E4466" s="165"/>
      <c r="F4466" s="165"/>
      <c r="G4466" s="165"/>
      <c r="H4466" s="165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</row>
    <row r="4467" spans="1:20" x14ac:dyDescent="0.25">
      <c r="A4467" s="9"/>
      <c r="D4467" s="9"/>
      <c r="E4467" s="165"/>
      <c r="F4467" s="165"/>
      <c r="G4467" s="165"/>
      <c r="H4467" s="165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</row>
    <row r="4468" spans="1:20" x14ac:dyDescent="0.25">
      <c r="A4468" s="9"/>
      <c r="D4468" s="9"/>
      <c r="E4468" s="165"/>
      <c r="F4468" s="165"/>
      <c r="G4468" s="165"/>
      <c r="H4468" s="165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</row>
    <row r="4469" spans="1:20" x14ac:dyDescent="0.25">
      <c r="A4469" s="9"/>
      <c r="D4469" s="9"/>
      <c r="E4469" s="165"/>
      <c r="F4469" s="165"/>
      <c r="G4469" s="165"/>
      <c r="H4469" s="165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</row>
    <row r="4470" spans="1:20" x14ac:dyDescent="0.25">
      <c r="A4470" s="9"/>
      <c r="D4470" s="9"/>
      <c r="E4470" s="165"/>
      <c r="F4470" s="165"/>
      <c r="G4470" s="165"/>
      <c r="H4470" s="165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</row>
    <row r="4471" spans="1:20" x14ac:dyDescent="0.25">
      <c r="A4471" s="9"/>
      <c r="D4471" s="9"/>
      <c r="E4471" s="165"/>
      <c r="F4471" s="165"/>
      <c r="G4471" s="165"/>
      <c r="H4471" s="165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</row>
    <row r="4472" spans="1:20" x14ac:dyDescent="0.25">
      <c r="A4472" s="9"/>
      <c r="D4472" s="9"/>
      <c r="E4472" s="165"/>
      <c r="F4472" s="165"/>
      <c r="G4472" s="165"/>
      <c r="H4472" s="165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</row>
    <row r="4473" spans="1:20" x14ac:dyDescent="0.25">
      <c r="A4473" s="9"/>
      <c r="D4473" s="9"/>
      <c r="E4473" s="165"/>
      <c r="F4473" s="165"/>
      <c r="G4473" s="165"/>
      <c r="H4473" s="165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</row>
    <row r="4474" spans="1:20" x14ac:dyDescent="0.25">
      <c r="A4474" s="9"/>
      <c r="D4474" s="9"/>
      <c r="E4474" s="165"/>
      <c r="F4474" s="165"/>
      <c r="G4474" s="165"/>
      <c r="H4474" s="165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</row>
    <row r="4475" spans="1:20" x14ac:dyDescent="0.25">
      <c r="A4475" s="9"/>
      <c r="D4475" s="9"/>
      <c r="E4475" s="165"/>
      <c r="F4475" s="165"/>
      <c r="G4475" s="165"/>
      <c r="H4475" s="165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</row>
    <row r="4476" spans="1:20" x14ac:dyDescent="0.25">
      <c r="A4476" s="9"/>
      <c r="D4476" s="9"/>
      <c r="E4476" s="165"/>
      <c r="F4476" s="165"/>
      <c r="G4476" s="165"/>
      <c r="H4476" s="165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</row>
    <row r="4477" spans="1:20" x14ac:dyDescent="0.25">
      <c r="A4477" s="9"/>
      <c r="D4477" s="9"/>
      <c r="E4477" s="165"/>
      <c r="F4477" s="165"/>
      <c r="G4477" s="165"/>
      <c r="H4477" s="165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</row>
    <row r="4478" spans="1:20" x14ac:dyDescent="0.25">
      <c r="A4478" s="9"/>
      <c r="D4478" s="9"/>
      <c r="E4478" s="165"/>
      <c r="F4478" s="165"/>
      <c r="G4478" s="165"/>
      <c r="H4478" s="165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</row>
    <row r="4479" spans="1:20" x14ac:dyDescent="0.25">
      <c r="A4479" s="9"/>
      <c r="D4479" s="9"/>
      <c r="E4479" s="165"/>
      <c r="F4479" s="165"/>
      <c r="G4479" s="165"/>
      <c r="H4479" s="165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</row>
    <row r="4480" spans="1:20" x14ac:dyDescent="0.25">
      <c r="A4480" s="9"/>
      <c r="D4480" s="9"/>
      <c r="E4480" s="165"/>
      <c r="F4480" s="165"/>
      <c r="G4480" s="165"/>
      <c r="H4480" s="165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</row>
    <row r="4481" spans="1:20" x14ac:dyDescent="0.25">
      <c r="A4481" s="9"/>
      <c r="D4481" s="9"/>
      <c r="E4481" s="165"/>
      <c r="F4481" s="165"/>
      <c r="G4481" s="165"/>
      <c r="H4481" s="165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</row>
    <row r="4482" spans="1:20" x14ac:dyDescent="0.25">
      <c r="A4482" s="9"/>
      <c r="D4482" s="9"/>
      <c r="E4482" s="165"/>
      <c r="F4482" s="165"/>
      <c r="G4482" s="165"/>
      <c r="H4482" s="165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</row>
    <row r="4483" spans="1:20" x14ac:dyDescent="0.25">
      <c r="A4483" s="9"/>
      <c r="D4483" s="9"/>
      <c r="E4483" s="165"/>
      <c r="F4483" s="165"/>
      <c r="G4483" s="165"/>
      <c r="H4483" s="165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</row>
    <row r="4484" spans="1:20" x14ac:dyDescent="0.25">
      <c r="A4484" s="9"/>
      <c r="D4484" s="9"/>
      <c r="E4484" s="165"/>
      <c r="F4484" s="165"/>
      <c r="G4484" s="165"/>
      <c r="H4484" s="165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</row>
    <row r="4485" spans="1:20" x14ac:dyDescent="0.25">
      <c r="A4485" s="9"/>
      <c r="D4485" s="9"/>
      <c r="E4485" s="165"/>
      <c r="F4485" s="165"/>
      <c r="G4485" s="165"/>
      <c r="H4485" s="165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</row>
    <row r="4486" spans="1:20" x14ac:dyDescent="0.25">
      <c r="A4486" s="9"/>
      <c r="D4486" s="9"/>
      <c r="E4486" s="165"/>
      <c r="F4486" s="165"/>
      <c r="G4486" s="165"/>
      <c r="H4486" s="165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</row>
    <row r="4487" spans="1:20" x14ac:dyDescent="0.25">
      <c r="A4487" s="9"/>
      <c r="D4487" s="9"/>
      <c r="E4487" s="165"/>
      <c r="F4487" s="165"/>
      <c r="G4487" s="165"/>
      <c r="H4487" s="165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</row>
    <row r="4488" spans="1:20" x14ac:dyDescent="0.25">
      <c r="A4488" s="9"/>
      <c r="D4488" s="9"/>
      <c r="E4488" s="165"/>
      <c r="F4488" s="165"/>
      <c r="G4488" s="165"/>
      <c r="H4488" s="165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</row>
    <row r="4489" spans="1:20" x14ac:dyDescent="0.25">
      <c r="A4489" s="9"/>
      <c r="D4489" s="9"/>
      <c r="E4489" s="165"/>
      <c r="F4489" s="165"/>
      <c r="G4489" s="165"/>
      <c r="H4489" s="165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</row>
    <row r="4490" spans="1:20" x14ac:dyDescent="0.25">
      <c r="A4490" s="9"/>
      <c r="D4490" s="9"/>
      <c r="E4490" s="165"/>
      <c r="F4490" s="165"/>
      <c r="G4490" s="165"/>
      <c r="H4490" s="165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</row>
    <row r="4491" spans="1:20" x14ac:dyDescent="0.25">
      <c r="A4491" s="9"/>
      <c r="D4491" s="9"/>
      <c r="E4491" s="165"/>
      <c r="F4491" s="165"/>
      <c r="G4491" s="165"/>
      <c r="H4491" s="165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</row>
    <row r="4492" spans="1:20" x14ac:dyDescent="0.25">
      <c r="A4492" s="9"/>
      <c r="D4492" s="9"/>
      <c r="E4492" s="165"/>
      <c r="F4492" s="165"/>
      <c r="G4492" s="165"/>
      <c r="H4492" s="165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</row>
    <row r="4493" spans="1:20" x14ac:dyDescent="0.25">
      <c r="A4493" s="9"/>
      <c r="D4493" s="9"/>
      <c r="E4493" s="165"/>
      <c r="F4493" s="165"/>
      <c r="G4493" s="165"/>
      <c r="H4493" s="165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</row>
    <row r="4494" spans="1:20" x14ac:dyDescent="0.25">
      <c r="A4494" s="9"/>
      <c r="D4494" s="9"/>
      <c r="E4494" s="165"/>
      <c r="F4494" s="165"/>
      <c r="G4494" s="165"/>
      <c r="H4494" s="165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</row>
    <row r="4495" spans="1:20" x14ac:dyDescent="0.25">
      <c r="A4495" s="9"/>
      <c r="D4495" s="9"/>
      <c r="E4495" s="165"/>
      <c r="F4495" s="165"/>
      <c r="G4495" s="165"/>
      <c r="H4495" s="165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</row>
    <row r="4496" spans="1:20" x14ac:dyDescent="0.25">
      <c r="A4496" s="9"/>
      <c r="D4496" s="9"/>
      <c r="E4496" s="165"/>
      <c r="F4496" s="165"/>
      <c r="G4496" s="165"/>
      <c r="H4496" s="165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</row>
    <row r="4497" spans="1:20" x14ac:dyDescent="0.25">
      <c r="A4497" s="9"/>
      <c r="D4497" s="9"/>
      <c r="E4497" s="165"/>
      <c r="F4497" s="165"/>
      <c r="G4497" s="165"/>
      <c r="H4497" s="165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</row>
    <row r="4498" spans="1:20" x14ac:dyDescent="0.25">
      <c r="A4498" s="9"/>
      <c r="D4498" s="9"/>
      <c r="E4498" s="165"/>
      <c r="F4498" s="165"/>
      <c r="G4498" s="165"/>
      <c r="H4498" s="165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</row>
    <row r="4499" spans="1:20" x14ac:dyDescent="0.25">
      <c r="A4499" s="9"/>
      <c r="D4499" s="9"/>
      <c r="E4499" s="165"/>
      <c r="F4499" s="165"/>
      <c r="G4499" s="165"/>
      <c r="H4499" s="165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</row>
    <row r="4500" spans="1:20" x14ac:dyDescent="0.25">
      <c r="A4500" s="9"/>
      <c r="D4500" s="9"/>
      <c r="E4500" s="165"/>
      <c r="F4500" s="165"/>
      <c r="G4500" s="165"/>
      <c r="H4500" s="165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</row>
    <row r="4501" spans="1:20" x14ac:dyDescent="0.25">
      <c r="A4501" s="9"/>
      <c r="D4501" s="9"/>
      <c r="E4501" s="165"/>
      <c r="F4501" s="165"/>
      <c r="G4501" s="165"/>
      <c r="H4501" s="165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</row>
    <row r="4502" spans="1:20" x14ac:dyDescent="0.25">
      <c r="A4502" s="9"/>
      <c r="D4502" s="9"/>
      <c r="E4502" s="165"/>
      <c r="F4502" s="165"/>
      <c r="G4502" s="165"/>
      <c r="H4502" s="165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</row>
    <row r="4503" spans="1:20" x14ac:dyDescent="0.25">
      <c r="A4503" s="9"/>
      <c r="D4503" s="9"/>
      <c r="E4503" s="165"/>
      <c r="F4503" s="165"/>
      <c r="G4503" s="165"/>
      <c r="H4503" s="165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</row>
    <row r="4504" spans="1:20" x14ac:dyDescent="0.25">
      <c r="A4504" s="9"/>
      <c r="D4504" s="9"/>
      <c r="E4504" s="165"/>
      <c r="F4504" s="165"/>
      <c r="G4504" s="165"/>
      <c r="H4504" s="165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</row>
    <row r="4505" spans="1:20" x14ac:dyDescent="0.25">
      <c r="A4505" s="9"/>
      <c r="D4505" s="9"/>
      <c r="E4505" s="165"/>
      <c r="F4505" s="165"/>
      <c r="G4505" s="165"/>
      <c r="H4505" s="165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</row>
    <row r="4506" spans="1:20" x14ac:dyDescent="0.25">
      <c r="A4506" s="9"/>
      <c r="D4506" s="9"/>
      <c r="E4506" s="165"/>
      <c r="F4506" s="165"/>
      <c r="G4506" s="165"/>
      <c r="H4506" s="165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</row>
    <row r="4507" spans="1:20" x14ac:dyDescent="0.25">
      <c r="A4507" s="9"/>
      <c r="D4507" s="9"/>
      <c r="E4507" s="165"/>
      <c r="F4507" s="165"/>
      <c r="G4507" s="165"/>
      <c r="H4507" s="165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</row>
    <row r="4508" spans="1:20" x14ac:dyDescent="0.25">
      <c r="A4508" s="9"/>
      <c r="D4508" s="9"/>
      <c r="E4508" s="165"/>
      <c r="F4508" s="165"/>
      <c r="G4508" s="165"/>
      <c r="H4508" s="165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</row>
    <row r="4509" spans="1:20" x14ac:dyDescent="0.25">
      <c r="A4509" s="9"/>
      <c r="D4509" s="9"/>
      <c r="E4509" s="165"/>
      <c r="F4509" s="165"/>
      <c r="G4509" s="165"/>
      <c r="H4509" s="165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</row>
    <row r="4510" spans="1:20" x14ac:dyDescent="0.25">
      <c r="A4510" s="9"/>
      <c r="D4510" s="9"/>
      <c r="E4510" s="165"/>
      <c r="F4510" s="165"/>
      <c r="G4510" s="165"/>
      <c r="H4510" s="165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</row>
    <row r="4511" spans="1:20" x14ac:dyDescent="0.25">
      <c r="A4511" s="9"/>
      <c r="D4511" s="9"/>
      <c r="E4511" s="165"/>
      <c r="F4511" s="165"/>
      <c r="G4511" s="165"/>
      <c r="H4511" s="165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</row>
    <row r="4512" spans="1:20" x14ac:dyDescent="0.25">
      <c r="A4512" s="9"/>
      <c r="D4512" s="9"/>
      <c r="E4512" s="165"/>
      <c r="F4512" s="165"/>
      <c r="G4512" s="165"/>
      <c r="H4512" s="165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</row>
    <row r="4513" spans="1:20" x14ac:dyDescent="0.25">
      <c r="A4513" s="9"/>
      <c r="D4513" s="9"/>
      <c r="E4513" s="165"/>
      <c r="F4513" s="165"/>
      <c r="G4513" s="165"/>
      <c r="H4513" s="165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</row>
    <row r="4514" spans="1:20" x14ac:dyDescent="0.25">
      <c r="A4514" s="9"/>
      <c r="D4514" s="9"/>
      <c r="E4514" s="165"/>
      <c r="F4514" s="165"/>
      <c r="G4514" s="165"/>
      <c r="H4514" s="165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</row>
    <row r="4515" spans="1:20" x14ac:dyDescent="0.25">
      <c r="A4515" s="9"/>
      <c r="D4515" s="9"/>
      <c r="E4515" s="165"/>
      <c r="F4515" s="165"/>
      <c r="G4515" s="165"/>
      <c r="H4515" s="165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</row>
    <row r="4516" spans="1:20" x14ac:dyDescent="0.25">
      <c r="A4516" s="9"/>
      <c r="D4516" s="9"/>
      <c r="E4516" s="165"/>
      <c r="F4516" s="165"/>
      <c r="G4516" s="165"/>
      <c r="H4516" s="165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</row>
    <row r="4517" spans="1:20" x14ac:dyDescent="0.25">
      <c r="A4517" s="9"/>
      <c r="D4517" s="9"/>
      <c r="E4517" s="165"/>
      <c r="F4517" s="165"/>
      <c r="G4517" s="165"/>
      <c r="H4517" s="165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</row>
    <row r="4518" spans="1:20" x14ac:dyDescent="0.25">
      <c r="A4518" s="9"/>
      <c r="D4518" s="9"/>
      <c r="E4518" s="165"/>
      <c r="F4518" s="165"/>
      <c r="G4518" s="165"/>
      <c r="H4518" s="165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</row>
    <row r="4519" spans="1:20" x14ac:dyDescent="0.25">
      <c r="A4519" s="9"/>
      <c r="D4519" s="9"/>
      <c r="E4519" s="165"/>
      <c r="F4519" s="165"/>
      <c r="G4519" s="165"/>
      <c r="H4519" s="165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</row>
    <row r="4520" spans="1:20" x14ac:dyDescent="0.25">
      <c r="A4520" s="9"/>
      <c r="D4520" s="9"/>
      <c r="E4520" s="165"/>
      <c r="F4520" s="165"/>
      <c r="G4520" s="165"/>
      <c r="H4520" s="165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</row>
    <row r="4521" spans="1:20" x14ac:dyDescent="0.25">
      <c r="A4521" s="9"/>
      <c r="D4521" s="9"/>
      <c r="E4521" s="165"/>
      <c r="F4521" s="165"/>
      <c r="G4521" s="165"/>
      <c r="H4521" s="165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</row>
    <row r="4522" spans="1:20" x14ac:dyDescent="0.25">
      <c r="A4522" s="9"/>
      <c r="D4522" s="9"/>
      <c r="E4522" s="165"/>
      <c r="F4522" s="165"/>
      <c r="G4522" s="165"/>
      <c r="H4522" s="165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</row>
    <row r="4523" spans="1:20" x14ac:dyDescent="0.25">
      <c r="A4523" s="9"/>
      <c r="D4523" s="9"/>
      <c r="E4523" s="165"/>
      <c r="F4523" s="165"/>
      <c r="G4523" s="165"/>
      <c r="H4523" s="165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</row>
    <row r="4524" spans="1:20" x14ac:dyDescent="0.25">
      <c r="A4524" s="9"/>
      <c r="D4524" s="9"/>
      <c r="E4524" s="165"/>
      <c r="F4524" s="165"/>
      <c r="G4524" s="165"/>
      <c r="H4524" s="165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</row>
    <row r="4525" spans="1:20" x14ac:dyDescent="0.25">
      <c r="A4525" s="9"/>
      <c r="D4525" s="9"/>
      <c r="E4525" s="165"/>
      <c r="F4525" s="165"/>
      <c r="G4525" s="165"/>
      <c r="H4525" s="165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</row>
    <row r="4526" spans="1:20" x14ac:dyDescent="0.25">
      <c r="A4526" s="9"/>
      <c r="D4526" s="9"/>
      <c r="E4526" s="165"/>
      <c r="F4526" s="165"/>
      <c r="G4526" s="165"/>
      <c r="H4526" s="165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</row>
    <row r="4527" spans="1:20" x14ac:dyDescent="0.25">
      <c r="A4527" s="9"/>
      <c r="D4527" s="9"/>
      <c r="E4527" s="165"/>
      <c r="F4527" s="165"/>
      <c r="G4527" s="165"/>
      <c r="H4527" s="165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</row>
    <row r="4528" spans="1:20" x14ac:dyDescent="0.25">
      <c r="A4528" s="9"/>
      <c r="D4528" s="9"/>
      <c r="E4528" s="165"/>
      <c r="F4528" s="165"/>
      <c r="G4528" s="165"/>
      <c r="H4528" s="165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</row>
    <row r="4529" spans="1:20" x14ac:dyDescent="0.25">
      <c r="A4529" s="9"/>
      <c r="D4529" s="9"/>
      <c r="E4529" s="165"/>
      <c r="F4529" s="165"/>
      <c r="G4529" s="165"/>
      <c r="H4529" s="165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</row>
    <row r="4530" spans="1:20" x14ac:dyDescent="0.25">
      <c r="A4530" s="9"/>
      <c r="D4530" s="9"/>
      <c r="E4530" s="165"/>
      <c r="F4530" s="165"/>
      <c r="G4530" s="165"/>
      <c r="H4530" s="165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</row>
    <row r="4531" spans="1:20" x14ac:dyDescent="0.25">
      <c r="A4531" s="9"/>
      <c r="D4531" s="9"/>
      <c r="E4531" s="165"/>
      <c r="F4531" s="165"/>
      <c r="G4531" s="165"/>
      <c r="H4531" s="165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</row>
    <row r="4532" spans="1:20" x14ac:dyDescent="0.25">
      <c r="A4532" s="9"/>
      <c r="D4532" s="9"/>
      <c r="E4532" s="165"/>
      <c r="F4532" s="165"/>
      <c r="G4532" s="165"/>
      <c r="H4532" s="165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</row>
    <row r="4533" spans="1:20" x14ac:dyDescent="0.25">
      <c r="A4533" s="9"/>
      <c r="D4533" s="9"/>
      <c r="E4533" s="165"/>
      <c r="F4533" s="165"/>
      <c r="G4533" s="165"/>
      <c r="H4533" s="165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</row>
    <row r="4534" spans="1:20" x14ac:dyDescent="0.25">
      <c r="A4534" s="9"/>
      <c r="D4534" s="9"/>
      <c r="E4534" s="165"/>
      <c r="F4534" s="165"/>
      <c r="G4534" s="165"/>
      <c r="H4534" s="165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</row>
    <row r="4535" spans="1:20" x14ac:dyDescent="0.25">
      <c r="A4535" s="9"/>
      <c r="D4535" s="9"/>
      <c r="E4535" s="165"/>
      <c r="F4535" s="165"/>
      <c r="G4535" s="165"/>
      <c r="H4535" s="165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</row>
    <row r="4536" spans="1:20" x14ac:dyDescent="0.25">
      <c r="A4536" s="9"/>
      <c r="D4536" s="9"/>
      <c r="E4536" s="165"/>
      <c r="F4536" s="165"/>
      <c r="G4536" s="165"/>
      <c r="H4536" s="165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</row>
    <row r="4537" spans="1:20" x14ac:dyDescent="0.25">
      <c r="A4537" s="9"/>
      <c r="D4537" s="9"/>
      <c r="E4537" s="165"/>
      <c r="F4537" s="165"/>
      <c r="G4537" s="165"/>
      <c r="H4537" s="165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</row>
    <row r="4538" spans="1:20" x14ac:dyDescent="0.25">
      <c r="A4538" s="9"/>
      <c r="D4538" s="9"/>
      <c r="E4538" s="165"/>
      <c r="F4538" s="165"/>
      <c r="G4538" s="165"/>
      <c r="H4538" s="165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</row>
    <row r="4539" spans="1:20" x14ac:dyDescent="0.25">
      <c r="A4539" s="9"/>
      <c r="D4539" s="9"/>
      <c r="E4539" s="165"/>
      <c r="F4539" s="165"/>
      <c r="G4539" s="165"/>
      <c r="H4539" s="165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</row>
    <row r="4540" spans="1:20" x14ac:dyDescent="0.25">
      <c r="A4540" s="9"/>
      <c r="D4540" s="9"/>
      <c r="E4540" s="165"/>
      <c r="F4540" s="165"/>
      <c r="G4540" s="165"/>
      <c r="H4540" s="165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</row>
    <row r="4541" spans="1:20" x14ac:dyDescent="0.25">
      <c r="A4541" s="9"/>
      <c r="D4541" s="9"/>
      <c r="E4541" s="165"/>
      <c r="F4541" s="165"/>
      <c r="G4541" s="165"/>
      <c r="H4541" s="165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</row>
    <row r="4542" spans="1:20" x14ac:dyDescent="0.25">
      <c r="A4542" s="9"/>
      <c r="D4542" s="9"/>
      <c r="E4542" s="165"/>
      <c r="F4542" s="165"/>
      <c r="G4542" s="165"/>
      <c r="H4542" s="165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</row>
    <row r="4543" spans="1:20" x14ac:dyDescent="0.25">
      <c r="A4543" s="9"/>
      <c r="D4543" s="9"/>
      <c r="E4543" s="165"/>
      <c r="F4543" s="165"/>
      <c r="G4543" s="165"/>
      <c r="H4543" s="165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</row>
    <row r="4544" spans="1:20" x14ac:dyDescent="0.25">
      <c r="A4544" s="9"/>
      <c r="D4544" s="9"/>
      <c r="E4544" s="165"/>
      <c r="F4544" s="165"/>
      <c r="G4544" s="165"/>
      <c r="H4544" s="165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</row>
    <row r="4545" spans="1:20" x14ac:dyDescent="0.25">
      <c r="A4545" s="9"/>
      <c r="D4545" s="9"/>
      <c r="E4545" s="165"/>
      <c r="F4545" s="165"/>
      <c r="G4545" s="165"/>
      <c r="H4545" s="165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</row>
    <row r="4546" spans="1:20" x14ac:dyDescent="0.25">
      <c r="A4546" s="9"/>
      <c r="D4546" s="9"/>
      <c r="E4546" s="165"/>
      <c r="F4546" s="165"/>
      <c r="G4546" s="165"/>
      <c r="H4546" s="165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</row>
    <row r="4547" spans="1:20" x14ac:dyDescent="0.25">
      <c r="A4547" s="9"/>
      <c r="D4547" s="9"/>
      <c r="E4547" s="165"/>
      <c r="F4547" s="165"/>
      <c r="G4547" s="165"/>
      <c r="H4547" s="165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</row>
    <row r="4548" spans="1:20" x14ac:dyDescent="0.25">
      <c r="A4548" s="9"/>
      <c r="D4548" s="9"/>
      <c r="E4548" s="165"/>
      <c r="F4548" s="165"/>
      <c r="G4548" s="165"/>
      <c r="H4548" s="165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</row>
    <row r="4549" spans="1:20" x14ac:dyDescent="0.25">
      <c r="A4549" s="9"/>
      <c r="D4549" s="9"/>
      <c r="E4549" s="165"/>
      <c r="F4549" s="165"/>
      <c r="G4549" s="165"/>
      <c r="H4549" s="165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</row>
    <row r="4550" spans="1:20" x14ac:dyDescent="0.25">
      <c r="A4550" s="9"/>
      <c r="D4550" s="9"/>
      <c r="E4550" s="165"/>
      <c r="F4550" s="165"/>
      <c r="G4550" s="165"/>
      <c r="H4550" s="165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</row>
    <row r="4551" spans="1:20" x14ac:dyDescent="0.25">
      <c r="A4551" s="9"/>
      <c r="D4551" s="9"/>
      <c r="E4551" s="165"/>
      <c r="F4551" s="165"/>
      <c r="G4551" s="165"/>
      <c r="H4551" s="165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</row>
    <row r="4552" spans="1:20" x14ac:dyDescent="0.25">
      <c r="A4552" s="9"/>
      <c r="D4552" s="9"/>
      <c r="E4552" s="165"/>
      <c r="F4552" s="165"/>
      <c r="G4552" s="165"/>
      <c r="H4552" s="165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</row>
    <row r="4553" spans="1:20" x14ac:dyDescent="0.25">
      <c r="A4553" s="9"/>
      <c r="D4553" s="9"/>
      <c r="E4553" s="165"/>
      <c r="F4553" s="165"/>
      <c r="G4553" s="165"/>
      <c r="H4553" s="165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</row>
    <row r="4554" spans="1:20" x14ac:dyDescent="0.25">
      <c r="A4554" s="9"/>
      <c r="D4554" s="9"/>
      <c r="E4554" s="165"/>
      <c r="F4554" s="165"/>
      <c r="G4554" s="165"/>
      <c r="H4554" s="165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</row>
    <row r="4555" spans="1:20" x14ac:dyDescent="0.25">
      <c r="A4555" s="9"/>
      <c r="D4555" s="9"/>
      <c r="E4555" s="165"/>
      <c r="F4555" s="165"/>
      <c r="G4555" s="165"/>
      <c r="H4555" s="165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</row>
    <row r="4556" spans="1:20" x14ac:dyDescent="0.25">
      <c r="A4556" s="9"/>
      <c r="D4556" s="9"/>
      <c r="E4556" s="165"/>
      <c r="F4556" s="165"/>
      <c r="G4556" s="165"/>
      <c r="H4556" s="165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</row>
    <row r="4557" spans="1:20" x14ac:dyDescent="0.25">
      <c r="A4557" s="9"/>
      <c r="D4557" s="9"/>
      <c r="E4557" s="165"/>
      <c r="F4557" s="165"/>
      <c r="G4557" s="165"/>
      <c r="H4557" s="165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</row>
    <row r="4558" spans="1:20" x14ac:dyDescent="0.25">
      <c r="A4558" s="9"/>
      <c r="D4558" s="9"/>
      <c r="E4558" s="165"/>
      <c r="F4558" s="165"/>
      <c r="G4558" s="165"/>
      <c r="H4558" s="165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</row>
    <row r="4559" spans="1:20" x14ac:dyDescent="0.25">
      <c r="A4559" s="9"/>
      <c r="D4559" s="9"/>
      <c r="E4559" s="165"/>
      <c r="F4559" s="165"/>
      <c r="G4559" s="165"/>
      <c r="H4559" s="165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</row>
    <row r="4560" spans="1:20" x14ac:dyDescent="0.25">
      <c r="A4560" s="9"/>
      <c r="D4560" s="9"/>
      <c r="E4560" s="165"/>
      <c r="F4560" s="165"/>
      <c r="G4560" s="165"/>
      <c r="H4560" s="165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</row>
    <row r="4561" spans="1:20" x14ac:dyDescent="0.25">
      <c r="A4561" s="9"/>
      <c r="D4561" s="9"/>
      <c r="E4561" s="165"/>
      <c r="F4561" s="165"/>
      <c r="G4561" s="165"/>
      <c r="H4561" s="165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</row>
    <row r="4562" spans="1:20" x14ac:dyDescent="0.25">
      <c r="A4562" s="9"/>
      <c r="D4562" s="9"/>
      <c r="E4562" s="165"/>
      <c r="F4562" s="165"/>
      <c r="G4562" s="165"/>
      <c r="H4562" s="165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</row>
    <row r="4563" spans="1:20" x14ac:dyDescent="0.25">
      <c r="A4563" s="9"/>
      <c r="D4563" s="9"/>
      <c r="E4563" s="165"/>
      <c r="F4563" s="165"/>
      <c r="G4563" s="165"/>
      <c r="H4563" s="165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</row>
    <row r="4564" spans="1:20" x14ac:dyDescent="0.25">
      <c r="A4564" s="9"/>
      <c r="D4564" s="9"/>
      <c r="E4564" s="165"/>
      <c r="F4564" s="165"/>
      <c r="G4564" s="165"/>
      <c r="H4564" s="165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</row>
    <row r="4565" spans="1:20" x14ac:dyDescent="0.25">
      <c r="A4565" s="9"/>
      <c r="D4565" s="9"/>
      <c r="E4565" s="165"/>
      <c r="F4565" s="165"/>
      <c r="G4565" s="165"/>
      <c r="H4565" s="165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</row>
    <row r="4566" spans="1:20" x14ac:dyDescent="0.25">
      <c r="A4566" s="9"/>
      <c r="D4566" s="9"/>
      <c r="E4566" s="165"/>
      <c r="F4566" s="165"/>
      <c r="G4566" s="165"/>
      <c r="H4566" s="165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</row>
    <row r="4567" spans="1:20" x14ac:dyDescent="0.25">
      <c r="A4567" s="9"/>
      <c r="D4567" s="9"/>
      <c r="E4567" s="165"/>
      <c r="F4567" s="165"/>
      <c r="G4567" s="165"/>
      <c r="H4567" s="165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</row>
    <row r="4568" spans="1:20" x14ac:dyDescent="0.25">
      <c r="A4568" s="9"/>
      <c r="D4568" s="9"/>
      <c r="E4568" s="165"/>
      <c r="F4568" s="165"/>
      <c r="G4568" s="165"/>
      <c r="H4568" s="165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</row>
    <row r="4569" spans="1:20" x14ac:dyDescent="0.25">
      <c r="A4569" s="9"/>
      <c r="D4569" s="9"/>
      <c r="E4569" s="165"/>
      <c r="F4569" s="165"/>
      <c r="G4569" s="165"/>
      <c r="H4569" s="165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</row>
    <row r="4570" spans="1:20" x14ac:dyDescent="0.25">
      <c r="A4570" s="9"/>
      <c r="D4570" s="9"/>
      <c r="E4570" s="165"/>
      <c r="F4570" s="165"/>
      <c r="G4570" s="165"/>
      <c r="H4570" s="165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</row>
    <row r="4571" spans="1:20" x14ac:dyDescent="0.25">
      <c r="A4571" s="9"/>
      <c r="D4571" s="9"/>
      <c r="E4571" s="165"/>
      <c r="F4571" s="165"/>
      <c r="G4571" s="165"/>
      <c r="H4571" s="165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</row>
    <row r="4572" spans="1:20" x14ac:dyDescent="0.25">
      <c r="A4572" s="9"/>
      <c r="D4572" s="9"/>
      <c r="E4572" s="165"/>
      <c r="F4572" s="165"/>
      <c r="G4572" s="165"/>
      <c r="H4572" s="165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</row>
    <row r="4573" spans="1:20" x14ac:dyDescent="0.25">
      <c r="A4573" s="9"/>
      <c r="D4573" s="9"/>
      <c r="E4573" s="165"/>
      <c r="F4573" s="165"/>
      <c r="G4573" s="165"/>
      <c r="H4573" s="165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</row>
    <row r="4574" spans="1:20" x14ac:dyDescent="0.25">
      <c r="A4574" s="9"/>
      <c r="D4574" s="9"/>
      <c r="E4574" s="165"/>
      <c r="F4574" s="165"/>
      <c r="G4574" s="165"/>
      <c r="H4574" s="165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</row>
    <row r="4575" spans="1:20" x14ac:dyDescent="0.25">
      <c r="A4575" s="9"/>
      <c r="D4575" s="9"/>
      <c r="E4575" s="165"/>
      <c r="F4575" s="165"/>
      <c r="G4575" s="165"/>
      <c r="H4575" s="165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</row>
    <row r="4576" spans="1:20" x14ac:dyDescent="0.25">
      <c r="A4576" s="9"/>
      <c r="D4576" s="9"/>
      <c r="E4576" s="165"/>
      <c r="F4576" s="165"/>
      <c r="G4576" s="165"/>
      <c r="H4576" s="165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</row>
    <row r="4577" spans="1:20" x14ac:dyDescent="0.25">
      <c r="A4577" s="9"/>
      <c r="D4577" s="9"/>
      <c r="E4577" s="165"/>
      <c r="F4577" s="165"/>
      <c r="G4577" s="165"/>
      <c r="H4577" s="165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</row>
    <row r="4578" spans="1:20" x14ac:dyDescent="0.25">
      <c r="A4578" s="9"/>
      <c r="D4578" s="9"/>
      <c r="E4578" s="165"/>
      <c r="F4578" s="165"/>
      <c r="G4578" s="165"/>
      <c r="H4578" s="165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</row>
    <row r="4579" spans="1:20" x14ac:dyDescent="0.25">
      <c r="A4579" s="9"/>
      <c r="D4579" s="9"/>
      <c r="E4579" s="165"/>
      <c r="F4579" s="165"/>
      <c r="G4579" s="165"/>
      <c r="H4579" s="165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</row>
    <row r="4580" spans="1:20" x14ac:dyDescent="0.25">
      <c r="A4580" s="9"/>
      <c r="D4580" s="9"/>
      <c r="E4580" s="165"/>
      <c r="F4580" s="165"/>
      <c r="G4580" s="165"/>
      <c r="H4580" s="165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</row>
    <row r="4581" spans="1:20" x14ac:dyDescent="0.25">
      <c r="A4581" s="9"/>
      <c r="D4581" s="9"/>
      <c r="E4581" s="165"/>
      <c r="F4581" s="165"/>
      <c r="G4581" s="165"/>
      <c r="H4581" s="165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</row>
    <row r="4582" spans="1:20" x14ac:dyDescent="0.25">
      <c r="A4582" s="9"/>
      <c r="D4582" s="9"/>
      <c r="E4582" s="165"/>
      <c r="F4582" s="165"/>
      <c r="G4582" s="165"/>
      <c r="H4582" s="165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</row>
    <row r="4583" spans="1:20" x14ac:dyDescent="0.25">
      <c r="A4583" s="9"/>
      <c r="D4583" s="9"/>
      <c r="E4583" s="165"/>
      <c r="F4583" s="165"/>
      <c r="G4583" s="165"/>
      <c r="H4583" s="165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</row>
    <row r="4584" spans="1:20" x14ac:dyDescent="0.25">
      <c r="A4584" s="9"/>
      <c r="D4584" s="9"/>
      <c r="E4584" s="165"/>
      <c r="F4584" s="165"/>
      <c r="G4584" s="165"/>
      <c r="H4584" s="165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</row>
    <row r="4585" spans="1:20" x14ac:dyDescent="0.25">
      <c r="A4585" s="9"/>
      <c r="D4585" s="9"/>
      <c r="E4585" s="165"/>
      <c r="F4585" s="165"/>
      <c r="G4585" s="165"/>
      <c r="H4585" s="165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</row>
    <row r="4586" spans="1:20" x14ac:dyDescent="0.25">
      <c r="A4586" s="9"/>
      <c r="D4586" s="9"/>
      <c r="E4586" s="165"/>
      <c r="F4586" s="165"/>
      <c r="G4586" s="165"/>
      <c r="H4586" s="165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</row>
    <row r="4587" spans="1:20" x14ac:dyDescent="0.25">
      <c r="A4587" s="9"/>
      <c r="D4587" s="9"/>
      <c r="E4587" s="165"/>
      <c r="F4587" s="165"/>
      <c r="G4587" s="165"/>
      <c r="H4587" s="165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</row>
    <row r="4588" spans="1:20" x14ac:dyDescent="0.25">
      <c r="A4588" s="9"/>
      <c r="D4588" s="9"/>
      <c r="E4588" s="165"/>
      <c r="F4588" s="165"/>
      <c r="G4588" s="165"/>
      <c r="H4588" s="165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</row>
    <row r="4589" spans="1:20" x14ac:dyDescent="0.25">
      <c r="A4589" s="9"/>
      <c r="D4589" s="9"/>
      <c r="E4589" s="165"/>
      <c r="F4589" s="165"/>
      <c r="G4589" s="165"/>
      <c r="H4589" s="165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</row>
    <row r="4590" spans="1:20" x14ac:dyDescent="0.25">
      <c r="A4590" s="9"/>
      <c r="D4590" s="9"/>
      <c r="E4590" s="165"/>
      <c r="F4590" s="165"/>
      <c r="G4590" s="165"/>
      <c r="H4590" s="165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</row>
    <row r="4591" spans="1:20" x14ac:dyDescent="0.25">
      <c r="A4591" s="9"/>
      <c r="D4591" s="9"/>
      <c r="E4591" s="165"/>
      <c r="F4591" s="165"/>
      <c r="G4591" s="165"/>
      <c r="H4591" s="165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</row>
    <row r="4592" spans="1:20" x14ac:dyDescent="0.25">
      <c r="A4592" s="9"/>
      <c r="D4592" s="9"/>
      <c r="E4592" s="165"/>
      <c r="F4592" s="165"/>
      <c r="G4592" s="165"/>
      <c r="H4592" s="165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</row>
    <row r="4593" spans="1:20" x14ac:dyDescent="0.25">
      <c r="A4593" s="9"/>
      <c r="D4593" s="9"/>
      <c r="E4593" s="165"/>
      <c r="F4593" s="165"/>
      <c r="G4593" s="165"/>
      <c r="H4593" s="165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</row>
    <row r="4594" spans="1:20" x14ac:dyDescent="0.25">
      <c r="A4594" s="9"/>
      <c r="D4594" s="9"/>
      <c r="E4594" s="165"/>
      <c r="F4594" s="165"/>
      <c r="G4594" s="165"/>
      <c r="H4594" s="165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</row>
    <row r="4595" spans="1:20" x14ac:dyDescent="0.25">
      <c r="A4595" s="9"/>
      <c r="D4595" s="9"/>
      <c r="E4595" s="165"/>
      <c r="F4595" s="165"/>
      <c r="G4595" s="165"/>
      <c r="H4595" s="165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</row>
    <row r="4596" spans="1:20" x14ac:dyDescent="0.25">
      <c r="A4596" s="9"/>
      <c r="D4596" s="9"/>
      <c r="E4596" s="165"/>
      <c r="F4596" s="165"/>
      <c r="G4596" s="165"/>
      <c r="H4596" s="165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</row>
    <row r="4597" spans="1:20" x14ac:dyDescent="0.25">
      <c r="A4597" s="9"/>
      <c r="D4597" s="9"/>
      <c r="E4597" s="165"/>
      <c r="F4597" s="165"/>
      <c r="G4597" s="165"/>
      <c r="H4597" s="165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</row>
    <row r="4598" spans="1:20" x14ac:dyDescent="0.25">
      <c r="A4598" s="9"/>
      <c r="D4598" s="9"/>
      <c r="E4598" s="165"/>
      <c r="F4598" s="165"/>
      <c r="G4598" s="165"/>
      <c r="H4598" s="165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</row>
    <row r="4599" spans="1:20" x14ac:dyDescent="0.25">
      <c r="A4599" s="9"/>
      <c r="D4599" s="9"/>
      <c r="E4599" s="165"/>
      <c r="F4599" s="165"/>
      <c r="G4599" s="165"/>
      <c r="H4599" s="165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</row>
    <row r="4600" spans="1:20" x14ac:dyDescent="0.25">
      <c r="A4600" s="9"/>
      <c r="D4600" s="9"/>
      <c r="E4600" s="165"/>
      <c r="F4600" s="165"/>
      <c r="G4600" s="165"/>
      <c r="H4600" s="165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</row>
    <row r="4601" spans="1:20" x14ac:dyDescent="0.25">
      <c r="A4601" s="9"/>
      <c r="D4601" s="9"/>
      <c r="E4601" s="165"/>
      <c r="F4601" s="165"/>
      <c r="G4601" s="165"/>
      <c r="H4601" s="165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</row>
    <row r="4602" spans="1:20" x14ac:dyDescent="0.25">
      <c r="A4602" s="9"/>
      <c r="D4602" s="9"/>
      <c r="E4602" s="165"/>
      <c r="F4602" s="165"/>
      <c r="G4602" s="165"/>
      <c r="H4602" s="165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</row>
    <row r="4603" spans="1:20" x14ac:dyDescent="0.25">
      <c r="A4603" s="9"/>
      <c r="D4603" s="9"/>
      <c r="E4603" s="165"/>
      <c r="F4603" s="165"/>
      <c r="G4603" s="165"/>
      <c r="H4603" s="165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</row>
    <row r="4604" spans="1:20" x14ac:dyDescent="0.25">
      <c r="A4604" s="9"/>
      <c r="D4604" s="9"/>
      <c r="E4604" s="165"/>
      <c r="F4604" s="165"/>
      <c r="G4604" s="165"/>
      <c r="H4604" s="165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</row>
    <row r="4605" spans="1:20" x14ac:dyDescent="0.25">
      <c r="A4605" s="9"/>
      <c r="D4605" s="9"/>
      <c r="E4605" s="165"/>
      <c r="F4605" s="165"/>
      <c r="G4605" s="165"/>
      <c r="H4605" s="165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</row>
    <row r="4606" spans="1:20" x14ac:dyDescent="0.25">
      <c r="A4606" s="9"/>
      <c r="D4606" s="9"/>
      <c r="E4606" s="165"/>
      <c r="F4606" s="165"/>
      <c r="G4606" s="165"/>
      <c r="H4606" s="165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</row>
    <row r="4607" spans="1:20" x14ac:dyDescent="0.25">
      <c r="A4607" s="9"/>
      <c r="D4607" s="9"/>
      <c r="E4607" s="165"/>
      <c r="F4607" s="165"/>
      <c r="G4607" s="165"/>
      <c r="H4607" s="165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</row>
    <row r="4608" spans="1:20" x14ac:dyDescent="0.25">
      <c r="A4608" s="9"/>
      <c r="D4608" s="9"/>
      <c r="E4608" s="165"/>
      <c r="F4608" s="165"/>
      <c r="G4608" s="165"/>
      <c r="H4608" s="165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</row>
    <row r="4609" spans="1:20" x14ac:dyDescent="0.25">
      <c r="A4609" s="9"/>
      <c r="D4609" s="9"/>
      <c r="E4609" s="165"/>
      <c r="F4609" s="165"/>
      <c r="G4609" s="165"/>
      <c r="H4609" s="165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</row>
    <row r="4610" spans="1:20" x14ac:dyDescent="0.25">
      <c r="A4610" s="9"/>
      <c r="D4610" s="9"/>
      <c r="E4610" s="165"/>
      <c r="F4610" s="165"/>
      <c r="G4610" s="165"/>
      <c r="H4610" s="165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</row>
    <row r="4611" spans="1:20" x14ac:dyDescent="0.25">
      <c r="A4611" s="9"/>
      <c r="D4611" s="9"/>
      <c r="E4611" s="165"/>
      <c r="F4611" s="165"/>
      <c r="G4611" s="165"/>
      <c r="H4611" s="165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</row>
    <row r="4612" spans="1:20" x14ac:dyDescent="0.25">
      <c r="A4612" s="9"/>
      <c r="D4612" s="9"/>
      <c r="E4612" s="165"/>
      <c r="F4612" s="165"/>
      <c r="G4612" s="165"/>
      <c r="H4612" s="165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</row>
    <row r="4613" spans="1:20" x14ac:dyDescent="0.25">
      <c r="A4613" s="9"/>
      <c r="D4613" s="9"/>
      <c r="E4613" s="165"/>
      <c r="F4613" s="165"/>
      <c r="G4613" s="165"/>
      <c r="H4613" s="165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</row>
    <row r="4614" spans="1:20" x14ac:dyDescent="0.25">
      <c r="A4614" s="9"/>
      <c r="D4614" s="9"/>
      <c r="E4614" s="165"/>
      <c r="F4614" s="165"/>
      <c r="G4614" s="165"/>
      <c r="H4614" s="165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</row>
    <row r="4615" spans="1:20" x14ac:dyDescent="0.25">
      <c r="A4615" s="9"/>
      <c r="D4615" s="9"/>
      <c r="E4615" s="165"/>
      <c r="F4615" s="165"/>
      <c r="G4615" s="165"/>
      <c r="H4615" s="165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</row>
    <row r="4616" spans="1:20" x14ac:dyDescent="0.25">
      <c r="A4616" s="9"/>
      <c r="D4616" s="9"/>
      <c r="E4616" s="165"/>
      <c r="F4616" s="165"/>
      <c r="G4616" s="165"/>
      <c r="H4616" s="165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</row>
    <row r="4617" spans="1:20" x14ac:dyDescent="0.25">
      <c r="A4617" s="9"/>
      <c r="D4617" s="9"/>
      <c r="E4617" s="165"/>
      <c r="F4617" s="165"/>
      <c r="G4617" s="165"/>
      <c r="H4617" s="165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</row>
    <row r="4618" spans="1:20" x14ac:dyDescent="0.25">
      <c r="A4618" s="9"/>
      <c r="D4618" s="9"/>
      <c r="E4618" s="165"/>
      <c r="F4618" s="165"/>
      <c r="G4618" s="165"/>
      <c r="H4618" s="165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</row>
    <row r="4619" spans="1:20" x14ac:dyDescent="0.25">
      <c r="A4619" s="9"/>
      <c r="D4619" s="9"/>
      <c r="E4619" s="165"/>
      <c r="F4619" s="165"/>
      <c r="G4619" s="165"/>
      <c r="H4619" s="165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</row>
    <row r="4620" spans="1:20" x14ac:dyDescent="0.25">
      <c r="A4620" s="9"/>
      <c r="D4620" s="9"/>
      <c r="E4620" s="165"/>
      <c r="F4620" s="165"/>
      <c r="G4620" s="165"/>
      <c r="H4620" s="165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</row>
    <row r="4621" spans="1:20" x14ac:dyDescent="0.25">
      <c r="A4621" s="9"/>
      <c r="D4621" s="9"/>
      <c r="E4621" s="165"/>
      <c r="F4621" s="165"/>
      <c r="G4621" s="165"/>
      <c r="H4621" s="165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</row>
    <row r="4622" spans="1:20" x14ac:dyDescent="0.25">
      <c r="A4622" s="9"/>
      <c r="D4622" s="9"/>
      <c r="E4622" s="165"/>
      <c r="F4622" s="165"/>
      <c r="G4622" s="165"/>
      <c r="H4622" s="165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</row>
    <row r="4623" spans="1:20" x14ac:dyDescent="0.25">
      <c r="A4623" s="9"/>
      <c r="D4623" s="9"/>
      <c r="E4623" s="165"/>
      <c r="F4623" s="165"/>
      <c r="G4623" s="165"/>
      <c r="H4623" s="165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</row>
    <row r="4624" spans="1:20" x14ac:dyDescent="0.25">
      <c r="A4624" s="9"/>
      <c r="D4624" s="9"/>
      <c r="E4624" s="165"/>
      <c r="F4624" s="165"/>
      <c r="G4624" s="165"/>
      <c r="H4624" s="165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</row>
    <row r="4625" spans="1:20" x14ac:dyDescent="0.25">
      <c r="A4625" s="9"/>
      <c r="D4625" s="9"/>
      <c r="E4625" s="165"/>
      <c r="F4625" s="165"/>
      <c r="G4625" s="165"/>
      <c r="H4625" s="165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</row>
    <row r="4626" spans="1:20" x14ac:dyDescent="0.25">
      <c r="A4626" s="9"/>
      <c r="D4626" s="9"/>
      <c r="E4626" s="165"/>
      <c r="F4626" s="165"/>
      <c r="G4626" s="165"/>
      <c r="H4626" s="165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</row>
    <row r="4627" spans="1:20" x14ac:dyDescent="0.25">
      <c r="A4627" s="9"/>
      <c r="D4627" s="9"/>
      <c r="E4627" s="165"/>
      <c r="F4627" s="165"/>
      <c r="G4627" s="165"/>
      <c r="H4627" s="165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</row>
    <row r="4628" spans="1:20" x14ac:dyDescent="0.25">
      <c r="A4628" s="9"/>
      <c r="D4628" s="9"/>
      <c r="E4628" s="165"/>
      <c r="F4628" s="165"/>
      <c r="G4628" s="165"/>
      <c r="H4628" s="165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</row>
    <row r="4629" spans="1:20" x14ac:dyDescent="0.25">
      <c r="A4629" s="9"/>
      <c r="D4629" s="9"/>
      <c r="E4629" s="165"/>
      <c r="F4629" s="165"/>
      <c r="G4629" s="165"/>
      <c r="H4629" s="165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</row>
    <row r="4630" spans="1:20" x14ac:dyDescent="0.25">
      <c r="A4630" s="9"/>
      <c r="D4630" s="9"/>
      <c r="E4630" s="165"/>
      <c r="F4630" s="165"/>
      <c r="G4630" s="165"/>
      <c r="H4630" s="165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</row>
    <row r="4631" spans="1:20" x14ac:dyDescent="0.25">
      <c r="A4631" s="9"/>
      <c r="D4631" s="9"/>
      <c r="E4631" s="165"/>
      <c r="F4631" s="165"/>
      <c r="G4631" s="165"/>
      <c r="H4631" s="165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</row>
    <row r="4632" spans="1:20" x14ac:dyDescent="0.25">
      <c r="A4632" s="9"/>
      <c r="D4632" s="9"/>
      <c r="E4632" s="165"/>
      <c r="F4632" s="165"/>
      <c r="G4632" s="165"/>
      <c r="H4632" s="165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</row>
    <row r="4633" spans="1:20" x14ac:dyDescent="0.25">
      <c r="A4633" s="9"/>
      <c r="D4633" s="9"/>
      <c r="E4633" s="165"/>
      <c r="F4633" s="165"/>
      <c r="G4633" s="165"/>
      <c r="H4633" s="165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</row>
    <row r="4634" spans="1:20" x14ac:dyDescent="0.25">
      <c r="A4634" s="9"/>
      <c r="D4634" s="9"/>
      <c r="E4634" s="165"/>
      <c r="F4634" s="165"/>
      <c r="G4634" s="165"/>
      <c r="H4634" s="165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</row>
    <row r="4635" spans="1:20" x14ac:dyDescent="0.25">
      <c r="A4635" s="9"/>
      <c r="D4635" s="9"/>
      <c r="E4635" s="165"/>
      <c r="F4635" s="165"/>
      <c r="G4635" s="165"/>
      <c r="H4635" s="165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</row>
    <row r="4636" spans="1:20" x14ac:dyDescent="0.25">
      <c r="A4636" s="9"/>
      <c r="D4636" s="9"/>
      <c r="E4636" s="165"/>
      <c r="F4636" s="165"/>
      <c r="G4636" s="165"/>
      <c r="H4636" s="165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</row>
    <row r="4637" spans="1:20" x14ac:dyDescent="0.25">
      <c r="A4637" s="9"/>
      <c r="D4637" s="9"/>
      <c r="E4637" s="165"/>
      <c r="F4637" s="165"/>
      <c r="G4637" s="165"/>
      <c r="H4637" s="165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</row>
    <row r="4638" spans="1:20" x14ac:dyDescent="0.25">
      <c r="A4638" s="9"/>
      <c r="D4638" s="9"/>
      <c r="E4638" s="165"/>
      <c r="F4638" s="165"/>
      <c r="G4638" s="165"/>
      <c r="H4638" s="165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</row>
    <row r="4639" spans="1:20" x14ac:dyDescent="0.25">
      <c r="A4639" s="9"/>
      <c r="D4639" s="9"/>
      <c r="E4639" s="165"/>
      <c r="F4639" s="165"/>
      <c r="G4639" s="165"/>
      <c r="H4639" s="165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</row>
    <row r="4640" spans="1:20" x14ac:dyDescent="0.25">
      <c r="A4640" s="9"/>
      <c r="D4640" s="9"/>
      <c r="E4640" s="165"/>
      <c r="F4640" s="165"/>
      <c r="G4640" s="165"/>
      <c r="H4640" s="165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</row>
    <row r="4641" spans="1:20" x14ac:dyDescent="0.25">
      <c r="A4641" s="9"/>
      <c r="D4641" s="9"/>
      <c r="E4641" s="165"/>
      <c r="F4641" s="165"/>
      <c r="G4641" s="165"/>
      <c r="H4641" s="165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</row>
    <row r="4642" spans="1:20" x14ac:dyDescent="0.25">
      <c r="A4642" s="9"/>
      <c r="D4642" s="9"/>
      <c r="E4642" s="165"/>
      <c r="F4642" s="165"/>
      <c r="G4642" s="165"/>
      <c r="H4642" s="165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</row>
    <row r="4643" spans="1:20" x14ac:dyDescent="0.25">
      <c r="A4643" s="9"/>
      <c r="D4643" s="9"/>
      <c r="E4643" s="165"/>
      <c r="F4643" s="165"/>
      <c r="G4643" s="165"/>
      <c r="H4643" s="165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</row>
    <row r="4644" spans="1:20" x14ac:dyDescent="0.25">
      <c r="A4644" s="9"/>
      <c r="D4644" s="9"/>
      <c r="E4644" s="165"/>
      <c r="F4644" s="165"/>
      <c r="G4644" s="165"/>
      <c r="H4644" s="165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</row>
    <row r="4645" spans="1:20" x14ac:dyDescent="0.25">
      <c r="A4645" s="9"/>
      <c r="D4645" s="9"/>
      <c r="E4645" s="165"/>
      <c r="F4645" s="165"/>
      <c r="G4645" s="165"/>
      <c r="H4645" s="165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</row>
    <row r="4646" spans="1:20" x14ac:dyDescent="0.25">
      <c r="A4646" s="9"/>
      <c r="D4646" s="9"/>
      <c r="E4646" s="165"/>
      <c r="F4646" s="165"/>
      <c r="G4646" s="165"/>
      <c r="H4646" s="165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</row>
    <row r="4647" spans="1:20" x14ac:dyDescent="0.25">
      <c r="A4647" s="9"/>
      <c r="D4647" s="9"/>
      <c r="E4647" s="165"/>
      <c r="F4647" s="165"/>
      <c r="G4647" s="165"/>
      <c r="H4647" s="165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</row>
    <row r="4648" spans="1:20" x14ac:dyDescent="0.25">
      <c r="A4648" s="9"/>
      <c r="D4648" s="9"/>
      <c r="E4648" s="165"/>
      <c r="F4648" s="165"/>
      <c r="G4648" s="165"/>
      <c r="H4648" s="165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</row>
    <row r="4649" spans="1:20" x14ac:dyDescent="0.25">
      <c r="A4649" s="9"/>
      <c r="D4649" s="9"/>
      <c r="E4649" s="165"/>
      <c r="F4649" s="165"/>
      <c r="G4649" s="165"/>
      <c r="H4649" s="165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</row>
    <row r="4650" spans="1:20" x14ac:dyDescent="0.25">
      <c r="A4650" s="9"/>
      <c r="D4650" s="9"/>
      <c r="E4650" s="165"/>
      <c r="F4650" s="165"/>
      <c r="G4650" s="165"/>
      <c r="H4650" s="165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</row>
    <row r="4651" spans="1:20" x14ac:dyDescent="0.25">
      <c r="A4651" s="9"/>
      <c r="D4651" s="9"/>
      <c r="E4651" s="165"/>
      <c r="F4651" s="165"/>
      <c r="G4651" s="165"/>
      <c r="H4651" s="165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</row>
    <row r="4652" spans="1:20" x14ac:dyDescent="0.25">
      <c r="A4652" s="9"/>
      <c r="D4652" s="9"/>
      <c r="E4652" s="165"/>
      <c r="F4652" s="165"/>
      <c r="G4652" s="165"/>
      <c r="H4652" s="165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</row>
    <row r="4653" spans="1:20" x14ac:dyDescent="0.25">
      <c r="A4653" s="9"/>
      <c r="D4653" s="9"/>
      <c r="E4653" s="165"/>
      <c r="F4653" s="165"/>
      <c r="G4653" s="165"/>
      <c r="H4653" s="165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</row>
    <row r="4654" spans="1:20" x14ac:dyDescent="0.25">
      <c r="A4654" s="9"/>
      <c r="D4654" s="9"/>
      <c r="E4654" s="165"/>
      <c r="F4654" s="165"/>
      <c r="G4654" s="165"/>
      <c r="H4654" s="165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</row>
    <row r="4655" spans="1:20" x14ac:dyDescent="0.25">
      <c r="A4655" s="9"/>
      <c r="D4655" s="9"/>
      <c r="E4655" s="165"/>
      <c r="F4655" s="165"/>
      <c r="G4655" s="165"/>
      <c r="H4655" s="165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</row>
    <row r="4656" spans="1:20" x14ac:dyDescent="0.25">
      <c r="A4656" s="9"/>
      <c r="D4656" s="9"/>
      <c r="E4656" s="165"/>
      <c r="F4656" s="165"/>
      <c r="G4656" s="165"/>
      <c r="H4656" s="165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</row>
    <row r="4657" spans="1:20" x14ac:dyDescent="0.25">
      <c r="A4657" s="9"/>
      <c r="D4657" s="9"/>
      <c r="E4657" s="165"/>
      <c r="F4657" s="165"/>
      <c r="G4657" s="165"/>
      <c r="H4657" s="165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</row>
    <row r="4658" spans="1:20" x14ac:dyDescent="0.25">
      <c r="A4658" s="9"/>
      <c r="D4658" s="9"/>
      <c r="E4658" s="165"/>
      <c r="F4658" s="165"/>
      <c r="G4658" s="165"/>
      <c r="H4658" s="165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</row>
    <row r="4659" spans="1:20" x14ac:dyDescent="0.25">
      <c r="A4659" s="9"/>
      <c r="D4659" s="9"/>
      <c r="E4659" s="165"/>
      <c r="F4659" s="165"/>
      <c r="G4659" s="165"/>
      <c r="H4659" s="165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</row>
    <row r="4660" spans="1:20" x14ac:dyDescent="0.25">
      <c r="A4660" s="9"/>
      <c r="D4660" s="9"/>
      <c r="E4660" s="165"/>
      <c r="F4660" s="165"/>
      <c r="G4660" s="165"/>
      <c r="H4660" s="165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</row>
    <row r="4661" spans="1:20" x14ac:dyDescent="0.25">
      <c r="A4661" s="9"/>
      <c r="D4661" s="9"/>
      <c r="E4661" s="165"/>
      <c r="F4661" s="165"/>
      <c r="G4661" s="165"/>
      <c r="H4661" s="165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</row>
    <row r="4662" spans="1:20" x14ac:dyDescent="0.25">
      <c r="A4662" s="9"/>
      <c r="D4662" s="9"/>
      <c r="E4662" s="165"/>
      <c r="F4662" s="165"/>
      <c r="G4662" s="165"/>
      <c r="H4662" s="165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</row>
    <row r="4663" spans="1:20" x14ac:dyDescent="0.25">
      <c r="A4663" s="9"/>
      <c r="D4663" s="9"/>
      <c r="E4663" s="165"/>
      <c r="F4663" s="165"/>
      <c r="G4663" s="165"/>
      <c r="H4663" s="165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</row>
    <row r="4664" spans="1:20" x14ac:dyDescent="0.25">
      <c r="A4664" s="9"/>
      <c r="D4664" s="9"/>
      <c r="E4664" s="165"/>
      <c r="F4664" s="165"/>
      <c r="G4664" s="165"/>
      <c r="H4664" s="165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</row>
    <row r="4665" spans="1:20" x14ac:dyDescent="0.25">
      <c r="A4665" s="9"/>
      <c r="D4665" s="9"/>
      <c r="E4665" s="165"/>
      <c r="F4665" s="165"/>
      <c r="G4665" s="165"/>
      <c r="H4665" s="165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</row>
    <row r="4666" spans="1:20" x14ac:dyDescent="0.25">
      <c r="A4666" s="9"/>
      <c r="D4666" s="9"/>
      <c r="E4666" s="165"/>
      <c r="F4666" s="165"/>
      <c r="G4666" s="165"/>
      <c r="H4666" s="165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</row>
    <row r="4667" spans="1:20" x14ac:dyDescent="0.25">
      <c r="A4667" s="9"/>
      <c r="D4667" s="9"/>
      <c r="E4667" s="165"/>
      <c r="F4667" s="165"/>
      <c r="G4667" s="165"/>
      <c r="H4667" s="165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</row>
    <row r="4668" spans="1:20" x14ac:dyDescent="0.25">
      <c r="A4668" s="9"/>
      <c r="D4668" s="9"/>
      <c r="E4668" s="165"/>
      <c r="F4668" s="165"/>
      <c r="G4668" s="165"/>
      <c r="H4668" s="165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</row>
    <row r="4669" spans="1:20" x14ac:dyDescent="0.25">
      <c r="A4669" s="9"/>
      <c r="D4669" s="9"/>
      <c r="E4669" s="165"/>
      <c r="F4669" s="165"/>
      <c r="G4669" s="165"/>
      <c r="H4669" s="165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</row>
    <row r="4670" spans="1:20" x14ac:dyDescent="0.25">
      <c r="A4670" s="9"/>
      <c r="D4670" s="9"/>
      <c r="E4670" s="165"/>
      <c r="F4670" s="165"/>
      <c r="G4670" s="165"/>
      <c r="H4670" s="165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</row>
    <row r="4671" spans="1:20" x14ac:dyDescent="0.25">
      <c r="A4671" s="9"/>
      <c r="D4671" s="9"/>
      <c r="E4671" s="165"/>
      <c r="F4671" s="165"/>
      <c r="G4671" s="165"/>
      <c r="H4671" s="165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</row>
    <row r="4672" spans="1:20" x14ac:dyDescent="0.25">
      <c r="A4672" s="9"/>
      <c r="D4672" s="9"/>
      <c r="E4672" s="165"/>
      <c r="F4672" s="165"/>
      <c r="G4672" s="165"/>
      <c r="H4672" s="165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</row>
    <row r="4673" spans="1:20" x14ac:dyDescent="0.25">
      <c r="A4673" s="9"/>
      <c r="D4673" s="9"/>
      <c r="E4673" s="165"/>
      <c r="F4673" s="165"/>
      <c r="G4673" s="165"/>
      <c r="H4673" s="165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</row>
    <row r="4674" spans="1:20" x14ac:dyDescent="0.25">
      <c r="A4674" s="9"/>
      <c r="D4674" s="9"/>
      <c r="E4674" s="165"/>
      <c r="F4674" s="165"/>
      <c r="G4674" s="165"/>
      <c r="H4674" s="165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</row>
    <row r="4675" spans="1:20" x14ac:dyDescent="0.25">
      <c r="A4675" s="9"/>
      <c r="D4675" s="9"/>
      <c r="E4675" s="165"/>
      <c r="F4675" s="165"/>
      <c r="G4675" s="165"/>
      <c r="H4675" s="165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</row>
    <row r="4676" spans="1:20" x14ac:dyDescent="0.25">
      <c r="A4676" s="9"/>
      <c r="D4676" s="9"/>
      <c r="E4676" s="165"/>
      <c r="F4676" s="165"/>
      <c r="G4676" s="165"/>
      <c r="H4676" s="165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</row>
    <row r="4677" spans="1:20" x14ac:dyDescent="0.25">
      <c r="A4677" s="9"/>
      <c r="D4677" s="9"/>
      <c r="E4677" s="165"/>
      <c r="F4677" s="165"/>
      <c r="G4677" s="165"/>
      <c r="H4677" s="165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</row>
    <row r="4678" spans="1:20" x14ac:dyDescent="0.25">
      <c r="A4678" s="9"/>
      <c r="D4678" s="9"/>
      <c r="E4678" s="165"/>
      <c r="F4678" s="165"/>
      <c r="G4678" s="165"/>
      <c r="H4678" s="165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</row>
    <row r="4679" spans="1:20" x14ac:dyDescent="0.25">
      <c r="A4679" s="9"/>
      <c r="D4679" s="9"/>
      <c r="E4679" s="165"/>
      <c r="F4679" s="165"/>
      <c r="G4679" s="165"/>
      <c r="H4679" s="165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</row>
    <row r="4680" spans="1:20" x14ac:dyDescent="0.25">
      <c r="A4680" s="9"/>
      <c r="D4680" s="9"/>
      <c r="E4680" s="165"/>
      <c r="F4680" s="165"/>
      <c r="G4680" s="165"/>
      <c r="H4680" s="165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</row>
    <row r="4681" spans="1:20" x14ac:dyDescent="0.25">
      <c r="A4681" s="9"/>
      <c r="D4681" s="9"/>
      <c r="E4681" s="165"/>
      <c r="F4681" s="165"/>
      <c r="G4681" s="165"/>
      <c r="H4681" s="165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</row>
    <row r="4682" spans="1:20" x14ac:dyDescent="0.25">
      <c r="A4682" s="9"/>
      <c r="D4682" s="9"/>
      <c r="E4682" s="165"/>
      <c r="F4682" s="165"/>
      <c r="G4682" s="165"/>
      <c r="H4682" s="165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</row>
    <row r="4683" spans="1:20" x14ac:dyDescent="0.25">
      <c r="A4683" s="9"/>
      <c r="D4683" s="9"/>
      <c r="E4683" s="165"/>
      <c r="F4683" s="165"/>
      <c r="G4683" s="165"/>
      <c r="H4683" s="165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</row>
    <row r="4684" spans="1:20" x14ac:dyDescent="0.25">
      <c r="A4684" s="9"/>
      <c r="D4684" s="9"/>
      <c r="E4684" s="165"/>
      <c r="F4684" s="165"/>
      <c r="G4684" s="165"/>
      <c r="H4684" s="165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</row>
    <row r="4685" spans="1:20" x14ac:dyDescent="0.25">
      <c r="A4685" s="9"/>
      <c r="D4685" s="9"/>
      <c r="E4685" s="165"/>
      <c r="F4685" s="165"/>
      <c r="G4685" s="165"/>
      <c r="H4685" s="165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</row>
    <row r="4686" spans="1:20" x14ac:dyDescent="0.25">
      <c r="A4686" s="9"/>
      <c r="D4686" s="9"/>
      <c r="E4686" s="165"/>
      <c r="F4686" s="165"/>
      <c r="G4686" s="165"/>
      <c r="H4686" s="165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</row>
    <row r="4687" spans="1:20" x14ac:dyDescent="0.25">
      <c r="A4687" s="9"/>
      <c r="D4687" s="9"/>
      <c r="E4687" s="165"/>
      <c r="F4687" s="165"/>
      <c r="G4687" s="165"/>
      <c r="H4687" s="165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</row>
    <row r="4688" spans="1:20" x14ac:dyDescent="0.25">
      <c r="A4688" s="9"/>
      <c r="D4688" s="9"/>
      <c r="E4688" s="165"/>
      <c r="F4688" s="165"/>
      <c r="G4688" s="165"/>
      <c r="H4688" s="165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</row>
    <row r="4689" spans="1:20" x14ac:dyDescent="0.25">
      <c r="A4689" s="9"/>
      <c r="D4689" s="9"/>
      <c r="E4689" s="165"/>
      <c r="F4689" s="165"/>
      <c r="G4689" s="165"/>
      <c r="H4689" s="165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</row>
    <row r="4690" spans="1:20" x14ac:dyDescent="0.25">
      <c r="A4690" s="9"/>
      <c r="D4690" s="9"/>
      <c r="E4690" s="165"/>
      <c r="F4690" s="165"/>
      <c r="G4690" s="165"/>
      <c r="H4690" s="165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</row>
    <row r="4691" spans="1:20" x14ac:dyDescent="0.25">
      <c r="A4691" s="9"/>
      <c r="D4691" s="9"/>
      <c r="E4691" s="165"/>
      <c r="F4691" s="165"/>
      <c r="G4691" s="165"/>
      <c r="H4691" s="165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</row>
    <row r="4692" spans="1:20" x14ac:dyDescent="0.25">
      <c r="A4692" s="9"/>
      <c r="D4692" s="9"/>
      <c r="E4692" s="165"/>
      <c r="F4692" s="165"/>
      <c r="G4692" s="165"/>
      <c r="H4692" s="165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</row>
    <row r="4693" spans="1:20" x14ac:dyDescent="0.25">
      <c r="A4693" s="9"/>
      <c r="D4693" s="9"/>
      <c r="E4693" s="165"/>
      <c r="F4693" s="165"/>
      <c r="G4693" s="165"/>
      <c r="H4693" s="165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</row>
    <row r="4694" spans="1:20" x14ac:dyDescent="0.25">
      <c r="A4694" s="9"/>
      <c r="D4694" s="9"/>
      <c r="E4694" s="165"/>
      <c r="F4694" s="165"/>
      <c r="G4694" s="165"/>
      <c r="H4694" s="165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</row>
    <row r="4695" spans="1:20" x14ac:dyDescent="0.25">
      <c r="A4695" s="9"/>
      <c r="D4695" s="9"/>
      <c r="E4695" s="165"/>
      <c r="F4695" s="165"/>
      <c r="G4695" s="165"/>
      <c r="H4695" s="165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</row>
    <row r="4696" spans="1:20" x14ac:dyDescent="0.25">
      <c r="A4696" s="9"/>
      <c r="D4696" s="9"/>
      <c r="E4696" s="165"/>
      <c r="F4696" s="165"/>
      <c r="G4696" s="165"/>
      <c r="H4696" s="165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</row>
    <row r="4697" spans="1:20" x14ac:dyDescent="0.25">
      <c r="A4697" s="9"/>
      <c r="D4697" s="9"/>
      <c r="E4697" s="165"/>
      <c r="F4697" s="165"/>
      <c r="G4697" s="165"/>
      <c r="H4697" s="165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</row>
    <row r="4698" spans="1:20" x14ac:dyDescent="0.25">
      <c r="A4698" s="9"/>
      <c r="D4698" s="9"/>
      <c r="E4698" s="165"/>
      <c r="F4698" s="165"/>
      <c r="G4698" s="165"/>
      <c r="H4698" s="165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</row>
    <row r="4699" spans="1:20" x14ac:dyDescent="0.25">
      <c r="A4699" s="9"/>
      <c r="D4699" s="9"/>
      <c r="E4699" s="165"/>
      <c r="F4699" s="165"/>
      <c r="G4699" s="165"/>
      <c r="H4699" s="165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</row>
    <row r="4700" spans="1:20" x14ac:dyDescent="0.25">
      <c r="A4700" s="9"/>
      <c r="D4700" s="9"/>
      <c r="E4700" s="165"/>
      <c r="F4700" s="165"/>
      <c r="G4700" s="165"/>
      <c r="H4700" s="165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</row>
    <row r="4701" spans="1:20" x14ac:dyDescent="0.25">
      <c r="A4701" s="9"/>
      <c r="D4701" s="9"/>
      <c r="E4701" s="165"/>
      <c r="F4701" s="165"/>
      <c r="G4701" s="165"/>
      <c r="H4701" s="165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</row>
    <row r="4702" spans="1:20" x14ac:dyDescent="0.25">
      <c r="A4702" s="9"/>
      <c r="D4702" s="9"/>
      <c r="E4702" s="165"/>
      <c r="F4702" s="165"/>
      <c r="G4702" s="165"/>
      <c r="H4702" s="165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</row>
    <row r="4703" spans="1:20" x14ac:dyDescent="0.25">
      <c r="A4703" s="9"/>
      <c r="D4703" s="9"/>
      <c r="E4703" s="165"/>
      <c r="F4703" s="165"/>
      <c r="G4703" s="165"/>
      <c r="H4703" s="165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</row>
    <row r="4704" spans="1:20" x14ac:dyDescent="0.25">
      <c r="A4704" s="9"/>
      <c r="D4704" s="9"/>
      <c r="E4704" s="165"/>
      <c r="F4704" s="165"/>
      <c r="G4704" s="165"/>
      <c r="H4704" s="165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</row>
    <row r="4705" spans="1:20" x14ac:dyDescent="0.25">
      <c r="A4705" s="9"/>
      <c r="D4705" s="9"/>
      <c r="E4705" s="165"/>
      <c r="F4705" s="165"/>
      <c r="G4705" s="165"/>
      <c r="H4705" s="165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</row>
    <row r="4706" spans="1:20" x14ac:dyDescent="0.25">
      <c r="A4706" s="9"/>
      <c r="D4706" s="9"/>
      <c r="E4706" s="165"/>
      <c r="F4706" s="165"/>
      <c r="G4706" s="165"/>
      <c r="H4706" s="165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</row>
    <row r="4707" spans="1:20" x14ac:dyDescent="0.25">
      <c r="A4707" s="9"/>
      <c r="D4707" s="9"/>
      <c r="E4707" s="165"/>
      <c r="F4707" s="165"/>
      <c r="G4707" s="165"/>
      <c r="H4707" s="165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</row>
    <row r="4708" spans="1:20" x14ac:dyDescent="0.25">
      <c r="A4708" s="9"/>
      <c r="D4708" s="9"/>
      <c r="E4708" s="165"/>
      <c r="F4708" s="165"/>
      <c r="G4708" s="165"/>
      <c r="H4708" s="165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</row>
    <row r="4709" spans="1:20" x14ac:dyDescent="0.25">
      <c r="A4709" s="9"/>
      <c r="D4709" s="9"/>
      <c r="E4709" s="165"/>
      <c r="F4709" s="165"/>
      <c r="G4709" s="165"/>
      <c r="H4709" s="165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</row>
    <row r="4710" spans="1:20" x14ac:dyDescent="0.25">
      <c r="A4710" s="9"/>
      <c r="D4710" s="9"/>
      <c r="E4710" s="165"/>
      <c r="F4710" s="165"/>
      <c r="G4710" s="165"/>
      <c r="H4710" s="165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</row>
    <row r="4711" spans="1:20" x14ac:dyDescent="0.25">
      <c r="A4711" s="9"/>
      <c r="D4711" s="9"/>
      <c r="E4711" s="165"/>
      <c r="F4711" s="165"/>
      <c r="G4711" s="165"/>
      <c r="H4711" s="165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</row>
    <row r="4712" spans="1:20" x14ac:dyDescent="0.25">
      <c r="A4712" s="9"/>
      <c r="D4712" s="9"/>
      <c r="E4712" s="165"/>
      <c r="F4712" s="165"/>
      <c r="G4712" s="165"/>
      <c r="H4712" s="165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</row>
    <row r="4713" spans="1:20" x14ac:dyDescent="0.25">
      <c r="A4713" s="9"/>
      <c r="D4713" s="9"/>
      <c r="E4713" s="165"/>
      <c r="F4713" s="165"/>
      <c r="G4713" s="165"/>
      <c r="H4713" s="165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</row>
    <row r="4714" spans="1:20" x14ac:dyDescent="0.25">
      <c r="A4714" s="9"/>
      <c r="D4714" s="9"/>
      <c r="E4714" s="165"/>
      <c r="F4714" s="165"/>
      <c r="G4714" s="165"/>
      <c r="H4714" s="165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</row>
    <row r="4715" spans="1:20" x14ac:dyDescent="0.25">
      <c r="A4715" s="9"/>
      <c r="D4715" s="9"/>
      <c r="E4715" s="165"/>
      <c r="F4715" s="165"/>
      <c r="G4715" s="165"/>
      <c r="H4715" s="165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</row>
    <row r="4716" spans="1:20" x14ac:dyDescent="0.25">
      <c r="A4716" s="9"/>
      <c r="D4716" s="9"/>
      <c r="E4716" s="165"/>
      <c r="F4716" s="165"/>
      <c r="G4716" s="165"/>
      <c r="H4716" s="165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</row>
    <row r="4717" spans="1:20" x14ac:dyDescent="0.25">
      <c r="A4717" s="9"/>
      <c r="D4717" s="9"/>
      <c r="E4717" s="165"/>
      <c r="F4717" s="165"/>
      <c r="G4717" s="165"/>
      <c r="H4717" s="165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</row>
    <row r="4718" spans="1:20" x14ac:dyDescent="0.25">
      <c r="A4718" s="9"/>
      <c r="D4718" s="9"/>
      <c r="E4718" s="165"/>
      <c r="F4718" s="165"/>
      <c r="G4718" s="165"/>
      <c r="H4718" s="165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</row>
    <row r="4719" spans="1:20" x14ac:dyDescent="0.25">
      <c r="A4719" s="9"/>
      <c r="D4719" s="9"/>
      <c r="E4719" s="165"/>
      <c r="F4719" s="165"/>
      <c r="G4719" s="165"/>
      <c r="H4719" s="165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</row>
    <row r="4720" spans="1:20" x14ac:dyDescent="0.25">
      <c r="A4720" s="9"/>
      <c r="D4720" s="9"/>
      <c r="E4720" s="165"/>
      <c r="F4720" s="165"/>
      <c r="G4720" s="165"/>
      <c r="H4720" s="165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</row>
    <row r="4721" spans="1:20" x14ac:dyDescent="0.25">
      <c r="A4721" s="9"/>
      <c r="D4721" s="9"/>
      <c r="E4721" s="165"/>
      <c r="F4721" s="165"/>
      <c r="G4721" s="165"/>
      <c r="H4721" s="165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</row>
    <row r="4722" spans="1:20" x14ac:dyDescent="0.25">
      <c r="A4722" s="9"/>
      <c r="D4722" s="9"/>
      <c r="E4722" s="165"/>
      <c r="F4722" s="165"/>
      <c r="G4722" s="165"/>
      <c r="H4722" s="165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</row>
    <row r="4723" spans="1:20" x14ac:dyDescent="0.25">
      <c r="A4723" s="9"/>
      <c r="D4723" s="9"/>
      <c r="E4723" s="165"/>
      <c r="F4723" s="165"/>
      <c r="G4723" s="165"/>
      <c r="H4723" s="165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</row>
    <row r="4724" spans="1:20" x14ac:dyDescent="0.25">
      <c r="A4724" s="9"/>
      <c r="D4724" s="9"/>
      <c r="E4724" s="165"/>
      <c r="F4724" s="165"/>
      <c r="G4724" s="165"/>
      <c r="H4724" s="165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</row>
    <row r="4725" spans="1:20" x14ac:dyDescent="0.25">
      <c r="A4725" s="9"/>
      <c r="D4725" s="9"/>
      <c r="E4725" s="165"/>
      <c r="F4725" s="165"/>
      <c r="G4725" s="165"/>
      <c r="H4725" s="165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</row>
    <row r="4726" spans="1:20" x14ac:dyDescent="0.25">
      <c r="A4726" s="9"/>
      <c r="D4726" s="9"/>
      <c r="E4726" s="165"/>
      <c r="F4726" s="165"/>
      <c r="G4726" s="165"/>
      <c r="H4726" s="165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</row>
    <row r="4727" spans="1:20" x14ac:dyDescent="0.25">
      <c r="A4727" s="9"/>
      <c r="D4727" s="9"/>
      <c r="E4727" s="165"/>
      <c r="F4727" s="165"/>
      <c r="G4727" s="165"/>
      <c r="H4727" s="165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</row>
    <row r="4728" spans="1:20" x14ac:dyDescent="0.25">
      <c r="A4728" s="9"/>
      <c r="D4728" s="9"/>
      <c r="E4728" s="165"/>
      <c r="F4728" s="165"/>
      <c r="G4728" s="165"/>
      <c r="H4728" s="165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</row>
    <row r="4729" spans="1:20" x14ac:dyDescent="0.25">
      <c r="A4729" s="9"/>
      <c r="D4729" s="9"/>
      <c r="E4729" s="165"/>
      <c r="F4729" s="165"/>
      <c r="G4729" s="165"/>
      <c r="H4729" s="165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</row>
    <row r="4730" spans="1:20" x14ac:dyDescent="0.25">
      <c r="A4730" s="9"/>
      <c r="D4730" s="9"/>
      <c r="E4730" s="165"/>
      <c r="F4730" s="165"/>
      <c r="G4730" s="165"/>
      <c r="H4730" s="165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</row>
    <row r="4731" spans="1:20" x14ac:dyDescent="0.25">
      <c r="A4731" s="9"/>
      <c r="D4731" s="9"/>
      <c r="E4731" s="165"/>
      <c r="F4731" s="165"/>
      <c r="G4731" s="165"/>
      <c r="H4731" s="165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</row>
    <row r="4732" spans="1:20" x14ac:dyDescent="0.25">
      <c r="A4732" s="9"/>
      <c r="D4732" s="9"/>
      <c r="E4732" s="165"/>
      <c r="F4732" s="165"/>
      <c r="G4732" s="165"/>
      <c r="H4732" s="165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</row>
    <row r="4733" spans="1:20" x14ac:dyDescent="0.25">
      <c r="A4733" s="9"/>
      <c r="D4733" s="9"/>
      <c r="E4733" s="165"/>
      <c r="F4733" s="165"/>
      <c r="G4733" s="165"/>
      <c r="H4733" s="165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</row>
    <row r="4734" spans="1:20" x14ac:dyDescent="0.25">
      <c r="A4734" s="9"/>
      <c r="D4734" s="9"/>
      <c r="E4734" s="165"/>
      <c r="F4734" s="165"/>
      <c r="G4734" s="165"/>
      <c r="H4734" s="165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</row>
    <row r="4735" spans="1:20" x14ac:dyDescent="0.25">
      <c r="A4735" s="9"/>
      <c r="D4735" s="9"/>
      <c r="E4735" s="165"/>
      <c r="F4735" s="165"/>
      <c r="G4735" s="165"/>
      <c r="H4735" s="165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</row>
    <row r="4736" spans="1:20" x14ac:dyDescent="0.25">
      <c r="A4736" s="9"/>
      <c r="D4736" s="9"/>
      <c r="E4736" s="165"/>
      <c r="F4736" s="165"/>
      <c r="G4736" s="165"/>
      <c r="H4736" s="165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</row>
    <row r="4737" spans="1:20" x14ac:dyDescent="0.25">
      <c r="A4737" s="9"/>
      <c r="D4737" s="9"/>
      <c r="E4737" s="165"/>
      <c r="F4737" s="165"/>
      <c r="G4737" s="165"/>
      <c r="H4737" s="165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</row>
    <row r="4738" spans="1:20" x14ac:dyDescent="0.25">
      <c r="A4738" s="9"/>
      <c r="D4738" s="9"/>
      <c r="E4738" s="165"/>
      <c r="F4738" s="165"/>
      <c r="G4738" s="165"/>
      <c r="H4738" s="165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</row>
    <row r="4739" spans="1:20" x14ac:dyDescent="0.25">
      <c r="A4739" s="9"/>
      <c r="D4739" s="9"/>
      <c r="E4739" s="165"/>
      <c r="F4739" s="165"/>
      <c r="G4739" s="165"/>
      <c r="H4739" s="165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</row>
    <row r="4740" spans="1:20" x14ac:dyDescent="0.25">
      <c r="A4740" s="9"/>
      <c r="D4740" s="9"/>
      <c r="E4740" s="165"/>
      <c r="F4740" s="165"/>
      <c r="G4740" s="165"/>
      <c r="H4740" s="165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</row>
    <row r="4741" spans="1:20" x14ac:dyDescent="0.25">
      <c r="A4741" s="9"/>
      <c r="D4741" s="9"/>
      <c r="E4741" s="165"/>
      <c r="F4741" s="165"/>
      <c r="G4741" s="165"/>
      <c r="H4741" s="165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</row>
    <row r="4742" spans="1:20" x14ac:dyDescent="0.25">
      <c r="A4742" s="9"/>
      <c r="D4742" s="9"/>
      <c r="E4742" s="165"/>
      <c r="F4742" s="165"/>
      <c r="G4742" s="165"/>
      <c r="H4742" s="165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</row>
    <row r="4743" spans="1:20" x14ac:dyDescent="0.25">
      <c r="A4743" s="9"/>
      <c r="D4743" s="9"/>
      <c r="E4743" s="165"/>
      <c r="F4743" s="165"/>
      <c r="G4743" s="165"/>
      <c r="H4743" s="165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</row>
    <row r="4744" spans="1:20" x14ac:dyDescent="0.25">
      <c r="A4744" s="9"/>
      <c r="D4744" s="9"/>
      <c r="E4744" s="165"/>
      <c r="F4744" s="165"/>
      <c r="G4744" s="165"/>
      <c r="H4744" s="165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</row>
    <row r="4745" spans="1:20" x14ac:dyDescent="0.25">
      <c r="A4745" s="9"/>
      <c r="D4745" s="9"/>
      <c r="E4745" s="165"/>
      <c r="F4745" s="165"/>
      <c r="G4745" s="165"/>
      <c r="H4745" s="165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</row>
    <row r="4746" spans="1:20" x14ac:dyDescent="0.25">
      <c r="A4746" s="9"/>
      <c r="D4746" s="9"/>
      <c r="E4746" s="165"/>
      <c r="F4746" s="165"/>
      <c r="G4746" s="165"/>
      <c r="H4746" s="165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</row>
    <row r="4747" spans="1:20" x14ac:dyDescent="0.25">
      <c r="A4747" s="9"/>
      <c r="D4747" s="9"/>
      <c r="E4747" s="165"/>
      <c r="F4747" s="165"/>
      <c r="G4747" s="165"/>
      <c r="H4747" s="165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</row>
    <row r="4748" spans="1:20" x14ac:dyDescent="0.25">
      <c r="A4748" s="9"/>
      <c r="D4748" s="9"/>
      <c r="E4748" s="165"/>
      <c r="F4748" s="165"/>
      <c r="G4748" s="165"/>
      <c r="H4748" s="165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</row>
    <row r="4749" spans="1:20" x14ac:dyDescent="0.25">
      <c r="A4749" s="9"/>
      <c r="D4749" s="9"/>
      <c r="E4749" s="165"/>
      <c r="F4749" s="165"/>
      <c r="G4749" s="165"/>
      <c r="H4749" s="165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</row>
    <row r="4750" spans="1:20" x14ac:dyDescent="0.25">
      <c r="A4750" s="9"/>
      <c r="D4750" s="9"/>
      <c r="E4750" s="165"/>
      <c r="F4750" s="165"/>
      <c r="G4750" s="165"/>
      <c r="H4750" s="165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</row>
    <row r="4751" spans="1:20" x14ac:dyDescent="0.25">
      <c r="A4751" s="9"/>
      <c r="D4751" s="9"/>
      <c r="E4751" s="165"/>
      <c r="F4751" s="165"/>
      <c r="G4751" s="165"/>
      <c r="H4751" s="165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</row>
    <row r="4752" spans="1:20" x14ac:dyDescent="0.25">
      <c r="A4752" s="9"/>
      <c r="D4752" s="9"/>
      <c r="E4752" s="165"/>
      <c r="F4752" s="165"/>
      <c r="G4752" s="165"/>
      <c r="H4752" s="165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</row>
    <row r="4753" spans="1:20" x14ac:dyDescent="0.25">
      <c r="A4753" s="9"/>
      <c r="D4753" s="9"/>
      <c r="E4753" s="165"/>
      <c r="F4753" s="165"/>
      <c r="G4753" s="165"/>
      <c r="H4753" s="165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</row>
    <row r="4754" spans="1:20" x14ac:dyDescent="0.25">
      <c r="A4754" s="9"/>
      <c r="D4754" s="9"/>
      <c r="E4754" s="165"/>
      <c r="F4754" s="165"/>
      <c r="G4754" s="165"/>
      <c r="H4754" s="165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</row>
    <row r="4755" spans="1:20" x14ac:dyDescent="0.25">
      <c r="A4755" s="9"/>
      <c r="D4755" s="9"/>
      <c r="E4755" s="165"/>
      <c r="F4755" s="165"/>
      <c r="G4755" s="165"/>
      <c r="H4755" s="165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</row>
    <row r="4756" spans="1:20" x14ac:dyDescent="0.25">
      <c r="A4756" s="9"/>
      <c r="D4756" s="9"/>
      <c r="E4756" s="165"/>
      <c r="F4756" s="165"/>
      <c r="G4756" s="165"/>
      <c r="H4756" s="165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</row>
    <row r="4757" spans="1:20" x14ac:dyDescent="0.25">
      <c r="A4757" s="9"/>
      <c r="D4757" s="9"/>
      <c r="E4757" s="165"/>
      <c r="F4757" s="165"/>
      <c r="G4757" s="165"/>
      <c r="H4757" s="165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</row>
    <row r="4758" spans="1:20" x14ac:dyDescent="0.25">
      <c r="A4758" s="9"/>
      <c r="D4758" s="9"/>
      <c r="E4758" s="165"/>
      <c r="F4758" s="165"/>
      <c r="G4758" s="165"/>
      <c r="H4758" s="165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</row>
    <row r="4759" spans="1:20" x14ac:dyDescent="0.25">
      <c r="A4759" s="9"/>
      <c r="D4759" s="9"/>
      <c r="E4759" s="165"/>
      <c r="F4759" s="165"/>
      <c r="G4759" s="165"/>
      <c r="H4759" s="165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</row>
    <row r="4760" spans="1:20" x14ac:dyDescent="0.25">
      <c r="A4760" s="9"/>
      <c r="D4760" s="9"/>
      <c r="E4760" s="165"/>
      <c r="F4760" s="165"/>
      <c r="G4760" s="165"/>
      <c r="H4760" s="165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</row>
    <row r="4761" spans="1:20" x14ac:dyDescent="0.25">
      <c r="A4761" s="9"/>
      <c r="D4761" s="9"/>
      <c r="E4761" s="165"/>
      <c r="F4761" s="165"/>
      <c r="G4761" s="165"/>
      <c r="H4761" s="165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</row>
    <row r="4762" spans="1:20" x14ac:dyDescent="0.25">
      <c r="A4762" s="9"/>
      <c r="D4762" s="9"/>
      <c r="E4762" s="165"/>
      <c r="F4762" s="165"/>
      <c r="G4762" s="165"/>
      <c r="H4762" s="165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</row>
    <row r="4763" spans="1:20" x14ac:dyDescent="0.25">
      <c r="A4763" s="9"/>
      <c r="D4763" s="9"/>
      <c r="E4763" s="165"/>
      <c r="F4763" s="165"/>
      <c r="G4763" s="165"/>
      <c r="H4763" s="165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</row>
    <row r="4764" spans="1:20" x14ac:dyDescent="0.25">
      <c r="A4764" s="9"/>
      <c r="D4764" s="9"/>
      <c r="E4764" s="165"/>
      <c r="F4764" s="165"/>
      <c r="G4764" s="165"/>
      <c r="H4764" s="165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</row>
    <row r="4765" spans="1:20" x14ac:dyDescent="0.25">
      <c r="A4765" s="9"/>
      <c r="D4765" s="9"/>
      <c r="E4765" s="165"/>
      <c r="F4765" s="165"/>
      <c r="G4765" s="165"/>
      <c r="H4765" s="165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</row>
    <row r="4766" spans="1:20" x14ac:dyDescent="0.25">
      <c r="A4766" s="9"/>
      <c r="D4766" s="9"/>
      <c r="E4766" s="165"/>
      <c r="F4766" s="165"/>
      <c r="G4766" s="165"/>
      <c r="H4766" s="165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</row>
    <row r="4767" spans="1:20" x14ac:dyDescent="0.25">
      <c r="A4767" s="9"/>
      <c r="D4767" s="9"/>
      <c r="E4767" s="165"/>
      <c r="F4767" s="165"/>
      <c r="G4767" s="165"/>
      <c r="H4767" s="165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</row>
    <row r="4768" spans="1:20" x14ac:dyDescent="0.25">
      <c r="A4768" s="9"/>
      <c r="D4768" s="9"/>
      <c r="E4768" s="165"/>
      <c r="F4768" s="165"/>
      <c r="G4768" s="165"/>
      <c r="H4768" s="165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</row>
    <row r="4769" spans="1:20" x14ac:dyDescent="0.25">
      <c r="A4769" s="9"/>
      <c r="D4769" s="9"/>
      <c r="E4769" s="165"/>
      <c r="F4769" s="165"/>
      <c r="G4769" s="165"/>
      <c r="H4769" s="165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</row>
    <row r="4770" spans="1:20" x14ac:dyDescent="0.25">
      <c r="A4770" s="9"/>
      <c r="D4770" s="9"/>
      <c r="E4770" s="165"/>
      <c r="F4770" s="165"/>
      <c r="G4770" s="165"/>
      <c r="H4770" s="165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</row>
    <row r="4771" spans="1:20" x14ac:dyDescent="0.25">
      <c r="A4771" s="9"/>
      <c r="D4771" s="9"/>
      <c r="E4771" s="165"/>
      <c r="F4771" s="165"/>
      <c r="G4771" s="165"/>
      <c r="H4771" s="165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</row>
    <row r="4772" spans="1:20" x14ac:dyDescent="0.25">
      <c r="A4772" s="9"/>
      <c r="D4772" s="9"/>
      <c r="E4772" s="165"/>
      <c r="F4772" s="165"/>
      <c r="G4772" s="165"/>
      <c r="H4772" s="165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</row>
    <row r="4773" spans="1:20" x14ac:dyDescent="0.25">
      <c r="A4773" s="9"/>
      <c r="D4773" s="9"/>
      <c r="E4773" s="165"/>
      <c r="F4773" s="165"/>
      <c r="G4773" s="165"/>
      <c r="H4773" s="165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</row>
    <row r="4774" spans="1:20" x14ac:dyDescent="0.25">
      <c r="A4774" s="9"/>
      <c r="D4774" s="9"/>
      <c r="E4774" s="165"/>
      <c r="F4774" s="165"/>
      <c r="G4774" s="165"/>
      <c r="H4774" s="165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</row>
    <row r="4775" spans="1:20" x14ac:dyDescent="0.25">
      <c r="A4775" s="9"/>
      <c r="D4775" s="9"/>
      <c r="E4775" s="165"/>
      <c r="F4775" s="165"/>
      <c r="G4775" s="165"/>
      <c r="H4775" s="165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</row>
    <row r="4776" spans="1:20" x14ac:dyDescent="0.25">
      <c r="A4776" s="9"/>
      <c r="D4776" s="9"/>
      <c r="E4776" s="165"/>
      <c r="F4776" s="165"/>
      <c r="G4776" s="165"/>
      <c r="H4776" s="165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</row>
    <row r="4777" spans="1:20" x14ac:dyDescent="0.25">
      <c r="A4777" s="9"/>
      <c r="D4777" s="9"/>
      <c r="E4777" s="165"/>
      <c r="F4777" s="165"/>
      <c r="G4777" s="165"/>
      <c r="H4777" s="165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</row>
    <row r="4778" spans="1:20" x14ac:dyDescent="0.25">
      <c r="A4778" s="9"/>
      <c r="D4778" s="9"/>
      <c r="E4778" s="165"/>
      <c r="F4778" s="165"/>
      <c r="G4778" s="165"/>
      <c r="H4778" s="165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</row>
    <row r="4779" spans="1:20" x14ac:dyDescent="0.25">
      <c r="A4779" s="9"/>
      <c r="D4779" s="9"/>
      <c r="E4779" s="165"/>
      <c r="F4779" s="165"/>
      <c r="G4779" s="165"/>
      <c r="H4779" s="165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</row>
    <row r="4780" spans="1:20" x14ac:dyDescent="0.25">
      <c r="A4780" s="9"/>
      <c r="D4780" s="9"/>
      <c r="E4780" s="165"/>
      <c r="F4780" s="165"/>
      <c r="G4780" s="165"/>
      <c r="H4780" s="165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</row>
    <row r="4781" spans="1:20" x14ac:dyDescent="0.25">
      <c r="A4781" s="9"/>
      <c r="D4781" s="9"/>
      <c r="E4781" s="165"/>
      <c r="F4781" s="165"/>
      <c r="G4781" s="165"/>
      <c r="H4781" s="165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</row>
    <row r="4782" spans="1:20" x14ac:dyDescent="0.25">
      <c r="A4782" s="9"/>
      <c r="D4782" s="9"/>
      <c r="E4782" s="165"/>
      <c r="F4782" s="165"/>
      <c r="G4782" s="165"/>
      <c r="H4782" s="165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</row>
    <row r="4783" spans="1:20" x14ac:dyDescent="0.25">
      <c r="A4783" s="9"/>
      <c r="D4783" s="9"/>
      <c r="E4783" s="165"/>
      <c r="F4783" s="165"/>
      <c r="G4783" s="165"/>
      <c r="H4783" s="165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</row>
    <row r="4784" spans="1:20" x14ac:dyDescent="0.25">
      <c r="A4784" s="9"/>
      <c r="D4784" s="9"/>
      <c r="E4784" s="165"/>
      <c r="F4784" s="165"/>
      <c r="G4784" s="165"/>
      <c r="H4784" s="165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</row>
    <row r="4785" spans="1:20" x14ac:dyDescent="0.25">
      <c r="A4785" s="9"/>
      <c r="D4785" s="9"/>
      <c r="E4785" s="165"/>
      <c r="F4785" s="165"/>
      <c r="G4785" s="165"/>
      <c r="H4785" s="165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</row>
    <row r="4786" spans="1:20" x14ac:dyDescent="0.25">
      <c r="A4786" s="9"/>
      <c r="D4786" s="9"/>
      <c r="E4786" s="165"/>
      <c r="F4786" s="165"/>
      <c r="G4786" s="165"/>
      <c r="H4786" s="165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</row>
    <row r="4787" spans="1:20" x14ac:dyDescent="0.25">
      <c r="A4787" s="9"/>
      <c r="D4787" s="9"/>
      <c r="E4787" s="165"/>
      <c r="F4787" s="165"/>
      <c r="G4787" s="165"/>
      <c r="H4787" s="165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</row>
    <row r="4788" spans="1:20" x14ac:dyDescent="0.25">
      <c r="A4788" s="9"/>
      <c r="D4788" s="9"/>
      <c r="E4788" s="165"/>
      <c r="F4788" s="165"/>
      <c r="G4788" s="165"/>
      <c r="H4788" s="165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</row>
    <row r="4789" spans="1:20" x14ac:dyDescent="0.25">
      <c r="A4789" s="9"/>
      <c r="D4789" s="9"/>
      <c r="E4789" s="165"/>
      <c r="F4789" s="165"/>
      <c r="G4789" s="165"/>
      <c r="H4789" s="165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</row>
    <row r="4790" spans="1:20" x14ac:dyDescent="0.25">
      <c r="A4790" s="9"/>
      <c r="D4790" s="9"/>
      <c r="E4790" s="165"/>
      <c r="F4790" s="165"/>
      <c r="G4790" s="165"/>
      <c r="H4790" s="165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</row>
    <row r="4791" spans="1:20" x14ac:dyDescent="0.25">
      <c r="A4791" s="9"/>
      <c r="D4791" s="9"/>
      <c r="E4791" s="165"/>
      <c r="F4791" s="165"/>
      <c r="G4791" s="165"/>
      <c r="H4791" s="165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</row>
    <row r="4792" spans="1:20" x14ac:dyDescent="0.25">
      <c r="A4792" s="9"/>
      <c r="D4792" s="9"/>
      <c r="E4792" s="165"/>
      <c r="F4792" s="165"/>
      <c r="G4792" s="165"/>
      <c r="H4792" s="165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</row>
    <row r="4793" spans="1:20" x14ac:dyDescent="0.25">
      <c r="A4793" s="9"/>
      <c r="D4793" s="9"/>
      <c r="E4793" s="165"/>
      <c r="F4793" s="165"/>
      <c r="G4793" s="165"/>
      <c r="H4793" s="165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</row>
    <row r="4794" spans="1:20" x14ac:dyDescent="0.25">
      <c r="A4794" s="9"/>
      <c r="D4794" s="9"/>
      <c r="E4794" s="165"/>
      <c r="F4794" s="165"/>
      <c r="G4794" s="165"/>
      <c r="H4794" s="165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</row>
    <row r="4795" spans="1:20" x14ac:dyDescent="0.25">
      <c r="A4795" s="9"/>
      <c r="D4795" s="9"/>
      <c r="E4795" s="165"/>
      <c r="F4795" s="165"/>
      <c r="G4795" s="165"/>
      <c r="H4795" s="165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</row>
    <row r="4796" spans="1:20" x14ac:dyDescent="0.25">
      <c r="A4796" s="9"/>
      <c r="D4796" s="9"/>
      <c r="E4796" s="165"/>
      <c r="F4796" s="165"/>
      <c r="G4796" s="165"/>
      <c r="H4796" s="165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</row>
    <row r="4797" spans="1:20" x14ac:dyDescent="0.25">
      <c r="A4797" s="9"/>
      <c r="D4797" s="9"/>
      <c r="E4797" s="165"/>
      <c r="F4797" s="165"/>
      <c r="G4797" s="165"/>
      <c r="H4797" s="165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</row>
    <row r="4798" spans="1:20" x14ac:dyDescent="0.25">
      <c r="A4798" s="9"/>
      <c r="D4798" s="9"/>
      <c r="E4798" s="165"/>
      <c r="F4798" s="165"/>
      <c r="G4798" s="165"/>
      <c r="H4798" s="165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</row>
    <row r="4799" spans="1:20" x14ac:dyDescent="0.25">
      <c r="A4799" s="9"/>
      <c r="D4799" s="9"/>
      <c r="E4799" s="165"/>
      <c r="F4799" s="165"/>
      <c r="G4799" s="165"/>
      <c r="H4799" s="165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</row>
    <row r="4800" spans="1:20" x14ac:dyDescent="0.25">
      <c r="A4800" s="9"/>
      <c r="D4800" s="9"/>
      <c r="E4800" s="165"/>
      <c r="F4800" s="165"/>
      <c r="G4800" s="165"/>
      <c r="H4800" s="165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</row>
    <row r="4801" spans="1:20" x14ac:dyDescent="0.25">
      <c r="A4801" s="9"/>
      <c r="D4801" s="9"/>
      <c r="E4801" s="165"/>
      <c r="F4801" s="165"/>
      <c r="G4801" s="165"/>
      <c r="H4801" s="165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</row>
    <row r="4802" spans="1:20" x14ac:dyDescent="0.25">
      <c r="A4802" s="9"/>
      <c r="D4802" s="9"/>
      <c r="E4802" s="165"/>
      <c r="F4802" s="165"/>
      <c r="G4802" s="165"/>
      <c r="H4802" s="165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</row>
    <row r="4803" spans="1:20" x14ac:dyDescent="0.25">
      <c r="A4803" s="9"/>
      <c r="D4803" s="9"/>
      <c r="E4803" s="165"/>
      <c r="F4803" s="165"/>
      <c r="G4803" s="165"/>
      <c r="H4803" s="165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</row>
    <row r="4804" spans="1:20" x14ac:dyDescent="0.25">
      <c r="A4804" s="9"/>
      <c r="D4804" s="9"/>
      <c r="E4804" s="165"/>
      <c r="F4804" s="165"/>
      <c r="G4804" s="165"/>
      <c r="H4804" s="165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</row>
    <row r="4805" spans="1:20" x14ac:dyDescent="0.25">
      <c r="A4805" s="9"/>
      <c r="D4805" s="9"/>
      <c r="E4805" s="165"/>
      <c r="F4805" s="165"/>
      <c r="G4805" s="165"/>
      <c r="H4805" s="165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</row>
    <row r="4806" spans="1:20" x14ac:dyDescent="0.25">
      <c r="A4806" s="9"/>
      <c r="D4806" s="9"/>
      <c r="E4806" s="165"/>
      <c r="F4806" s="165"/>
      <c r="G4806" s="165"/>
      <c r="H4806" s="165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</row>
    <row r="4807" spans="1:20" x14ac:dyDescent="0.25">
      <c r="A4807" s="9"/>
      <c r="D4807" s="9"/>
      <c r="E4807" s="165"/>
      <c r="F4807" s="165"/>
      <c r="G4807" s="165"/>
      <c r="H4807" s="165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</row>
    <row r="4808" spans="1:20" x14ac:dyDescent="0.25">
      <c r="A4808" s="9"/>
      <c r="D4808" s="9"/>
      <c r="E4808" s="165"/>
      <c r="F4808" s="165"/>
      <c r="G4808" s="165"/>
      <c r="H4808" s="165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</row>
    <row r="4809" spans="1:20" x14ac:dyDescent="0.25">
      <c r="A4809" s="9"/>
      <c r="D4809" s="9"/>
      <c r="E4809" s="165"/>
      <c r="F4809" s="165"/>
      <c r="G4809" s="165"/>
      <c r="H4809" s="165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</row>
    <row r="4810" spans="1:20" x14ac:dyDescent="0.25">
      <c r="A4810" s="9"/>
      <c r="D4810" s="9"/>
      <c r="E4810" s="165"/>
      <c r="F4810" s="165"/>
      <c r="G4810" s="165"/>
      <c r="H4810" s="165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</row>
    <row r="4811" spans="1:20" x14ac:dyDescent="0.25">
      <c r="A4811" s="9"/>
      <c r="D4811" s="9"/>
      <c r="E4811" s="165"/>
      <c r="F4811" s="165"/>
      <c r="G4811" s="165"/>
      <c r="H4811" s="165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</row>
    <row r="4812" spans="1:20" x14ac:dyDescent="0.25">
      <c r="A4812" s="9"/>
      <c r="D4812" s="9"/>
      <c r="E4812" s="165"/>
      <c r="F4812" s="165"/>
      <c r="G4812" s="165"/>
      <c r="H4812" s="165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</row>
    <row r="4813" spans="1:20" x14ac:dyDescent="0.25">
      <c r="A4813" s="9"/>
      <c r="D4813" s="9"/>
      <c r="E4813" s="165"/>
      <c r="F4813" s="165"/>
      <c r="G4813" s="165"/>
      <c r="H4813" s="165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</row>
    <row r="4814" spans="1:20" x14ac:dyDescent="0.25">
      <c r="A4814" s="9"/>
      <c r="D4814" s="9"/>
      <c r="E4814" s="165"/>
      <c r="F4814" s="165"/>
      <c r="G4814" s="165"/>
      <c r="H4814" s="165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</row>
    <row r="4815" spans="1:20" x14ac:dyDescent="0.25">
      <c r="A4815" s="9"/>
      <c r="D4815" s="9"/>
      <c r="E4815" s="165"/>
      <c r="F4815" s="165"/>
      <c r="G4815" s="165"/>
      <c r="H4815" s="165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</row>
    <row r="4816" spans="1:20" x14ac:dyDescent="0.25">
      <c r="A4816" s="9"/>
      <c r="D4816" s="9"/>
      <c r="E4816" s="165"/>
      <c r="F4816" s="165"/>
      <c r="G4816" s="165"/>
      <c r="H4816" s="165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</row>
    <row r="4817" spans="1:20" x14ac:dyDescent="0.25">
      <c r="A4817" s="9"/>
      <c r="D4817" s="9"/>
      <c r="E4817" s="165"/>
      <c r="F4817" s="165"/>
      <c r="G4817" s="165"/>
      <c r="H4817" s="165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</row>
    <row r="4818" spans="1:20" x14ac:dyDescent="0.25">
      <c r="A4818" s="9"/>
      <c r="D4818" s="9"/>
      <c r="E4818" s="165"/>
      <c r="F4818" s="165"/>
      <c r="G4818" s="165"/>
      <c r="H4818" s="165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</row>
    <row r="4819" spans="1:20" x14ac:dyDescent="0.25">
      <c r="A4819" s="9"/>
      <c r="D4819" s="9"/>
      <c r="E4819" s="165"/>
      <c r="F4819" s="165"/>
      <c r="G4819" s="165"/>
      <c r="H4819" s="165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</row>
    <row r="4820" spans="1:20" x14ac:dyDescent="0.25">
      <c r="A4820" s="9"/>
      <c r="D4820" s="9"/>
      <c r="E4820" s="165"/>
      <c r="F4820" s="165"/>
      <c r="G4820" s="165"/>
      <c r="H4820" s="165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</row>
    <row r="4821" spans="1:20" x14ac:dyDescent="0.25">
      <c r="A4821" s="9"/>
      <c r="D4821" s="9"/>
      <c r="E4821" s="165"/>
      <c r="F4821" s="165"/>
      <c r="G4821" s="165"/>
      <c r="H4821" s="165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</row>
    <row r="4822" spans="1:20" x14ac:dyDescent="0.25">
      <c r="A4822" s="9"/>
      <c r="D4822" s="9"/>
      <c r="E4822" s="165"/>
      <c r="F4822" s="165"/>
      <c r="G4822" s="165"/>
      <c r="H4822" s="165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</row>
    <row r="4823" spans="1:20" x14ac:dyDescent="0.25">
      <c r="A4823" s="9"/>
      <c r="D4823" s="9"/>
      <c r="E4823" s="165"/>
      <c r="F4823" s="165"/>
      <c r="G4823" s="165"/>
      <c r="H4823" s="165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</row>
    <row r="4824" spans="1:20" x14ac:dyDescent="0.25">
      <c r="A4824" s="9"/>
      <c r="D4824" s="9"/>
      <c r="E4824" s="165"/>
      <c r="F4824" s="165"/>
      <c r="G4824" s="165"/>
      <c r="H4824" s="165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</row>
    <row r="4825" spans="1:20" x14ac:dyDescent="0.25">
      <c r="A4825" s="9"/>
      <c r="D4825" s="9"/>
      <c r="E4825" s="165"/>
      <c r="F4825" s="165"/>
      <c r="G4825" s="165"/>
      <c r="H4825" s="165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</row>
    <row r="4826" spans="1:20" x14ac:dyDescent="0.25">
      <c r="A4826" s="9"/>
      <c r="D4826" s="9"/>
      <c r="E4826" s="165"/>
      <c r="F4826" s="165"/>
      <c r="G4826" s="165"/>
      <c r="H4826" s="165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</row>
    <row r="4827" spans="1:20" x14ac:dyDescent="0.25">
      <c r="A4827" s="9"/>
      <c r="D4827" s="9"/>
      <c r="E4827" s="165"/>
      <c r="F4827" s="165"/>
      <c r="G4827" s="165"/>
      <c r="H4827" s="165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</row>
    <row r="4828" spans="1:20" x14ac:dyDescent="0.25">
      <c r="A4828" s="9"/>
      <c r="D4828" s="9"/>
      <c r="E4828" s="165"/>
      <c r="F4828" s="165"/>
      <c r="G4828" s="165"/>
      <c r="H4828" s="165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</row>
    <row r="4829" spans="1:20" x14ac:dyDescent="0.25">
      <c r="A4829" s="9"/>
      <c r="D4829" s="9"/>
      <c r="E4829" s="165"/>
      <c r="F4829" s="165"/>
      <c r="G4829" s="165"/>
      <c r="H4829" s="165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</row>
    <row r="4830" spans="1:20" x14ac:dyDescent="0.25">
      <c r="A4830" s="9"/>
      <c r="D4830" s="9"/>
      <c r="E4830" s="165"/>
      <c r="F4830" s="165"/>
      <c r="G4830" s="165"/>
      <c r="H4830" s="165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</row>
    <row r="4831" spans="1:20" x14ac:dyDescent="0.25">
      <c r="A4831" s="9"/>
      <c r="D4831" s="9"/>
      <c r="E4831" s="165"/>
      <c r="F4831" s="165"/>
      <c r="G4831" s="165"/>
      <c r="H4831" s="165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</row>
    <row r="4832" spans="1:20" x14ac:dyDescent="0.25">
      <c r="A4832" s="9"/>
      <c r="D4832" s="9"/>
      <c r="E4832" s="165"/>
      <c r="F4832" s="165"/>
      <c r="G4832" s="165"/>
      <c r="H4832" s="165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</row>
    <row r="4833" spans="1:20" x14ac:dyDescent="0.25">
      <c r="A4833" s="9"/>
      <c r="D4833" s="9"/>
      <c r="E4833" s="165"/>
      <c r="F4833" s="165"/>
      <c r="G4833" s="165"/>
      <c r="H4833" s="165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</row>
    <row r="4834" spans="1:20" x14ac:dyDescent="0.25">
      <c r="A4834" s="9"/>
      <c r="D4834" s="9"/>
      <c r="E4834" s="165"/>
      <c r="F4834" s="165"/>
      <c r="G4834" s="165"/>
      <c r="H4834" s="165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</row>
    <row r="4835" spans="1:20" x14ac:dyDescent="0.25">
      <c r="A4835" s="9"/>
      <c r="D4835" s="9"/>
      <c r="E4835" s="165"/>
      <c r="F4835" s="165"/>
      <c r="G4835" s="165"/>
      <c r="H4835" s="165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</row>
    <row r="4836" spans="1:20" x14ac:dyDescent="0.25">
      <c r="A4836" s="9"/>
      <c r="D4836" s="9"/>
      <c r="E4836" s="165"/>
      <c r="F4836" s="165"/>
      <c r="G4836" s="165"/>
      <c r="H4836" s="165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</row>
    <row r="4837" spans="1:20" x14ac:dyDescent="0.25">
      <c r="A4837" s="9"/>
      <c r="D4837" s="9"/>
      <c r="E4837" s="165"/>
      <c r="F4837" s="165"/>
      <c r="G4837" s="165"/>
      <c r="H4837" s="165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</row>
    <row r="4838" spans="1:20" x14ac:dyDescent="0.25">
      <c r="A4838" s="9"/>
      <c r="D4838" s="9"/>
      <c r="E4838" s="165"/>
      <c r="F4838" s="165"/>
      <c r="G4838" s="165"/>
      <c r="H4838" s="165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</row>
    <row r="4839" spans="1:20" x14ac:dyDescent="0.25">
      <c r="A4839" s="9"/>
      <c r="D4839" s="9"/>
      <c r="E4839" s="165"/>
      <c r="F4839" s="165"/>
      <c r="G4839" s="165"/>
      <c r="H4839" s="165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</row>
    <row r="4840" spans="1:20" x14ac:dyDescent="0.25">
      <c r="A4840" s="9"/>
      <c r="D4840" s="9"/>
      <c r="E4840" s="165"/>
      <c r="F4840" s="165"/>
      <c r="G4840" s="165"/>
      <c r="H4840" s="165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</row>
    <row r="4841" spans="1:20" x14ac:dyDescent="0.25">
      <c r="A4841" s="9"/>
      <c r="D4841" s="9"/>
      <c r="E4841" s="165"/>
      <c r="F4841" s="165"/>
      <c r="G4841" s="165"/>
      <c r="H4841" s="165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</row>
    <row r="4842" spans="1:20" x14ac:dyDescent="0.25">
      <c r="A4842" s="9"/>
      <c r="D4842" s="9"/>
      <c r="E4842" s="165"/>
      <c r="F4842" s="165"/>
      <c r="G4842" s="165"/>
      <c r="H4842" s="165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</row>
    <row r="4843" spans="1:20" x14ac:dyDescent="0.25">
      <c r="A4843" s="9"/>
      <c r="D4843" s="9"/>
      <c r="E4843" s="165"/>
      <c r="F4843" s="165"/>
      <c r="G4843" s="165"/>
      <c r="H4843" s="165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</row>
    <row r="4844" spans="1:20" x14ac:dyDescent="0.25">
      <c r="A4844" s="9"/>
      <c r="D4844" s="9"/>
      <c r="E4844" s="165"/>
      <c r="F4844" s="165"/>
      <c r="G4844" s="165"/>
      <c r="H4844" s="165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</row>
    <row r="4845" spans="1:20" x14ac:dyDescent="0.25">
      <c r="A4845" s="9"/>
      <c r="D4845" s="9"/>
      <c r="E4845" s="165"/>
      <c r="F4845" s="165"/>
      <c r="G4845" s="165"/>
      <c r="H4845" s="165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</row>
    <row r="4846" spans="1:20" x14ac:dyDescent="0.25">
      <c r="A4846" s="9"/>
      <c r="D4846" s="9"/>
      <c r="E4846" s="165"/>
      <c r="F4846" s="165"/>
      <c r="G4846" s="165"/>
      <c r="H4846" s="165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</row>
    <row r="4847" spans="1:20" x14ac:dyDescent="0.25">
      <c r="A4847" s="9"/>
      <c r="D4847" s="9"/>
      <c r="E4847" s="165"/>
      <c r="F4847" s="165"/>
      <c r="G4847" s="165"/>
      <c r="H4847" s="165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</row>
    <row r="4848" spans="1:20" x14ac:dyDescent="0.25">
      <c r="A4848" s="9"/>
      <c r="D4848" s="9"/>
      <c r="E4848" s="165"/>
      <c r="F4848" s="165"/>
      <c r="G4848" s="165"/>
      <c r="H4848" s="165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</row>
    <row r="4849" spans="1:20" x14ac:dyDescent="0.25">
      <c r="A4849" s="9"/>
      <c r="D4849" s="9"/>
      <c r="E4849" s="165"/>
      <c r="F4849" s="165"/>
      <c r="G4849" s="165"/>
      <c r="H4849" s="165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</row>
    <row r="4850" spans="1:20" x14ac:dyDescent="0.25">
      <c r="A4850" s="9"/>
      <c r="D4850" s="9"/>
      <c r="E4850" s="165"/>
      <c r="F4850" s="165"/>
      <c r="G4850" s="165"/>
      <c r="H4850" s="165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</row>
    <row r="4851" spans="1:20" x14ac:dyDescent="0.25">
      <c r="A4851" s="9"/>
      <c r="D4851" s="9"/>
      <c r="E4851" s="165"/>
      <c r="F4851" s="165"/>
      <c r="G4851" s="165"/>
      <c r="H4851" s="165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</row>
    <row r="4852" spans="1:20" x14ac:dyDescent="0.25">
      <c r="A4852" s="9"/>
      <c r="D4852" s="9"/>
      <c r="E4852" s="165"/>
      <c r="F4852" s="165"/>
      <c r="G4852" s="165"/>
      <c r="H4852" s="165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</row>
    <row r="4853" spans="1:20" x14ac:dyDescent="0.25">
      <c r="A4853" s="9"/>
      <c r="D4853" s="9"/>
      <c r="E4853" s="165"/>
      <c r="F4853" s="165"/>
      <c r="G4853" s="165"/>
      <c r="H4853" s="165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</row>
    <row r="4854" spans="1:20" x14ac:dyDescent="0.25">
      <c r="A4854" s="9"/>
      <c r="D4854" s="9"/>
      <c r="E4854" s="165"/>
      <c r="F4854" s="165"/>
      <c r="G4854" s="165"/>
      <c r="H4854" s="165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</row>
    <row r="4855" spans="1:20" x14ac:dyDescent="0.25">
      <c r="A4855" s="9"/>
      <c r="D4855" s="9"/>
      <c r="E4855" s="165"/>
      <c r="F4855" s="165"/>
      <c r="G4855" s="165"/>
      <c r="H4855" s="165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</row>
    <row r="4856" spans="1:20" x14ac:dyDescent="0.25">
      <c r="A4856" s="9"/>
      <c r="D4856" s="9"/>
      <c r="E4856" s="165"/>
      <c r="F4856" s="165"/>
      <c r="G4856" s="165"/>
      <c r="H4856" s="165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</row>
    <row r="4857" spans="1:20" x14ac:dyDescent="0.25">
      <c r="A4857" s="9"/>
      <c r="D4857" s="9"/>
      <c r="E4857" s="165"/>
      <c r="F4857" s="165"/>
      <c r="G4857" s="165"/>
      <c r="H4857" s="165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</row>
    <row r="4858" spans="1:20" x14ac:dyDescent="0.25">
      <c r="A4858" s="9"/>
      <c r="D4858" s="9"/>
      <c r="E4858" s="165"/>
      <c r="F4858" s="165"/>
      <c r="G4858" s="165"/>
      <c r="H4858" s="165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</row>
    <row r="4859" spans="1:20" x14ac:dyDescent="0.25">
      <c r="A4859" s="9"/>
      <c r="D4859" s="9"/>
      <c r="E4859" s="165"/>
      <c r="F4859" s="165"/>
      <c r="G4859" s="165"/>
      <c r="H4859" s="165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</row>
    <row r="4860" spans="1:20" x14ac:dyDescent="0.25">
      <c r="A4860" s="9"/>
      <c r="D4860" s="9"/>
      <c r="E4860" s="165"/>
      <c r="F4860" s="165"/>
      <c r="G4860" s="165"/>
      <c r="H4860" s="165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</row>
    <row r="4861" spans="1:20" x14ac:dyDescent="0.25">
      <c r="A4861" s="9"/>
      <c r="D4861" s="9"/>
      <c r="E4861" s="165"/>
      <c r="F4861" s="165"/>
      <c r="G4861" s="165"/>
      <c r="H4861" s="165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</row>
    <row r="4862" spans="1:20" x14ac:dyDescent="0.25">
      <c r="A4862" s="9"/>
      <c r="D4862" s="9"/>
      <c r="E4862" s="165"/>
      <c r="F4862" s="165"/>
      <c r="G4862" s="165"/>
      <c r="H4862" s="165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</row>
    <row r="4863" spans="1:20" x14ac:dyDescent="0.25">
      <c r="A4863" s="9"/>
      <c r="D4863" s="9"/>
      <c r="E4863" s="165"/>
      <c r="F4863" s="165"/>
      <c r="G4863" s="165"/>
      <c r="H4863" s="165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</row>
    <row r="4864" spans="1:20" x14ac:dyDescent="0.25">
      <c r="A4864" s="9"/>
      <c r="D4864" s="9"/>
      <c r="E4864" s="165"/>
      <c r="F4864" s="165"/>
      <c r="G4864" s="165"/>
      <c r="H4864" s="165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</row>
    <row r="4865" spans="1:20" x14ac:dyDescent="0.25">
      <c r="A4865" s="9"/>
      <c r="D4865" s="9"/>
      <c r="E4865" s="165"/>
      <c r="F4865" s="165"/>
      <c r="G4865" s="165"/>
      <c r="H4865" s="165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</row>
    <row r="4866" spans="1:20" x14ac:dyDescent="0.25">
      <c r="A4866" s="9"/>
      <c r="D4866" s="9"/>
      <c r="E4866" s="165"/>
      <c r="F4866" s="165"/>
      <c r="G4866" s="165"/>
      <c r="H4866" s="165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</row>
    <row r="4867" spans="1:20" x14ac:dyDescent="0.25">
      <c r="A4867" s="9"/>
      <c r="D4867" s="9"/>
      <c r="E4867" s="165"/>
      <c r="F4867" s="165"/>
      <c r="G4867" s="165"/>
      <c r="H4867" s="165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</row>
    <row r="4868" spans="1:20" x14ac:dyDescent="0.25">
      <c r="A4868" s="9"/>
      <c r="D4868" s="9"/>
      <c r="E4868" s="165"/>
      <c r="F4868" s="165"/>
      <c r="G4868" s="165"/>
      <c r="H4868" s="165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</row>
    <row r="4869" spans="1:20" x14ac:dyDescent="0.25">
      <c r="A4869" s="9"/>
      <c r="D4869" s="9"/>
      <c r="E4869" s="165"/>
      <c r="F4869" s="165"/>
      <c r="G4869" s="165"/>
      <c r="H4869" s="165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</row>
    <row r="4870" spans="1:20" x14ac:dyDescent="0.25">
      <c r="A4870" s="9"/>
      <c r="D4870" s="9"/>
      <c r="E4870" s="165"/>
      <c r="F4870" s="165"/>
      <c r="G4870" s="165"/>
      <c r="H4870" s="165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</row>
    <row r="4871" spans="1:20" x14ac:dyDescent="0.25">
      <c r="A4871" s="9"/>
      <c r="D4871" s="9"/>
      <c r="E4871" s="165"/>
      <c r="F4871" s="165"/>
      <c r="G4871" s="165"/>
      <c r="H4871" s="165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</row>
    <row r="4872" spans="1:20" x14ac:dyDescent="0.25">
      <c r="A4872" s="9"/>
      <c r="D4872" s="9"/>
      <c r="E4872" s="165"/>
      <c r="F4872" s="165"/>
      <c r="G4872" s="165"/>
      <c r="H4872" s="165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</row>
    <row r="4873" spans="1:20" x14ac:dyDescent="0.25">
      <c r="A4873" s="9"/>
      <c r="D4873" s="9"/>
      <c r="E4873" s="165"/>
      <c r="F4873" s="165"/>
      <c r="G4873" s="165"/>
      <c r="H4873" s="165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</row>
    <row r="4874" spans="1:20" x14ac:dyDescent="0.25">
      <c r="A4874" s="9"/>
      <c r="D4874" s="9"/>
      <c r="E4874" s="165"/>
      <c r="F4874" s="165"/>
      <c r="G4874" s="165"/>
      <c r="H4874" s="165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</row>
    <row r="4875" spans="1:20" x14ac:dyDescent="0.25">
      <c r="A4875" s="9"/>
      <c r="D4875" s="9"/>
      <c r="E4875" s="165"/>
      <c r="F4875" s="165"/>
      <c r="G4875" s="165"/>
      <c r="H4875" s="165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</row>
    <row r="4876" spans="1:20" x14ac:dyDescent="0.25">
      <c r="A4876" s="9"/>
      <c r="D4876" s="9"/>
      <c r="E4876" s="165"/>
      <c r="F4876" s="165"/>
      <c r="G4876" s="165"/>
      <c r="H4876" s="165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</row>
    <row r="4877" spans="1:20" x14ac:dyDescent="0.25">
      <c r="A4877" s="9"/>
      <c r="D4877" s="9"/>
      <c r="E4877" s="165"/>
      <c r="F4877" s="165"/>
      <c r="G4877" s="165"/>
      <c r="H4877" s="165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</row>
    <row r="4878" spans="1:20" x14ac:dyDescent="0.25">
      <c r="A4878" s="9"/>
      <c r="D4878" s="9"/>
      <c r="E4878" s="165"/>
      <c r="F4878" s="165"/>
      <c r="G4878" s="165"/>
      <c r="H4878" s="165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</row>
    <row r="4879" spans="1:20" x14ac:dyDescent="0.25">
      <c r="A4879" s="9"/>
      <c r="D4879" s="9"/>
      <c r="E4879" s="165"/>
      <c r="F4879" s="165"/>
      <c r="G4879" s="165"/>
      <c r="H4879" s="165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</row>
    <row r="4880" spans="1:20" x14ac:dyDescent="0.25">
      <c r="A4880" s="9"/>
      <c r="D4880" s="9"/>
      <c r="E4880" s="165"/>
      <c r="F4880" s="165"/>
      <c r="G4880" s="165"/>
      <c r="H4880" s="165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</row>
    <row r="4881" spans="1:20" x14ac:dyDescent="0.25">
      <c r="A4881" s="9"/>
      <c r="D4881" s="9"/>
      <c r="E4881" s="165"/>
      <c r="F4881" s="165"/>
      <c r="G4881" s="165"/>
      <c r="H4881" s="165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</row>
    <row r="4882" spans="1:20" x14ac:dyDescent="0.25">
      <c r="A4882" s="9"/>
      <c r="D4882" s="9"/>
      <c r="E4882" s="165"/>
      <c r="F4882" s="165"/>
      <c r="G4882" s="165"/>
      <c r="H4882" s="165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</row>
    <row r="4883" spans="1:20" x14ac:dyDescent="0.25">
      <c r="A4883" s="9"/>
      <c r="D4883" s="9"/>
      <c r="E4883" s="165"/>
      <c r="F4883" s="165"/>
      <c r="G4883" s="165"/>
      <c r="H4883" s="165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</row>
    <row r="4884" spans="1:20" x14ac:dyDescent="0.25">
      <c r="A4884" s="9"/>
      <c r="D4884" s="9"/>
      <c r="E4884" s="165"/>
      <c r="F4884" s="165"/>
      <c r="G4884" s="165"/>
      <c r="H4884" s="165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</row>
    <row r="4885" spans="1:20" x14ac:dyDescent="0.25">
      <c r="A4885" s="9"/>
      <c r="D4885" s="9"/>
      <c r="E4885" s="165"/>
      <c r="F4885" s="165"/>
      <c r="G4885" s="165"/>
      <c r="H4885" s="165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</row>
    <row r="4886" spans="1:20" x14ac:dyDescent="0.25">
      <c r="A4886" s="9"/>
      <c r="D4886" s="9"/>
      <c r="E4886" s="165"/>
      <c r="F4886" s="165"/>
      <c r="G4886" s="165"/>
      <c r="H4886" s="165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</row>
    <row r="4887" spans="1:20" x14ac:dyDescent="0.25">
      <c r="A4887" s="9"/>
      <c r="D4887" s="9"/>
      <c r="E4887" s="165"/>
      <c r="F4887" s="165"/>
      <c r="G4887" s="165"/>
      <c r="H4887" s="165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</row>
    <row r="4888" spans="1:20" x14ac:dyDescent="0.25">
      <c r="A4888" s="9"/>
      <c r="D4888" s="9"/>
      <c r="E4888" s="165"/>
      <c r="F4888" s="165"/>
      <c r="G4888" s="165"/>
      <c r="H4888" s="165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</row>
    <row r="4889" spans="1:20" x14ac:dyDescent="0.25">
      <c r="A4889" s="9"/>
      <c r="D4889" s="9"/>
      <c r="E4889" s="165"/>
      <c r="F4889" s="165"/>
      <c r="G4889" s="165"/>
      <c r="H4889" s="165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</row>
    <row r="4890" spans="1:20" x14ac:dyDescent="0.25">
      <c r="A4890" s="9"/>
      <c r="D4890" s="9"/>
      <c r="E4890" s="165"/>
      <c r="F4890" s="165"/>
      <c r="G4890" s="165"/>
      <c r="H4890" s="165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</row>
    <row r="4891" spans="1:20" x14ac:dyDescent="0.25">
      <c r="A4891" s="9"/>
      <c r="D4891" s="9"/>
      <c r="E4891" s="165"/>
      <c r="F4891" s="165"/>
      <c r="G4891" s="165"/>
      <c r="H4891" s="165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</row>
    <row r="4892" spans="1:20" x14ac:dyDescent="0.25">
      <c r="A4892" s="9"/>
      <c r="D4892" s="9"/>
      <c r="E4892" s="165"/>
      <c r="F4892" s="165"/>
      <c r="G4892" s="165"/>
      <c r="H4892" s="165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</row>
    <row r="4893" spans="1:20" x14ac:dyDescent="0.25">
      <c r="A4893" s="9"/>
      <c r="D4893" s="9"/>
      <c r="E4893" s="165"/>
      <c r="F4893" s="165"/>
      <c r="G4893" s="165"/>
      <c r="H4893" s="165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</row>
    <row r="4894" spans="1:20" x14ac:dyDescent="0.25">
      <c r="A4894" s="9"/>
      <c r="D4894" s="9"/>
      <c r="E4894" s="165"/>
      <c r="F4894" s="165"/>
      <c r="G4894" s="165"/>
      <c r="H4894" s="165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</row>
    <row r="4895" spans="1:20" x14ac:dyDescent="0.25">
      <c r="A4895" s="9"/>
      <c r="D4895" s="9"/>
      <c r="E4895" s="165"/>
      <c r="F4895" s="165"/>
      <c r="G4895" s="165"/>
      <c r="H4895" s="165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</row>
    <row r="4896" spans="1:20" x14ac:dyDescent="0.25">
      <c r="A4896" s="9"/>
      <c r="D4896" s="9"/>
      <c r="E4896" s="165"/>
      <c r="F4896" s="165"/>
      <c r="G4896" s="165"/>
      <c r="H4896" s="165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</row>
    <row r="4897" spans="1:20" x14ac:dyDescent="0.25">
      <c r="A4897" s="9"/>
      <c r="D4897" s="9"/>
      <c r="E4897" s="165"/>
      <c r="F4897" s="165"/>
      <c r="G4897" s="165"/>
      <c r="H4897" s="165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</row>
    <row r="4898" spans="1:20" x14ac:dyDescent="0.25">
      <c r="A4898" s="9"/>
      <c r="D4898" s="9"/>
      <c r="E4898" s="165"/>
      <c r="F4898" s="165"/>
      <c r="G4898" s="165"/>
      <c r="H4898" s="165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</row>
    <row r="4899" spans="1:20" x14ac:dyDescent="0.25">
      <c r="A4899" s="9"/>
      <c r="D4899" s="9"/>
      <c r="E4899" s="165"/>
      <c r="F4899" s="165"/>
      <c r="G4899" s="165"/>
      <c r="H4899" s="165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</row>
    <row r="4900" spans="1:20" x14ac:dyDescent="0.25">
      <c r="A4900" s="9"/>
      <c r="D4900" s="9"/>
      <c r="E4900" s="165"/>
      <c r="F4900" s="165"/>
      <c r="G4900" s="165"/>
      <c r="H4900" s="165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</row>
    <row r="4901" spans="1:20" x14ac:dyDescent="0.25">
      <c r="A4901" s="9"/>
      <c r="D4901" s="9"/>
      <c r="E4901" s="165"/>
      <c r="F4901" s="165"/>
      <c r="G4901" s="165"/>
      <c r="H4901" s="165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</row>
    <row r="4902" spans="1:20" x14ac:dyDescent="0.25">
      <c r="A4902" s="9"/>
      <c r="D4902" s="9"/>
      <c r="E4902" s="165"/>
      <c r="F4902" s="165"/>
      <c r="G4902" s="165"/>
      <c r="H4902" s="165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</row>
    <row r="4903" spans="1:20" x14ac:dyDescent="0.25">
      <c r="A4903" s="9"/>
      <c r="D4903" s="9"/>
      <c r="E4903" s="165"/>
      <c r="F4903" s="165"/>
      <c r="G4903" s="165"/>
      <c r="H4903" s="165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</row>
    <row r="4904" spans="1:20" x14ac:dyDescent="0.25">
      <c r="A4904" s="9"/>
      <c r="D4904" s="9"/>
      <c r="E4904" s="165"/>
      <c r="F4904" s="165"/>
      <c r="G4904" s="165"/>
      <c r="H4904" s="165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</row>
    <row r="4905" spans="1:20" x14ac:dyDescent="0.25">
      <c r="A4905" s="9"/>
      <c r="D4905" s="9"/>
      <c r="E4905" s="165"/>
      <c r="F4905" s="165"/>
      <c r="G4905" s="165"/>
      <c r="H4905" s="165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</row>
    <row r="4906" spans="1:20" x14ac:dyDescent="0.25">
      <c r="A4906" s="9"/>
      <c r="D4906" s="9"/>
      <c r="E4906" s="165"/>
      <c r="F4906" s="165"/>
      <c r="G4906" s="165"/>
      <c r="H4906" s="165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</row>
    <row r="4907" spans="1:20" x14ac:dyDescent="0.25">
      <c r="A4907" s="9"/>
      <c r="D4907" s="9"/>
      <c r="E4907" s="165"/>
      <c r="F4907" s="165"/>
      <c r="G4907" s="165"/>
      <c r="H4907" s="165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</row>
    <row r="4908" spans="1:20" x14ac:dyDescent="0.25">
      <c r="A4908" s="9"/>
      <c r="D4908" s="9"/>
      <c r="E4908" s="165"/>
      <c r="F4908" s="165"/>
      <c r="G4908" s="165"/>
      <c r="H4908" s="165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</row>
    <row r="4909" spans="1:20" x14ac:dyDescent="0.25">
      <c r="A4909" s="9"/>
      <c r="D4909" s="9"/>
      <c r="E4909" s="165"/>
      <c r="F4909" s="165"/>
      <c r="G4909" s="165"/>
      <c r="H4909" s="165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</row>
    <row r="4910" spans="1:20" x14ac:dyDescent="0.25">
      <c r="A4910" s="9"/>
      <c r="D4910" s="9"/>
      <c r="E4910" s="165"/>
      <c r="F4910" s="165"/>
      <c r="G4910" s="165"/>
      <c r="H4910" s="165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</row>
    <row r="4911" spans="1:20" x14ac:dyDescent="0.25">
      <c r="A4911" s="9"/>
      <c r="D4911" s="9"/>
      <c r="E4911" s="165"/>
      <c r="F4911" s="165"/>
      <c r="G4911" s="165"/>
      <c r="H4911" s="165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</row>
    <row r="4912" spans="1:20" x14ac:dyDescent="0.25">
      <c r="A4912" s="9"/>
      <c r="D4912" s="9"/>
      <c r="E4912" s="165"/>
      <c r="F4912" s="165"/>
      <c r="G4912" s="165"/>
      <c r="H4912" s="165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</row>
    <row r="4913" spans="1:20" x14ac:dyDescent="0.25">
      <c r="A4913" s="9"/>
      <c r="D4913" s="9"/>
      <c r="E4913" s="165"/>
      <c r="F4913" s="165"/>
      <c r="G4913" s="165"/>
      <c r="H4913" s="165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</row>
    <row r="4914" spans="1:20" x14ac:dyDescent="0.25">
      <c r="A4914" s="9"/>
      <c r="D4914" s="9"/>
      <c r="E4914" s="165"/>
      <c r="F4914" s="165"/>
      <c r="G4914" s="165"/>
      <c r="H4914" s="165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</row>
    <row r="4915" spans="1:20" x14ac:dyDescent="0.25">
      <c r="A4915" s="9"/>
      <c r="D4915" s="9"/>
      <c r="E4915" s="165"/>
      <c r="F4915" s="165"/>
      <c r="G4915" s="165"/>
      <c r="H4915" s="165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</row>
    <row r="4916" spans="1:20" x14ac:dyDescent="0.25">
      <c r="A4916" s="9"/>
      <c r="D4916" s="9"/>
      <c r="E4916" s="165"/>
      <c r="F4916" s="165"/>
      <c r="G4916" s="165"/>
      <c r="H4916" s="165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</row>
    <row r="4917" spans="1:20" x14ac:dyDescent="0.25">
      <c r="A4917" s="9"/>
      <c r="D4917" s="9"/>
      <c r="E4917" s="165"/>
      <c r="F4917" s="165"/>
      <c r="G4917" s="165"/>
      <c r="H4917" s="165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</row>
    <row r="4918" spans="1:20" x14ac:dyDescent="0.25">
      <c r="A4918" s="9"/>
      <c r="D4918" s="9"/>
      <c r="E4918" s="165"/>
      <c r="F4918" s="165"/>
      <c r="G4918" s="165"/>
      <c r="H4918" s="165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</row>
    <row r="4919" spans="1:20" x14ac:dyDescent="0.25">
      <c r="A4919" s="9"/>
      <c r="D4919" s="9"/>
      <c r="E4919" s="165"/>
      <c r="F4919" s="165"/>
      <c r="G4919" s="165"/>
      <c r="H4919" s="165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</row>
    <row r="4920" spans="1:20" x14ac:dyDescent="0.25">
      <c r="A4920" s="9"/>
      <c r="D4920" s="9"/>
      <c r="E4920" s="165"/>
      <c r="F4920" s="165"/>
      <c r="G4920" s="165"/>
      <c r="H4920" s="165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</row>
    <row r="4921" spans="1:20" x14ac:dyDescent="0.25">
      <c r="A4921" s="9"/>
      <c r="D4921" s="9"/>
      <c r="E4921" s="165"/>
      <c r="F4921" s="165"/>
      <c r="G4921" s="165"/>
      <c r="H4921" s="165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</row>
    <row r="4922" spans="1:20" x14ac:dyDescent="0.25">
      <c r="A4922" s="9"/>
      <c r="D4922" s="9"/>
      <c r="E4922" s="165"/>
      <c r="F4922" s="165"/>
      <c r="G4922" s="165"/>
      <c r="H4922" s="165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</row>
    <row r="4923" spans="1:20" x14ac:dyDescent="0.25">
      <c r="A4923" s="9"/>
      <c r="D4923" s="9"/>
      <c r="E4923" s="165"/>
      <c r="F4923" s="165"/>
      <c r="G4923" s="165"/>
      <c r="H4923" s="165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</row>
    <row r="4924" spans="1:20" x14ac:dyDescent="0.25">
      <c r="A4924" s="9"/>
      <c r="D4924" s="9"/>
      <c r="E4924" s="165"/>
      <c r="F4924" s="165"/>
      <c r="G4924" s="165"/>
      <c r="H4924" s="165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</row>
    <row r="4925" spans="1:20" x14ac:dyDescent="0.25">
      <c r="A4925" s="9"/>
      <c r="D4925" s="9"/>
      <c r="E4925" s="165"/>
      <c r="F4925" s="165"/>
      <c r="G4925" s="165"/>
      <c r="H4925" s="165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</row>
    <row r="4926" spans="1:20" x14ac:dyDescent="0.25">
      <c r="A4926" s="9"/>
      <c r="D4926" s="9"/>
      <c r="E4926" s="165"/>
      <c r="F4926" s="165"/>
      <c r="G4926" s="165"/>
      <c r="H4926" s="165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</row>
    <row r="4927" spans="1:20" x14ac:dyDescent="0.25">
      <c r="A4927" s="9"/>
      <c r="D4927" s="9"/>
      <c r="E4927" s="165"/>
      <c r="F4927" s="165"/>
      <c r="G4927" s="165"/>
      <c r="H4927" s="165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</row>
    <row r="4928" spans="1:20" x14ac:dyDescent="0.25">
      <c r="A4928" s="9"/>
      <c r="D4928" s="9"/>
      <c r="E4928" s="165"/>
      <c r="F4928" s="165"/>
      <c r="G4928" s="165"/>
      <c r="H4928" s="165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</row>
    <row r="4929" spans="1:20" x14ac:dyDescent="0.25">
      <c r="A4929" s="9"/>
      <c r="D4929" s="9"/>
      <c r="E4929" s="165"/>
      <c r="F4929" s="165"/>
      <c r="G4929" s="165"/>
      <c r="H4929" s="165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</row>
    <row r="4930" spans="1:20" x14ac:dyDescent="0.25">
      <c r="A4930" s="9"/>
      <c r="D4930" s="9"/>
      <c r="E4930" s="165"/>
      <c r="F4930" s="165"/>
      <c r="G4930" s="165"/>
      <c r="H4930" s="165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</row>
    <row r="4931" spans="1:20" x14ac:dyDescent="0.25">
      <c r="A4931" s="9"/>
      <c r="D4931" s="9"/>
      <c r="E4931" s="165"/>
      <c r="F4931" s="165"/>
      <c r="G4931" s="165"/>
      <c r="H4931" s="165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</row>
    <row r="4932" spans="1:20" x14ac:dyDescent="0.25">
      <c r="A4932" s="9"/>
      <c r="D4932" s="9"/>
      <c r="E4932" s="165"/>
      <c r="F4932" s="165"/>
      <c r="G4932" s="165"/>
      <c r="H4932" s="165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</row>
    <row r="4933" spans="1:20" x14ac:dyDescent="0.25">
      <c r="A4933" s="9"/>
      <c r="D4933" s="9"/>
      <c r="E4933" s="165"/>
      <c r="F4933" s="165"/>
      <c r="G4933" s="165"/>
      <c r="H4933" s="165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</row>
    <row r="4934" spans="1:20" x14ac:dyDescent="0.25">
      <c r="A4934" s="9"/>
      <c r="D4934" s="9"/>
      <c r="E4934" s="165"/>
      <c r="F4934" s="165"/>
      <c r="G4934" s="165"/>
      <c r="H4934" s="165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</row>
    <row r="4935" spans="1:20" x14ac:dyDescent="0.25">
      <c r="A4935" s="9"/>
      <c r="D4935" s="9"/>
      <c r="E4935" s="165"/>
      <c r="F4935" s="165"/>
      <c r="G4935" s="165"/>
      <c r="H4935" s="165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</row>
    <row r="4936" spans="1:20" x14ac:dyDescent="0.25">
      <c r="A4936" s="9"/>
      <c r="D4936" s="9"/>
      <c r="E4936" s="165"/>
      <c r="F4936" s="165"/>
      <c r="G4936" s="165"/>
      <c r="H4936" s="165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</row>
    <row r="4937" spans="1:20" x14ac:dyDescent="0.25">
      <c r="A4937" s="9"/>
      <c r="D4937" s="9"/>
      <c r="E4937" s="165"/>
      <c r="F4937" s="165"/>
      <c r="G4937" s="165"/>
      <c r="H4937" s="165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</row>
    <row r="4938" spans="1:20" x14ac:dyDescent="0.25">
      <c r="A4938" s="9"/>
      <c r="D4938" s="9"/>
      <c r="E4938" s="165"/>
      <c r="F4938" s="165"/>
      <c r="G4938" s="165"/>
      <c r="H4938" s="165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</row>
    <row r="4939" spans="1:20" x14ac:dyDescent="0.25">
      <c r="A4939" s="9"/>
      <c r="D4939" s="9"/>
      <c r="E4939" s="165"/>
      <c r="F4939" s="165"/>
      <c r="G4939" s="165"/>
      <c r="H4939" s="165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</row>
    <row r="4940" spans="1:20" x14ac:dyDescent="0.25">
      <c r="A4940" s="9"/>
      <c r="D4940" s="9"/>
      <c r="E4940" s="165"/>
      <c r="F4940" s="165"/>
      <c r="G4940" s="165"/>
      <c r="H4940" s="165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</row>
    <row r="4941" spans="1:20" x14ac:dyDescent="0.25">
      <c r="A4941" s="9"/>
      <c r="D4941" s="9"/>
      <c r="E4941" s="165"/>
      <c r="F4941" s="165"/>
      <c r="G4941" s="165"/>
      <c r="H4941" s="165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</row>
    <row r="4942" spans="1:20" x14ac:dyDescent="0.25">
      <c r="A4942" s="9"/>
      <c r="D4942" s="9"/>
      <c r="E4942" s="165"/>
      <c r="F4942" s="165"/>
      <c r="G4942" s="165"/>
      <c r="H4942" s="165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</row>
    <row r="4943" spans="1:20" x14ac:dyDescent="0.25">
      <c r="A4943" s="9"/>
      <c r="D4943" s="9"/>
      <c r="E4943" s="165"/>
      <c r="F4943" s="165"/>
      <c r="G4943" s="165"/>
      <c r="H4943" s="165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</row>
    <row r="4944" spans="1:20" x14ac:dyDescent="0.25">
      <c r="A4944" s="9"/>
      <c r="D4944" s="9"/>
      <c r="E4944" s="165"/>
      <c r="F4944" s="165"/>
      <c r="G4944" s="165"/>
      <c r="H4944" s="165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</row>
    <row r="4945" spans="1:20" x14ac:dyDescent="0.25">
      <c r="A4945" s="9"/>
      <c r="D4945" s="9"/>
      <c r="E4945" s="165"/>
      <c r="F4945" s="165"/>
      <c r="G4945" s="165"/>
      <c r="H4945" s="165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</row>
    <row r="4946" spans="1:20" x14ac:dyDescent="0.25">
      <c r="A4946" s="9"/>
      <c r="D4946" s="9"/>
      <c r="E4946" s="165"/>
      <c r="F4946" s="165"/>
      <c r="G4946" s="165"/>
      <c r="H4946" s="165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</row>
    <row r="4947" spans="1:20" x14ac:dyDescent="0.25">
      <c r="A4947" s="9"/>
      <c r="D4947" s="9"/>
      <c r="E4947" s="165"/>
      <c r="F4947" s="165"/>
      <c r="G4947" s="165"/>
      <c r="H4947" s="165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</row>
    <row r="4948" spans="1:20" x14ac:dyDescent="0.25">
      <c r="A4948" s="9"/>
      <c r="D4948" s="9"/>
      <c r="E4948" s="165"/>
      <c r="F4948" s="165"/>
      <c r="G4948" s="165"/>
      <c r="H4948" s="165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</row>
    <row r="4949" spans="1:20" x14ac:dyDescent="0.25">
      <c r="A4949" s="9"/>
      <c r="D4949" s="9"/>
      <c r="E4949" s="165"/>
      <c r="F4949" s="165"/>
      <c r="G4949" s="165"/>
      <c r="H4949" s="165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</row>
    <row r="4950" spans="1:20" x14ac:dyDescent="0.25">
      <c r="A4950" s="9"/>
      <c r="D4950" s="9"/>
      <c r="E4950" s="165"/>
      <c r="F4950" s="165"/>
      <c r="G4950" s="165"/>
      <c r="H4950" s="165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</row>
    <row r="4951" spans="1:20" x14ac:dyDescent="0.25">
      <c r="A4951" s="9"/>
      <c r="D4951" s="9"/>
      <c r="E4951" s="165"/>
      <c r="F4951" s="165"/>
      <c r="G4951" s="165"/>
      <c r="H4951" s="165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</row>
    <row r="4952" spans="1:20" x14ac:dyDescent="0.25">
      <c r="A4952" s="9"/>
      <c r="D4952" s="9"/>
      <c r="E4952" s="165"/>
      <c r="F4952" s="165"/>
      <c r="G4952" s="165"/>
      <c r="H4952" s="165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</row>
    <row r="4953" spans="1:20" x14ac:dyDescent="0.25">
      <c r="A4953" s="9"/>
      <c r="D4953" s="9"/>
      <c r="E4953" s="165"/>
      <c r="F4953" s="165"/>
      <c r="G4953" s="165"/>
      <c r="H4953" s="165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</row>
    <row r="4954" spans="1:20" x14ac:dyDescent="0.25">
      <c r="A4954" s="9"/>
      <c r="D4954" s="9"/>
      <c r="E4954" s="165"/>
      <c r="F4954" s="165"/>
      <c r="G4954" s="165"/>
      <c r="H4954" s="165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</row>
    <row r="4955" spans="1:20" x14ac:dyDescent="0.25">
      <c r="A4955" s="9"/>
      <c r="D4955" s="9"/>
      <c r="E4955" s="165"/>
      <c r="F4955" s="165"/>
      <c r="G4955" s="165"/>
      <c r="H4955" s="165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</row>
    <row r="4956" spans="1:20" x14ac:dyDescent="0.25">
      <c r="A4956" s="9"/>
      <c r="D4956" s="9"/>
      <c r="E4956" s="165"/>
      <c r="F4956" s="165"/>
      <c r="G4956" s="165"/>
      <c r="H4956" s="165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</row>
    <row r="4957" spans="1:20" x14ac:dyDescent="0.25">
      <c r="A4957" s="9"/>
      <c r="D4957" s="9"/>
      <c r="E4957" s="165"/>
      <c r="F4957" s="165"/>
      <c r="G4957" s="165"/>
      <c r="H4957" s="165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</row>
    <row r="4958" spans="1:20" x14ac:dyDescent="0.25">
      <c r="A4958" s="9"/>
      <c r="D4958" s="9"/>
      <c r="E4958" s="165"/>
      <c r="F4958" s="165"/>
      <c r="G4958" s="165"/>
      <c r="H4958" s="165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</row>
    <row r="4959" spans="1:20" x14ac:dyDescent="0.25">
      <c r="A4959" s="9"/>
      <c r="D4959" s="9"/>
      <c r="E4959" s="165"/>
      <c r="F4959" s="165"/>
      <c r="G4959" s="165"/>
      <c r="H4959" s="165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</row>
    <row r="4960" spans="1:20" x14ac:dyDescent="0.25">
      <c r="A4960" s="9"/>
      <c r="D4960" s="9"/>
      <c r="E4960" s="165"/>
      <c r="F4960" s="165"/>
      <c r="G4960" s="165"/>
      <c r="H4960" s="165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</row>
    <row r="4961" spans="1:20" x14ac:dyDescent="0.25">
      <c r="A4961" s="9"/>
      <c r="D4961" s="9"/>
      <c r="E4961" s="165"/>
      <c r="F4961" s="165"/>
      <c r="G4961" s="165"/>
      <c r="H4961" s="165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</row>
    <row r="4962" spans="1:20" x14ac:dyDescent="0.25">
      <c r="A4962" s="9"/>
      <c r="D4962" s="9"/>
      <c r="E4962" s="165"/>
      <c r="F4962" s="165"/>
      <c r="G4962" s="165"/>
      <c r="H4962" s="165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</row>
    <row r="4963" spans="1:20" x14ac:dyDescent="0.25">
      <c r="A4963" s="9"/>
      <c r="D4963" s="9"/>
      <c r="E4963" s="165"/>
      <c r="F4963" s="165"/>
      <c r="G4963" s="165"/>
      <c r="H4963" s="165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</row>
    <row r="4964" spans="1:20" x14ac:dyDescent="0.25">
      <c r="A4964" s="9"/>
      <c r="D4964" s="9"/>
      <c r="E4964" s="165"/>
      <c r="F4964" s="165"/>
      <c r="G4964" s="165"/>
      <c r="H4964" s="165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</row>
    <row r="4965" spans="1:20" x14ac:dyDescent="0.25">
      <c r="A4965" s="9"/>
      <c r="D4965" s="9"/>
      <c r="E4965" s="165"/>
      <c r="F4965" s="165"/>
      <c r="G4965" s="165"/>
      <c r="H4965" s="165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</row>
    <row r="4966" spans="1:20" x14ac:dyDescent="0.25">
      <c r="A4966" s="9"/>
      <c r="D4966" s="9"/>
      <c r="E4966" s="165"/>
      <c r="F4966" s="165"/>
      <c r="G4966" s="165"/>
      <c r="H4966" s="165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</row>
    <row r="4967" spans="1:20" x14ac:dyDescent="0.25">
      <c r="A4967" s="9"/>
      <c r="D4967" s="9"/>
      <c r="E4967" s="165"/>
      <c r="F4967" s="165"/>
      <c r="G4967" s="165"/>
      <c r="H4967" s="165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</row>
    <row r="4968" spans="1:20" x14ac:dyDescent="0.25">
      <c r="A4968" s="9"/>
      <c r="D4968" s="9"/>
      <c r="E4968" s="165"/>
      <c r="F4968" s="165"/>
      <c r="G4968" s="165"/>
      <c r="H4968" s="165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</row>
    <row r="4969" spans="1:20" x14ac:dyDescent="0.25">
      <c r="A4969" s="9"/>
      <c r="D4969" s="9"/>
      <c r="E4969" s="165"/>
      <c r="F4969" s="165"/>
      <c r="G4969" s="165"/>
      <c r="H4969" s="165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</row>
    <row r="4970" spans="1:20" x14ac:dyDescent="0.25">
      <c r="A4970" s="9"/>
      <c r="D4970" s="9"/>
      <c r="E4970" s="165"/>
      <c r="F4970" s="165"/>
      <c r="G4970" s="165"/>
      <c r="H4970" s="165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</row>
    <row r="4971" spans="1:20" x14ac:dyDescent="0.25">
      <c r="A4971" s="9"/>
      <c r="D4971" s="9"/>
      <c r="E4971" s="165"/>
      <c r="F4971" s="165"/>
      <c r="G4971" s="165"/>
      <c r="H4971" s="165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</row>
    <row r="4972" spans="1:20" x14ac:dyDescent="0.25">
      <c r="A4972" s="9"/>
      <c r="D4972" s="9"/>
      <c r="E4972" s="165"/>
      <c r="F4972" s="165"/>
      <c r="G4972" s="165"/>
      <c r="H4972" s="165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</row>
    <row r="4973" spans="1:20" x14ac:dyDescent="0.25">
      <c r="A4973" s="9"/>
      <c r="D4973" s="9"/>
      <c r="E4973" s="165"/>
      <c r="F4973" s="165"/>
      <c r="G4973" s="165"/>
      <c r="H4973" s="165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</row>
    <row r="4974" spans="1:20" x14ac:dyDescent="0.25">
      <c r="A4974" s="9"/>
      <c r="D4974" s="9"/>
      <c r="E4974" s="165"/>
      <c r="F4974" s="165"/>
      <c r="G4974" s="165"/>
      <c r="H4974" s="165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</row>
    <row r="4975" spans="1:20" x14ac:dyDescent="0.25">
      <c r="A4975" s="9"/>
      <c r="D4975" s="9"/>
      <c r="E4975" s="165"/>
      <c r="F4975" s="165"/>
      <c r="G4975" s="165"/>
      <c r="H4975" s="165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</row>
    <row r="4976" spans="1:20" x14ac:dyDescent="0.25">
      <c r="A4976" s="9"/>
      <c r="D4976" s="9"/>
      <c r="E4976" s="165"/>
      <c r="F4976" s="165"/>
      <c r="G4976" s="165"/>
      <c r="H4976" s="165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</row>
    <row r="4977" spans="1:20" x14ac:dyDescent="0.25">
      <c r="A4977" s="9"/>
      <c r="D4977" s="9"/>
      <c r="E4977" s="165"/>
      <c r="F4977" s="165"/>
      <c r="G4977" s="165"/>
      <c r="H4977" s="165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</row>
    <row r="4978" spans="1:20" x14ac:dyDescent="0.25">
      <c r="A4978" s="9"/>
      <c r="D4978" s="9"/>
      <c r="E4978" s="165"/>
      <c r="F4978" s="165"/>
      <c r="G4978" s="165"/>
      <c r="H4978" s="165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</row>
    <row r="4979" spans="1:20" x14ac:dyDescent="0.25">
      <c r="A4979" s="9"/>
      <c r="D4979" s="9"/>
      <c r="E4979" s="165"/>
      <c r="F4979" s="165"/>
      <c r="G4979" s="165"/>
      <c r="H4979" s="165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</row>
    <row r="4980" spans="1:20" x14ac:dyDescent="0.25">
      <c r="A4980" s="9"/>
      <c r="D4980" s="9"/>
      <c r="E4980" s="165"/>
      <c r="F4980" s="165"/>
      <c r="G4980" s="165"/>
      <c r="H4980" s="165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</row>
    <row r="4981" spans="1:20" x14ac:dyDescent="0.25">
      <c r="A4981" s="9"/>
      <c r="D4981" s="9"/>
      <c r="E4981" s="165"/>
      <c r="F4981" s="165"/>
      <c r="G4981" s="165"/>
      <c r="H4981" s="165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</row>
    <row r="4982" spans="1:20" x14ac:dyDescent="0.25">
      <c r="A4982" s="9"/>
      <c r="D4982" s="9"/>
      <c r="E4982" s="165"/>
      <c r="F4982" s="165"/>
      <c r="G4982" s="165"/>
      <c r="H4982" s="165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</row>
    <row r="4983" spans="1:20" x14ac:dyDescent="0.25">
      <c r="A4983" s="9"/>
      <c r="D4983" s="9"/>
      <c r="E4983" s="165"/>
      <c r="F4983" s="165"/>
      <c r="G4983" s="165"/>
      <c r="H4983" s="165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</row>
    <row r="4984" spans="1:20" x14ac:dyDescent="0.25">
      <c r="A4984" s="9"/>
      <c r="D4984" s="9"/>
      <c r="E4984" s="165"/>
      <c r="F4984" s="165"/>
      <c r="G4984" s="165"/>
      <c r="H4984" s="165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</row>
    <row r="4985" spans="1:20" x14ac:dyDescent="0.25">
      <c r="A4985" s="9"/>
      <c r="D4985" s="9"/>
      <c r="E4985" s="165"/>
      <c r="F4985" s="165"/>
      <c r="G4985" s="165"/>
      <c r="H4985" s="165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</row>
    <row r="4986" spans="1:20" x14ac:dyDescent="0.25">
      <c r="A4986" s="9"/>
      <c r="D4986" s="9"/>
      <c r="E4986" s="165"/>
      <c r="F4986" s="165"/>
      <c r="G4986" s="165"/>
      <c r="H4986" s="165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</row>
    <row r="4987" spans="1:20" x14ac:dyDescent="0.25">
      <c r="A4987" s="9"/>
      <c r="D4987" s="9"/>
      <c r="E4987" s="165"/>
      <c r="F4987" s="165"/>
      <c r="G4987" s="165"/>
      <c r="H4987" s="165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</row>
    <row r="4988" spans="1:20" x14ac:dyDescent="0.25">
      <c r="A4988" s="9"/>
      <c r="D4988" s="9"/>
      <c r="E4988" s="165"/>
      <c r="F4988" s="165"/>
      <c r="G4988" s="165"/>
      <c r="H4988" s="165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</row>
    <row r="4989" spans="1:20" x14ac:dyDescent="0.25">
      <c r="A4989" s="9"/>
      <c r="D4989" s="9"/>
      <c r="E4989" s="165"/>
      <c r="F4989" s="165"/>
      <c r="G4989" s="165"/>
      <c r="H4989" s="165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</row>
    <row r="4990" spans="1:20" x14ac:dyDescent="0.25">
      <c r="A4990" s="9"/>
      <c r="D4990" s="9"/>
      <c r="E4990" s="165"/>
      <c r="F4990" s="165"/>
      <c r="G4990" s="165"/>
      <c r="H4990" s="165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</row>
    <row r="4991" spans="1:20" x14ac:dyDescent="0.25">
      <c r="A4991" s="9"/>
      <c r="D4991" s="9"/>
      <c r="E4991" s="165"/>
      <c r="F4991" s="165"/>
      <c r="G4991" s="165"/>
      <c r="H4991" s="165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</row>
    <row r="4992" spans="1:20" x14ac:dyDescent="0.25">
      <c r="A4992" s="9"/>
      <c r="D4992" s="9"/>
      <c r="E4992" s="165"/>
      <c r="F4992" s="165"/>
      <c r="G4992" s="165"/>
      <c r="H4992" s="165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</row>
    <row r="4993" spans="1:20" x14ac:dyDescent="0.25">
      <c r="A4993" s="9"/>
      <c r="D4993" s="9"/>
      <c r="E4993" s="165"/>
      <c r="F4993" s="165"/>
      <c r="G4993" s="165"/>
      <c r="H4993" s="165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</row>
    <row r="4994" spans="1:20" x14ac:dyDescent="0.25">
      <c r="A4994" s="9"/>
      <c r="D4994" s="9"/>
      <c r="E4994" s="165"/>
      <c r="F4994" s="165"/>
      <c r="G4994" s="165"/>
      <c r="H4994" s="165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</row>
    <row r="4995" spans="1:20" x14ac:dyDescent="0.25">
      <c r="A4995" s="9"/>
      <c r="D4995" s="9"/>
      <c r="E4995" s="165"/>
      <c r="F4995" s="165"/>
      <c r="G4995" s="165"/>
      <c r="H4995" s="165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</row>
    <row r="4996" spans="1:20" x14ac:dyDescent="0.25">
      <c r="A4996" s="9"/>
      <c r="D4996" s="9"/>
      <c r="E4996" s="165"/>
      <c r="F4996" s="165"/>
      <c r="G4996" s="165"/>
      <c r="H4996" s="165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</row>
    <row r="4997" spans="1:20" x14ac:dyDescent="0.25">
      <c r="A4997" s="9"/>
      <c r="D4997" s="9"/>
      <c r="E4997" s="165"/>
      <c r="F4997" s="165"/>
      <c r="G4997" s="165"/>
      <c r="H4997" s="165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</row>
    <row r="4998" spans="1:20" x14ac:dyDescent="0.25">
      <c r="A4998" s="9"/>
      <c r="D4998" s="9"/>
      <c r="E4998" s="165"/>
      <c r="F4998" s="165"/>
      <c r="G4998" s="165"/>
      <c r="H4998" s="165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</row>
    <row r="4999" spans="1:20" x14ac:dyDescent="0.25">
      <c r="A4999" s="9"/>
      <c r="D4999" s="9"/>
      <c r="E4999" s="165"/>
      <c r="F4999" s="165"/>
      <c r="G4999" s="165"/>
      <c r="H4999" s="165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</row>
    <row r="5000" spans="1:20" x14ac:dyDescent="0.25">
      <c r="A5000" s="9"/>
      <c r="D5000" s="9"/>
      <c r="E5000" s="165"/>
      <c r="F5000" s="165"/>
      <c r="G5000" s="165"/>
      <c r="H5000" s="165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</row>
    <row r="5001" spans="1:20" x14ac:dyDescent="0.25">
      <c r="A5001" s="9"/>
      <c r="D5001" s="9"/>
      <c r="E5001" s="165"/>
      <c r="F5001" s="165"/>
      <c r="G5001" s="165"/>
      <c r="H5001" s="165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</row>
    <row r="5002" spans="1:20" x14ac:dyDescent="0.25">
      <c r="A5002" s="9"/>
      <c r="D5002" s="9"/>
      <c r="E5002" s="165"/>
      <c r="F5002" s="165"/>
      <c r="G5002" s="165"/>
      <c r="H5002" s="165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</row>
    <row r="5003" spans="1:20" x14ac:dyDescent="0.25">
      <c r="A5003" s="9"/>
      <c r="D5003" s="9"/>
      <c r="E5003" s="165"/>
      <c r="F5003" s="165"/>
      <c r="G5003" s="165"/>
      <c r="H5003" s="165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</row>
    <row r="5004" spans="1:20" x14ac:dyDescent="0.25">
      <c r="A5004" s="9"/>
      <c r="D5004" s="9"/>
      <c r="E5004" s="165"/>
      <c r="F5004" s="165"/>
      <c r="G5004" s="165"/>
      <c r="H5004" s="165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</row>
    <row r="5005" spans="1:20" x14ac:dyDescent="0.25">
      <c r="A5005" s="9"/>
      <c r="D5005" s="9"/>
      <c r="E5005" s="165"/>
      <c r="F5005" s="165"/>
      <c r="G5005" s="165"/>
      <c r="H5005" s="165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</row>
    <row r="5006" spans="1:20" x14ac:dyDescent="0.25">
      <c r="A5006" s="9"/>
      <c r="D5006" s="9"/>
      <c r="E5006" s="165"/>
      <c r="F5006" s="165"/>
      <c r="G5006" s="165"/>
      <c r="H5006" s="165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</row>
    <row r="5007" spans="1:20" x14ac:dyDescent="0.25">
      <c r="A5007" s="9"/>
      <c r="D5007" s="9"/>
      <c r="E5007" s="165"/>
      <c r="F5007" s="165"/>
      <c r="G5007" s="165"/>
      <c r="H5007" s="165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</row>
    <row r="5008" spans="1:20" x14ac:dyDescent="0.25">
      <c r="A5008" s="9"/>
      <c r="D5008" s="9"/>
      <c r="E5008" s="165"/>
      <c r="F5008" s="165"/>
      <c r="G5008" s="165"/>
      <c r="H5008" s="165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</row>
    <row r="5009" spans="1:20" x14ac:dyDescent="0.25">
      <c r="A5009" s="9"/>
      <c r="D5009" s="9"/>
      <c r="E5009" s="165"/>
      <c r="F5009" s="165"/>
      <c r="G5009" s="165"/>
      <c r="H5009" s="165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</row>
    <row r="5010" spans="1:20" x14ac:dyDescent="0.25">
      <c r="A5010" s="9"/>
      <c r="D5010" s="9"/>
      <c r="E5010" s="165"/>
      <c r="F5010" s="165"/>
      <c r="G5010" s="165"/>
      <c r="H5010" s="165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</row>
    <row r="5011" spans="1:20" x14ac:dyDescent="0.25">
      <c r="A5011" s="9"/>
      <c r="D5011" s="9"/>
      <c r="E5011" s="165"/>
      <c r="F5011" s="165"/>
      <c r="G5011" s="165"/>
      <c r="H5011" s="165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</row>
    <row r="5012" spans="1:20" x14ac:dyDescent="0.25">
      <c r="A5012" s="9"/>
      <c r="D5012" s="9"/>
      <c r="E5012" s="165"/>
      <c r="F5012" s="165"/>
      <c r="G5012" s="165"/>
      <c r="H5012" s="165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</row>
    <row r="5013" spans="1:20" x14ac:dyDescent="0.25">
      <c r="A5013" s="9"/>
      <c r="D5013" s="9"/>
      <c r="E5013" s="165"/>
      <c r="F5013" s="165"/>
      <c r="G5013" s="165"/>
      <c r="H5013" s="165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</row>
    <row r="5014" spans="1:20" x14ac:dyDescent="0.25">
      <c r="A5014" s="9"/>
      <c r="D5014" s="9"/>
      <c r="E5014" s="165"/>
      <c r="F5014" s="165"/>
      <c r="G5014" s="165"/>
      <c r="H5014" s="165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</row>
    <row r="5015" spans="1:20" x14ac:dyDescent="0.25">
      <c r="A5015" s="9"/>
      <c r="D5015" s="9"/>
      <c r="E5015" s="165"/>
      <c r="F5015" s="165"/>
      <c r="G5015" s="165"/>
      <c r="H5015" s="165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</row>
    <row r="5016" spans="1:20" x14ac:dyDescent="0.25">
      <c r="A5016" s="9"/>
      <c r="D5016" s="9"/>
      <c r="E5016" s="165"/>
      <c r="F5016" s="165"/>
      <c r="G5016" s="165"/>
      <c r="H5016" s="165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</row>
    <row r="5017" spans="1:20" x14ac:dyDescent="0.25">
      <c r="A5017" s="9"/>
      <c r="D5017" s="9"/>
      <c r="E5017" s="165"/>
      <c r="F5017" s="165"/>
      <c r="G5017" s="165"/>
      <c r="H5017" s="165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</row>
    <row r="5018" spans="1:20" x14ac:dyDescent="0.25">
      <c r="A5018" s="9"/>
      <c r="D5018" s="9"/>
      <c r="E5018" s="165"/>
      <c r="F5018" s="165"/>
      <c r="G5018" s="165"/>
      <c r="H5018" s="165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</row>
    <row r="5019" spans="1:20" x14ac:dyDescent="0.25">
      <c r="A5019" s="9"/>
      <c r="D5019" s="9"/>
      <c r="E5019" s="165"/>
      <c r="F5019" s="165"/>
      <c r="G5019" s="165"/>
      <c r="H5019" s="165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</row>
    <row r="5020" spans="1:20" x14ac:dyDescent="0.25">
      <c r="A5020" s="9"/>
      <c r="D5020" s="9"/>
      <c r="E5020" s="165"/>
      <c r="F5020" s="165"/>
      <c r="G5020" s="165"/>
      <c r="H5020" s="165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</row>
    <row r="5021" spans="1:20" x14ac:dyDescent="0.25">
      <c r="A5021" s="9"/>
      <c r="D5021" s="9"/>
      <c r="E5021" s="165"/>
      <c r="F5021" s="165"/>
      <c r="G5021" s="165"/>
      <c r="H5021" s="165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</row>
    <row r="5022" spans="1:20" x14ac:dyDescent="0.25">
      <c r="A5022" s="9"/>
      <c r="D5022" s="9"/>
      <c r="E5022" s="165"/>
      <c r="F5022" s="165"/>
      <c r="G5022" s="165"/>
      <c r="H5022" s="165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</row>
    <row r="5023" spans="1:20" x14ac:dyDescent="0.25">
      <c r="A5023" s="9"/>
      <c r="D5023" s="9"/>
      <c r="E5023" s="165"/>
      <c r="F5023" s="165"/>
      <c r="G5023" s="165"/>
      <c r="H5023" s="165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</row>
    <row r="5024" spans="1:20" x14ac:dyDescent="0.25">
      <c r="A5024" s="9"/>
      <c r="D5024" s="9"/>
      <c r="E5024" s="165"/>
      <c r="F5024" s="165"/>
      <c r="G5024" s="165"/>
      <c r="H5024" s="165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</row>
    <row r="5025" spans="1:20" x14ac:dyDescent="0.25">
      <c r="A5025" s="9"/>
      <c r="D5025" s="9"/>
      <c r="E5025" s="165"/>
      <c r="F5025" s="165"/>
      <c r="G5025" s="165"/>
      <c r="H5025" s="165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</row>
    <row r="5026" spans="1:20" x14ac:dyDescent="0.25">
      <c r="A5026" s="9"/>
      <c r="D5026" s="9"/>
      <c r="E5026" s="165"/>
      <c r="F5026" s="165"/>
      <c r="G5026" s="165"/>
      <c r="H5026" s="165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</row>
    <row r="5027" spans="1:20" x14ac:dyDescent="0.25">
      <c r="A5027" s="9"/>
      <c r="D5027" s="9"/>
      <c r="E5027" s="165"/>
      <c r="F5027" s="165"/>
      <c r="G5027" s="165"/>
      <c r="H5027" s="165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</row>
    <row r="5028" spans="1:20" x14ac:dyDescent="0.25">
      <c r="A5028" s="9"/>
      <c r="D5028" s="9"/>
      <c r="E5028" s="165"/>
      <c r="F5028" s="165"/>
      <c r="G5028" s="165"/>
      <c r="H5028" s="165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</row>
    <row r="5029" spans="1:20" x14ac:dyDescent="0.25">
      <c r="A5029" s="9"/>
      <c r="D5029" s="9"/>
      <c r="E5029" s="165"/>
      <c r="F5029" s="165"/>
      <c r="G5029" s="165"/>
      <c r="H5029" s="165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</row>
    <row r="5030" spans="1:20" x14ac:dyDescent="0.25">
      <c r="A5030" s="9"/>
      <c r="D5030" s="9"/>
      <c r="E5030" s="165"/>
      <c r="F5030" s="165"/>
      <c r="G5030" s="165"/>
      <c r="H5030" s="165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</row>
    <row r="5031" spans="1:20" x14ac:dyDescent="0.25">
      <c r="A5031" s="9"/>
      <c r="D5031" s="9"/>
      <c r="E5031" s="165"/>
      <c r="F5031" s="165"/>
      <c r="G5031" s="165"/>
      <c r="H5031" s="165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</row>
    <row r="5032" spans="1:20" x14ac:dyDescent="0.25">
      <c r="A5032" s="9"/>
      <c r="D5032" s="9"/>
      <c r="E5032" s="165"/>
      <c r="F5032" s="165"/>
      <c r="G5032" s="165"/>
      <c r="H5032" s="165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</row>
    <row r="5033" spans="1:20" x14ac:dyDescent="0.25">
      <c r="A5033" s="9"/>
      <c r="D5033" s="9"/>
      <c r="E5033" s="165"/>
      <c r="F5033" s="165"/>
      <c r="G5033" s="165"/>
      <c r="H5033" s="165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</row>
    <row r="5034" spans="1:20" x14ac:dyDescent="0.25">
      <c r="A5034" s="9"/>
      <c r="D5034" s="9"/>
      <c r="E5034" s="165"/>
      <c r="F5034" s="165"/>
      <c r="G5034" s="165"/>
      <c r="H5034" s="165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</row>
    <row r="5035" spans="1:20" x14ac:dyDescent="0.25">
      <c r="A5035" s="9"/>
      <c r="D5035" s="9"/>
      <c r="E5035" s="165"/>
      <c r="F5035" s="165"/>
      <c r="G5035" s="165"/>
      <c r="H5035" s="165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</row>
    <row r="5036" spans="1:20" x14ac:dyDescent="0.25">
      <c r="A5036" s="9"/>
      <c r="D5036" s="9"/>
      <c r="E5036" s="165"/>
      <c r="F5036" s="165"/>
      <c r="G5036" s="165"/>
      <c r="H5036" s="165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</row>
    <row r="5037" spans="1:20" x14ac:dyDescent="0.25">
      <c r="A5037" s="9"/>
      <c r="D5037" s="9"/>
      <c r="E5037" s="165"/>
      <c r="F5037" s="165"/>
      <c r="G5037" s="165"/>
      <c r="H5037" s="165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</row>
    <row r="5038" spans="1:20" x14ac:dyDescent="0.25">
      <c r="A5038" s="9"/>
      <c r="D5038" s="9"/>
      <c r="E5038" s="165"/>
      <c r="F5038" s="165"/>
      <c r="G5038" s="165"/>
      <c r="H5038" s="165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</row>
    <row r="5039" spans="1:20" x14ac:dyDescent="0.25">
      <c r="A5039" s="9"/>
      <c r="D5039" s="9"/>
      <c r="E5039" s="165"/>
      <c r="F5039" s="165"/>
      <c r="G5039" s="165"/>
      <c r="H5039" s="165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</row>
    <row r="5040" spans="1:20" x14ac:dyDescent="0.25">
      <c r="A5040" s="9"/>
      <c r="D5040" s="9"/>
      <c r="E5040" s="165"/>
      <c r="F5040" s="165"/>
      <c r="G5040" s="165"/>
      <c r="H5040" s="165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</row>
    <row r="5041" spans="1:20" x14ac:dyDescent="0.25">
      <c r="A5041" s="9"/>
      <c r="D5041" s="9"/>
      <c r="E5041" s="165"/>
      <c r="F5041" s="165"/>
      <c r="G5041" s="165"/>
      <c r="H5041" s="165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</row>
    <row r="5042" spans="1:20" x14ac:dyDescent="0.25">
      <c r="A5042" s="9"/>
      <c r="D5042" s="9"/>
      <c r="E5042" s="165"/>
      <c r="F5042" s="165"/>
      <c r="G5042" s="165"/>
      <c r="H5042" s="165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</row>
    <row r="5043" spans="1:20" x14ac:dyDescent="0.25">
      <c r="A5043" s="9"/>
      <c r="D5043" s="9"/>
      <c r="E5043" s="165"/>
      <c r="F5043" s="165"/>
      <c r="G5043" s="165"/>
      <c r="H5043" s="165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</row>
    <row r="5044" spans="1:20" x14ac:dyDescent="0.25">
      <c r="A5044" s="9"/>
      <c r="D5044" s="9"/>
      <c r="E5044" s="165"/>
      <c r="F5044" s="165"/>
      <c r="G5044" s="165"/>
      <c r="H5044" s="165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</row>
    <row r="5045" spans="1:20" x14ac:dyDescent="0.25">
      <c r="A5045" s="9"/>
      <c r="D5045" s="9"/>
      <c r="E5045" s="165"/>
      <c r="F5045" s="165"/>
      <c r="G5045" s="165"/>
      <c r="H5045" s="165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</row>
    <row r="5046" spans="1:20" x14ac:dyDescent="0.25">
      <c r="A5046" s="9"/>
      <c r="D5046" s="9"/>
      <c r="E5046" s="165"/>
      <c r="F5046" s="165"/>
      <c r="G5046" s="165"/>
      <c r="H5046" s="165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</row>
    <row r="5047" spans="1:20" x14ac:dyDescent="0.25">
      <c r="A5047" s="9"/>
      <c r="D5047" s="9"/>
      <c r="E5047" s="165"/>
      <c r="F5047" s="165"/>
      <c r="G5047" s="165"/>
      <c r="H5047" s="165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</row>
    <row r="5048" spans="1:20" x14ac:dyDescent="0.25">
      <c r="A5048" s="9"/>
      <c r="D5048" s="9"/>
      <c r="E5048" s="165"/>
      <c r="F5048" s="165"/>
      <c r="G5048" s="165"/>
      <c r="H5048" s="165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</row>
    <row r="5049" spans="1:20" x14ac:dyDescent="0.25">
      <c r="A5049" s="9"/>
      <c r="D5049" s="9"/>
      <c r="E5049" s="165"/>
      <c r="F5049" s="165"/>
      <c r="G5049" s="165"/>
      <c r="H5049" s="165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</row>
    <row r="5050" spans="1:20" x14ac:dyDescent="0.25">
      <c r="A5050" s="9"/>
      <c r="D5050" s="9"/>
      <c r="E5050" s="165"/>
      <c r="F5050" s="165"/>
      <c r="G5050" s="165"/>
      <c r="H5050" s="165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</row>
    <row r="5051" spans="1:20" x14ac:dyDescent="0.25">
      <c r="A5051" s="9"/>
      <c r="D5051" s="9"/>
      <c r="E5051" s="165"/>
      <c r="F5051" s="165"/>
      <c r="G5051" s="165"/>
      <c r="H5051" s="165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</row>
    <row r="5052" spans="1:20" x14ac:dyDescent="0.25">
      <c r="A5052" s="9"/>
      <c r="D5052" s="9"/>
      <c r="E5052" s="165"/>
      <c r="F5052" s="165"/>
      <c r="G5052" s="165"/>
      <c r="H5052" s="165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</row>
    <row r="5053" spans="1:20" x14ac:dyDescent="0.25">
      <c r="A5053" s="9"/>
      <c r="D5053" s="9"/>
      <c r="E5053" s="165"/>
      <c r="F5053" s="165"/>
      <c r="G5053" s="165"/>
      <c r="H5053" s="165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</row>
    <row r="5054" spans="1:20" x14ac:dyDescent="0.25">
      <c r="A5054" s="9"/>
      <c r="D5054" s="9"/>
      <c r="E5054" s="165"/>
      <c r="F5054" s="165"/>
      <c r="G5054" s="165"/>
      <c r="H5054" s="165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</row>
    <row r="5055" spans="1:20" x14ac:dyDescent="0.25">
      <c r="A5055" s="9"/>
      <c r="D5055" s="9"/>
      <c r="E5055" s="165"/>
      <c r="F5055" s="165"/>
      <c r="G5055" s="165"/>
      <c r="H5055" s="165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</row>
    <row r="5056" spans="1:20" x14ac:dyDescent="0.25">
      <c r="A5056" s="9"/>
      <c r="D5056" s="9"/>
      <c r="E5056" s="165"/>
      <c r="F5056" s="165"/>
      <c r="G5056" s="165"/>
      <c r="H5056" s="165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</row>
    <row r="5057" spans="1:20" x14ac:dyDescent="0.25">
      <c r="A5057" s="9"/>
      <c r="D5057" s="9"/>
      <c r="E5057" s="165"/>
      <c r="F5057" s="165"/>
      <c r="G5057" s="165"/>
      <c r="H5057" s="165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</row>
    <row r="5058" spans="1:20" x14ac:dyDescent="0.25">
      <c r="A5058" s="9"/>
      <c r="D5058" s="9"/>
      <c r="E5058" s="165"/>
      <c r="F5058" s="165"/>
      <c r="G5058" s="165"/>
      <c r="H5058" s="165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</row>
    <row r="5059" spans="1:20" x14ac:dyDescent="0.25">
      <c r="A5059" s="9"/>
      <c r="D5059" s="9"/>
      <c r="E5059" s="165"/>
      <c r="F5059" s="165"/>
      <c r="G5059" s="165"/>
      <c r="H5059" s="165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</row>
    <row r="5060" spans="1:20" x14ac:dyDescent="0.25">
      <c r="A5060" s="9"/>
      <c r="D5060" s="9"/>
      <c r="E5060" s="165"/>
      <c r="F5060" s="165"/>
      <c r="G5060" s="165"/>
      <c r="H5060" s="165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</row>
    <row r="5061" spans="1:20" x14ac:dyDescent="0.25">
      <c r="A5061" s="9"/>
      <c r="D5061" s="9"/>
      <c r="E5061" s="165"/>
      <c r="F5061" s="165"/>
      <c r="G5061" s="165"/>
      <c r="H5061" s="165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</row>
    <row r="5062" spans="1:20" x14ac:dyDescent="0.25">
      <c r="A5062" s="9"/>
      <c r="D5062" s="9"/>
      <c r="E5062" s="165"/>
      <c r="F5062" s="165"/>
      <c r="G5062" s="165"/>
      <c r="H5062" s="165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</row>
    <row r="5063" spans="1:20" x14ac:dyDescent="0.25">
      <c r="A5063" s="9"/>
      <c r="D5063" s="9"/>
      <c r="E5063" s="165"/>
      <c r="F5063" s="165"/>
      <c r="G5063" s="165"/>
      <c r="H5063" s="165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</row>
    <row r="5064" spans="1:20" x14ac:dyDescent="0.25">
      <c r="A5064" s="9"/>
      <c r="D5064" s="9"/>
      <c r="E5064" s="165"/>
      <c r="F5064" s="165"/>
      <c r="G5064" s="165"/>
      <c r="H5064" s="165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</row>
    <row r="5065" spans="1:20" x14ac:dyDescent="0.25">
      <c r="A5065" s="9"/>
      <c r="D5065" s="9"/>
      <c r="E5065" s="165"/>
      <c r="F5065" s="165"/>
      <c r="G5065" s="165"/>
      <c r="H5065" s="165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</row>
    <row r="5066" spans="1:20" x14ac:dyDescent="0.25">
      <c r="A5066" s="9"/>
      <c r="D5066" s="9"/>
      <c r="E5066" s="165"/>
      <c r="F5066" s="165"/>
      <c r="G5066" s="165"/>
      <c r="H5066" s="165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</row>
    <row r="5067" spans="1:20" x14ac:dyDescent="0.25">
      <c r="A5067" s="9"/>
      <c r="D5067" s="9"/>
      <c r="E5067" s="165"/>
      <c r="F5067" s="165"/>
      <c r="G5067" s="165"/>
      <c r="H5067" s="165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</row>
    <row r="5068" spans="1:20" x14ac:dyDescent="0.25">
      <c r="A5068" s="9"/>
      <c r="D5068" s="9"/>
      <c r="E5068" s="165"/>
      <c r="F5068" s="165"/>
      <c r="G5068" s="165"/>
      <c r="H5068" s="165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</row>
    <row r="5069" spans="1:20" x14ac:dyDescent="0.25">
      <c r="A5069" s="9"/>
      <c r="D5069" s="9"/>
      <c r="E5069" s="165"/>
      <c r="F5069" s="165"/>
      <c r="G5069" s="165"/>
      <c r="H5069" s="165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</row>
    <row r="5070" spans="1:20" x14ac:dyDescent="0.25">
      <c r="A5070" s="9"/>
      <c r="D5070" s="9"/>
      <c r="E5070" s="165"/>
      <c r="F5070" s="165"/>
      <c r="G5070" s="165"/>
      <c r="H5070" s="165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</row>
    <row r="5071" spans="1:20" x14ac:dyDescent="0.25">
      <c r="A5071" s="9"/>
      <c r="D5071" s="9"/>
      <c r="E5071" s="165"/>
      <c r="F5071" s="165"/>
      <c r="G5071" s="165"/>
      <c r="H5071" s="165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</row>
    <row r="5072" spans="1:20" x14ac:dyDescent="0.25">
      <c r="A5072" s="9"/>
      <c r="D5072" s="9"/>
      <c r="E5072" s="165"/>
      <c r="F5072" s="165"/>
      <c r="G5072" s="165"/>
      <c r="H5072" s="165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</row>
    <row r="5073" spans="1:20" x14ac:dyDescent="0.25">
      <c r="A5073" s="9"/>
      <c r="D5073" s="9"/>
      <c r="E5073" s="165"/>
      <c r="F5073" s="165"/>
      <c r="G5073" s="165"/>
      <c r="H5073" s="165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</row>
    <row r="5074" spans="1:20" x14ac:dyDescent="0.25">
      <c r="A5074" s="9"/>
      <c r="D5074" s="9"/>
      <c r="E5074" s="165"/>
      <c r="F5074" s="165"/>
      <c r="G5074" s="165"/>
      <c r="H5074" s="165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</row>
    <row r="5075" spans="1:20" x14ac:dyDescent="0.25">
      <c r="A5075" s="9"/>
      <c r="D5075" s="9"/>
      <c r="E5075" s="165"/>
      <c r="F5075" s="165"/>
      <c r="G5075" s="165"/>
      <c r="H5075" s="165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</row>
    <row r="5076" spans="1:20" x14ac:dyDescent="0.25">
      <c r="A5076" s="9"/>
      <c r="D5076" s="9"/>
      <c r="E5076" s="165"/>
      <c r="F5076" s="165"/>
      <c r="G5076" s="165"/>
      <c r="H5076" s="165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</row>
    <row r="5077" spans="1:20" x14ac:dyDescent="0.25">
      <c r="A5077" s="9"/>
      <c r="D5077" s="9"/>
      <c r="E5077" s="165"/>
      <c r="F5077" s="165"/>
      <c r="G5077" s="165"/>
      <c r="H5077" s="165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</row>
    <row r="5078" spans="1:20" x14ac:dyDescent="0.25">
      <c r="A5078" s="9"/>
      <c r="D5078" s="9"/>
      <c r="E5078" s="165"/>
      <c r="F5078" s="165"/>
      <c r="G5078" s="165"/>
      <c r="H5078" s="165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</row>
    <row r="5079" spans="1:20" x14ac:dyDescent="0.25">
      <c r="A5079" s="9"/>
      <c r="D5079" s="9"/>
      <c r="E5079" s="165"/>
      <c r="F5079" s="165"/>
      <c r="G5079" s="165"/>
      <c r="H5079" s="165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</row>
    <row r="5080" spans="1:20" x14ac:dyDescent="0.25">
      <c r="A5080" s="9"/>
      <c r="D5080" s="9"/>
      <c r="E5080" s="165"/>
      <c r="F5080" s="165"/>
      <c r="G5080" s="165"/>
      <c r="H5080" s="165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</row>
    <row r="5081" spans="1:20" x14ac:dyDescent="0.25">
      <c r="A5081" s="9"/>
      <c r="D5081" s="9"/>
      <c r="E5081" s="165"/>
      <c r="F5081" s="165"/>
      <c r="G5081" s="165"/>
      <c r="H5081" s="165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</row>
    <row r="5082" spans="1:20" x14ac:dyDescent="0.25">
      <c r="A5082" s="9"/>
      <c r="D5082" s="9"/>
      <c r="E5082" s="165"/>
      <c r="F5082" s="165"/>
      <c r="G5082" s="165"/>
      <c r="H5082" s="165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</row>
    <row r="5083" spans="1:20" x14ac:dyDescent="0.25">
      <c r="A5083" s="9"/>
      <c r="D5083" s="9"/>
      <c r="E5083" s="165"/>
      <c r="F5083" s="165"/>
      <c r="G5083" s="165"/>
      <c r="H5083" s="165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</row>
    <row r="5084" spans="1:20" x14ac:dyDescent="0.25">
      <c r="A5084" s="9"/>
      <c r="D5084" s="9"/>
      <c r="E5084" s="165"/>
      <c r="F5084" s="165"/>
      <c r="G5084" s="165"/>
      <c r="H5084" s="165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</row>
    <row r="5085" spans="1:20" x14ac:dyDescent="0.25">
      <c r="A5085" s="9"/>
      <c r="D5085" s="9"/>
      <c r="E5085" s="165"/>
      <c r="F5085" s="165"/>
      <c r="G5085" s="165"/>
      <c r="H5085" s="165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</row>
    <row r="5086" spans="1:20" x14ac:dyDescent="0.25">
      <c r="A5086" s="9"/>
      <c r="D5086" s="9"/>
      <c r="E5086" s="165"/>
      <c r="F5086" s="165"/>
      <c r="G5086" s="165"/>
      <c r="H5086" s="165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</row>
    <row r="5087" spans="1:20" x14ac:dyDescent="0.25">
      <c r="A5087" s="9"/>
      <c r="D5087" s="9"/>
      <c r="E5087" s="165"/>
      <c r="F5087" s="165"/>
      <c r="G5087" s="165"/>
      <c r="H5087" s="165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</row>
    <row r="5088" spans="1:20" x14ac:dyDescent="0.25">
      <c r="A5088" s="9"/>
      <c r="D5088" s="9"/>
      <c r="E5088" s="165"/>
      <c r="F5088" s="165"/>
      <c r="G5088" s="165"/>
      <c r="H5088" s="165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</row>
    <row r="5089" spans="1:20" x14ac:dyDescent="0.25">
      <c r="A5089" s="9"/>
      <c r="D5089" s="9"/>
      <c r="E5089" s="165"/>
      <c r="F5089" s="165"/>
      <c r="G5089" s="165"/>
      <c r="H5089" s="165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</row>
    <row r="5090" spans="1:20" x14ac:dyDescent="0.25">
      <c r="A5090" s="9"/>
      <c r="D5090" s="9"/>
      <c r="E5090" s="165"/>
      <c r="F5090" s="165"/>
      <c r="G5090" s="165"/>
      <c r="H5090" s="165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</row>
    <row r="5091" spans="1:20" x14ac:dyDescent="0.25">
      <c r="A5091" s="9"/>
      <c r="D5091" s="9"/>
      <c r="E5091" s="165"/>
      <c r="F5091" s="165"/>
      <c r="G5091" s="165"/>
      <c r="H5091" s="165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</row>
    <row r="5092" spans="1:20" x14ac:dyDescent="0.25">
      <c r="A5092" s="9"/>
      <c r="D5092" s="9"/>
      <c r="E5092" s="165"/>
      <c r="F5092" s="165"/>
      <c r="G5092" s="165"/>
      <c r="H5092" s="165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</row>
    <row r="5093" spans="1:20" x14ac:dyDescent="0.25">
      <c r="A5093" s="9"/>
      <c r="D5093" s="9"/>
      <c r="E5093" s="165"/>
      <c r="F5093" s="165"/>
      <c r="G5093" s="165"/>
      <c r="H5093" s="165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</row>
    <row r="5094" spans="1:20" x14ac:dyDescent="0.25">
      <c r="A5094" s="9"/>
      <c r="D5094" s="9"/>
      <c r="E5094" s="165"/>
      <c r="F5094" s="165"/>
      <c r="G5094" s="165"/>
      <c r="H5094" s="165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</row>
    <row r="5095" spans="1:20" x14ac:dyDescent="0.25">
      <c r="A5095" s="9"/>
      <c r="D5095" s="9"/>
      <c r="E5095" s="165"/>
      <c r="F5095" s="165"/>
      <c r="G5095" s="165"/>
      <c r="H5095" s="165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</row>
    <row r="5096" spans="1:20" x14ac:dyDescent="0.25">
      <c r="A5096" s="9"/>
      <c r="D5096" s="9"/>
      <c r="E5096" s="165"/>
      <c r="F5096" s="165"/>
      <c r="G5096" s="165"/>
      <c r="H5096" s="165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</row>
    <row r="5097" spans="1:20" x14ac:dyDescent="0.25">
      <c r="A5097" s="9"/>
      <c r="D5097" s="9"/>
      <c r="E5097" s="165"/>
      <c r="F5097" s="165"/>
      <c r="G5097" s="165"/>
      <c r="H5097" s="165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</row>
    <row r="5098" spans="1:20" x14ac:dyDescent="0.25">
      <c r="A5098" s="9"/>
      <c r="D5098" s="9"/>
      <c r="E5098" s="165"/>
      <c r="F5098" s="165"/>
      <c r="G5098" s="165"/>
      <c r="H5098" s="165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</row>
    <row r="5099" spans="1:20" x14ac:dyDescent="0.25">
      <c r="A5099" s="9"/>
      <c r="D5099" s="9"/>
      <c r="E5099" s="165"/>
      <c r="F5099" s="165"/>
      <c r="G5099" s="165"/>
      <c r="H5099" s="165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</row>
    <row r="5100" spans="1:20" x14ac:dyDescent="0.25">
      <c r="A5100" s="9"/>
      <c r="D5100" s="9"/>
      <c r="E5100" s="165"/>
      <c r="F5100" s="165"/>
      <c r="G5100" s="165"/>
      <c r="H5100" s="165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</row>
    <row r="5101" spans="1:20" x14ac:dyDescent="0.25">
      <c r="A5101" s="9"/>
      <c r="D5101" s="9"/>
      <c r="E5101" s="165"/>
      <c r="F5101" s="165"/>
      <c r="G5101" s="165"/>
      <c r="H5101" s="165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</row>
    <row r="5102" spans="1:20" x14ac:dyDescent="0.25">
      <c r="A5102" s="9"/>
      <c r="D5102" s="9"/>
      <c r="E5102" s="165"/>
      <c r="F5102" s="165"/>
      <c r="G5102" s="165"/>
      <c r="H5102" s="165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</row>
    <row r="5103" spans="1:20" x14ac:dyDescent="0.25">
      <c r="A5103" s="9"/>
      <c r="D5103" s="9"/>
      <c r="E5103" s="165"/>
      <c r="F5103" s="165"/>
      <c r="G5103" s="165"/>
      <c r="H5103" s="165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</row>
    <row r="5104" spans="1:20" x14ac:dyDescent="0.25">
      <c r="A5104" s="9"/>
      <c r="D5104" s="9"/>
      <c r="E5104" s="165"/>
      <c r="F5104" s="165"/>
      <c r="G5104" s="165"/>
      <c r="H5104" s="165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</row>
    <row r="5105" spans="1:20" x14ac:dyDescent="0.25">
      <c r="A5105" s="9"/>
      <c r="D5105" s="9"/>
      <c r="E5105" s="165"/>
      <c r="F5105" s="165"/>
      <c r="G5105" s="165"/>
      <c r="H5105" s="165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</row>
    <row r="5106" spans="1:20" x14ac:dyDescent="0.25">
      <c r="A5106" s="9"/>
      <c r="D5106" s="9"/>
      <c r="E5106" s="165"/>
      <c r="F5106" s="165"/>
      <c r="G5106" s="165"/>
      <c r="H5106" s="165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</row>
    <row r="5107" spans="1:20" x14ac:dyDescent="0.25">
      <c r="A5107" s="9"/>
      <c r="D5107" s="9"/>
      <c r="E5107" s="165"/>
      <c r="F5107" s="165"/>
      <c r="G5107" s="165"/>
      <c r="H5107" s="165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</row>
    <row r="5108" spans="1:20" x14ac:dyDescent="0.25">
      <c r="A5108" s="9"/>
      <c r="D5108" s="9"/>
      <c r="E5108" s="165"/>
      <c r="F5108" s="165"/>
      <c r="G5108" s="165"/>
      <c r="H5108" s="165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</row>
    <row r="5109" spans="1:20" x14ac:dyDescent="0.25">
      <c r="A5109" s="9"/>
      <c r="D5109" s="9"/>
      <c r="E5109" s="165"/>
      <c r="F5109" s="165"/>
      <c r="G5109" s="165"/>
      <c r="H5109" s="165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</row>
    <row r="5110" spans="1:20" x14ac:dyDescent="0.25">
      <c r="A5110" s="9"/>
      <c r="D5110" s="9"/>
      <c r="E5110" s="165"/>
      <c r="F5110" s="165"/>
      <c r="G5110" s="165"/>
      <c r="H5110" s="165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</row>
    <row r="5111" spans="1:20" x14ac:dyDescent="0.25">
      <c r="A5111" s="9"/>
      <c r="D5111" s="9"/>
      <c r="E5111" s="165"/>
      <c r="F5111" s="165"/>
      <c r="G5111" s="165"/>
      <c r="H5111" s="165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</row>
    <row r="5112" spans="1:20" x14ac:dyDescent="0.25">
      <c r="A5112" s="9"/>
      <c r="D5112" s="9"/>
      <c r="E5112" s="165"/>
      <c r="F5112" s="165"/>
      <c r="G5112" s="165"/>
      <c r="H5112" s="165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</row>
    <row r="5113" spans="1:20" x14ac:dyDescent="0.25">
      <c r="A5113" s="9"/>
      <c r="D5113" s="9"/>
      <c r="E5113" s="165"/>
      <c r="F5113" s="165"/>
      <c r="G5113" s="165"/>
      <c r="H5113" s="165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</row>
    <row r="5114" spans="1:20" x14ac:dyDescent="0.25">
      <c r="A5114" s="9"/>
      <c r="D5114" s="9"/>
      <c r="E5114" s="165"/>
      <c r="F5114" s="165"/>
      <c r="G5114" s="165"/>
      <c r="H5114" s="165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</row>
    <row r="5115" spans="1:20" x14ac:dyDescent="0.25">
      <c r="A5115" s="9"/>
      <c r="D5115" s="9"/>
      <c r="E5115" s="165"/>
      <c r="F5115" s="165"/>
      <c r="G5115" s="165"/>
      <c r="H5115" s="165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</row>
    <row r="5116" spans="1:20" x14ac:dyDescent="0.25">
      <c r="A5116" s="9"/>
      <c r="D5116" s="9"/>
      <c r="E5116" s="165"/>
      <c r="F5116" s="165"/>
      <c r="G5116" s="165"/>
      <c r="H5116" s="165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</row>
    <row r="5117" spans="1:20" x14ac:dyDescent="0.25">
      <c r="A5117" s="9"/>
      <c r="D5117" s="9"/>
      <c r="E5117" s="165"/>
      <c r="F5117" s="165"/>
      <c r="G5117" s="165"/>
      <c r="H5117" s="165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</row>
    <row r="5118" spans="1:20" x14ac:dyDescent="0.25">
      <c r="A5118" s="9"/>
      <c r="D5118" s="9"/>
      <c r="E5118" s="165"/>
      <c r="F5118" s="165"/>
      <c r="G5118" s="165"/>
      <c r="H5118" s="165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</row>
    <row r="5119" spans="1:20" x14ac:dyDescent="0.25">
      <c r="A5119" s="9"/>
      <c r="D5119" s="9"/>
      <c r="E5119" s="165"/>
      <c r="F5119" s="165"/>
      <c r="G5119" s="165"/>
      <c r="H5119" s="165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</row>
    <row r="5120" spans="1:20" x14ac:dyDescent="0.25">
      <c r="A5120" s="9"/>
      <c r="D5120" s="9"/>
      <c r="E5120" s="165"/>
      <c r="F5120" s="165"/>
      <c r="G5120" s="165"/>
      <c r="H5120" s="165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</row>
    <row r="5121" spans="1:20" x14ac:dyDescent="0.25">
      <c r="A5121" s="9"/>
      <c r="D5121" s="9"/>
      <c r="E5121" s="165"/>
      <c r="F5121" s="165"/>
      <c r="G5121" s="165"/>
      <c r="H5121" s="165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</row>
    <row r="5122" spans="1:20" x14ac:dyDescent="0.25">
      <c r="A5122" s="9"/>
      <c r="D5122" s="9"/>
      <c r="E5122" s="165"/>
      <c r="F5122" s="165"/>
      <c r="G5122" s="165"/>
      <c r="H5122" s="165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</row>
    <row r="5123" spans="1:20" x14ac:dyDescent="0.25">
      <c r="A5123" s="9"/>
      <c r="D5123" s="9"/>
      <c r="E5123" s="165"/>
      <c r="F5123" s="165"/>
      <c r="G5123" s="165"/>
      <c r="H5123" s="165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</row>
    <row r="5124" spans="1:20" x14ac:dyDescent="0.25">
      <c r="A5124" s="9"/>
      <c r="D5124" s="9"/>
      <c r="E5124" s="165"/>
      <c r="F5124" s="165"/>
      <c r="G5124" s="165"/>
      <c r="H5124" s="165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</row>
    <row r="5125" spans="1:20" x14ac:dyDescent="0.25">
      <c r="A5125" s="9"/>
      <c r="D5125" s="9"/>
      <c r="E5125" s="165"/>
      <c r="F5125" s="165"/>
      <c r="G5125" s="165"/>
      <c r="H5125" s="165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</row>
    <row r="5126" spans="1:20" x14ac:dyDescent="0.25">
      <c r="A5126" s="9"/>
      <c r="D5126" s="9"/>
      <c r="E5126" s="165"/>
      <c r="F5126" s="165"/>
      <c r="G5126" s="165"/>
      <c r="H5126" s="165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</row>
    <row r="5127" spans="1:20" x14ac:dyDescent="0.25">
      <c r="A5127" s="9"/>
      <c r="D5127" s="9"/>
      <c r="E5127" s="165"/>
      <c r="F5127" s="165"/>
      <c r="G5127" s="165"/>
      <c r="H5127" s="165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</row>
    <row r="5128" spans="1:20" x14ac:dyDescent="0.25">
      <c r="A5128" s="9"/>
      <c r="D5128" s="9"/>
      <c r="E5128" s="165"/>
      <c r="F5128" s="165"/>
      <c r="G5128" s="165"/>
      <c r="H5128" s="165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</row>
    <row r="5129" spans="1:20" x14ac:dyDescent="0.25">
      <c r="A5129" s="9"/>
      <c r="D5129" s="9"/>
      <c r="E5129" s="165"/>
      <c r="F5129" s="165"/>
      <c r="G5129" s="165"/>
      <c r="H5129" s="165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</row>
    <row r="5130" spans="1:20" x14ac:dyDescent="0.25">
      <c r="A5130" s="9"/>
      <c r="D5130" s="9"/>
      <c r="E5130" s="165"/>
      <c r="F5130" s="165"/>
      <c r="G5130" s="165"/>
      <c r="H5130" s="165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</row>
    <row r="5131" spans="1:20" x14ac:dyDescent="0.25">
      <c r="A5131" s="9"/>
      <c r="D5131" s="9"/>
      <c r="E5131" s="165"/>
      <c r="F5131" s="165"/>
      <c r="G5131" s="165"/>
      <c r="H5131" s="165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</row>
    <row r="5132" spans="1:20" x14ac:dyDescent="0.25">
      <c r="A5132" s="9"/>
      <c r="D5132" s="9"/>
      <c r="E5132" s="165"/>
      <c r="F5132" s="165"/>
      <c r="G5132" s="165"/>
      <c r="H5132" s="165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</row>
    <row r="5133" spans="1:20" x14ac:dyDescent="0.25">
      <c r="A5133" s="9"/>
      <c r="D5133" s="9"/>
      <c r="E5133" s="165"/>
      <c r="F5133" s="165"/>
      <c r="G5133" s="165"/>
      <c r="H5133" s="165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</row>
    <row r="5134" spans="1:20" x14ac:dyDescent="0.25">
      <c r="A5134" s="9"/>
      <c r="D5134" s="9"/>
      <c r="E5134" s="165"/>
      <c r="F5134" s="165"/>
      <c r="G5134" s="165"/>
      <c r="H5134" s="165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</row>
    <row r="5135" spans="1:20" x14ac:dyDescent="0.25">
      <c r="A5135" s="9"/>
      <c r="D5135" s="9"/>
      <c r="E5135" s="165"/>
      <c r="F5135" s="165"/>
      <c r="G5135" s="165"/>
      <c r="H5135" s="165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</row>
    <row r="5136" spans="1:20" x14ac:dyDescent="0.25">
      <c r="A5136" s="9"/>
      <c r="D5136" s="9"/>
      <c r="E5136" s="165"/>
      <c r="F5136" s="165"/>
      <c r="G5136" s="165"/>
      <c r="H5136" s="165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</row>
    <row r="5137" spans="1:20" x14ac:dyDescent="0.25">
      <c r="A5137" s="9"/>
      <c r="D5137" s="9"/>
      <c r="E5137" s="165"/>
      <c r="F5137" s="165"/>
      <c r="G5137" s="165"/>
      <c r="H5137" s="165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</row>
    <row r="5138" spans="1:20" x14ac:dyDescent="0.25">
      <c r="A5138" s="9"/>
      <c r="D5138" s="9"/>
      <c r="E5138" s="165"/>
      <c r="F5138" s="165"/>
      <c r="G5138" s="165"/>
      <c r="H5138" s="165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</row>
    <row r="5139" spans="1:20" x14ac:dyDescent="0.25">
      <c r="A5139" s="9"/>
      <c r="D5139" s="9"/>
      <c r="E5139" s="165"/>
      <c r="F5139" s="165"/>
      <c r="G5139" s="165"/>
      <c r="H5139" s="165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</row>
    <row r="5140" spans="1:20" x14ac:dyDescent="0.25">
      <c r="A5140" s="9"/>
      <c r="D5140" s="9"/>
      <c r="E5140" s="165"/>
      <c r="F5140" s="165"/>
      <c r="G5140" s="165"/>
      <c r="H5140" s="165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</row>
    <row r="5141" spans="1:20" x14ac:dyDescent="0.25">
      <c r="A5141" s="9"/>
      <c r="D5141" s="9"/>
      <c r="E5141" s="165"/>
      <c r="F5141" s="165"/>
      <c r="G5141" s="165"/>
      <c r="H5141" s="165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</row>
    <row r="5142" spans="1:20" x14ac:dyDescent="0.25">
      <c r="A5142" s="9"/>
      <c r="D5142" s="9"/>
      <c r="E5142" s="165"/>
      <c r="F5142" s="165"/>
      <c r="G5142" s="165"/>
      <c r="H5142" s="165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</row>
    <row r="5143" spans="1:20" x14ac:dyDescent="0.25">
      <c r="A5143" s="9"/>
      <c r="D5143" s="9"/>
      <c r="E5143" s="165"/>
      <c r="F5143" s="165"/>
      <c r="G5143" s="165"/>
      <c r="H5143" s="165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</row>
    <row r="5144" spans="1:20" x14ac:dyDescent="0.25">
      <c r="A5144" s="9"/>
      <c r="D5144" s="9"/>
      <c r="E5144" s="165"/>
      <c r="F5144" s="165"/>
      <c r="G5144" s="165"/>
      <c r="H5144" s="165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</row>
    <row r="5145" spans="1:20" x14ac:dyDescent="0.25">
      <c r="A5145" s="9"/>
      <c r="D5145" s="9"/>
      <c r="E5145" s="165"/>
      <c r="F5145" s="165"/>
      <c r="G5145" s="165"/>
      <c r="H5145" s="165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</row>
    <row r="5146" spans="1:20" x14ac:dyDescent="0.25">
      <c r="A5146" s="9"/>
      <c r="D5146" s="9"/>
      <c r="E5146" s="165"/>
      <c r="F5146" s="165"/>
      <c r="G5146" s="165"/>
      <c r="H5146" s="165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</row>
    <row r="5147" spans="1:20" x14ac:dyDescent="0.25">
      <c r="A5147" s="9"/>
      <c r="D5147" s="9"/>
      <c r="E5147" s="165"/>
      <c r="F5147" s="165"/>
      <c r="G5147" s="165"/>
      <c r="H5147" s="165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</row>
    <row r="5148" spans="1:20" x14ac:dyDescent="0.25">
      <c r="A5148" s="9"/>
      <c r="D5148" s="9"/>
      <c r="E5148" s="165"/>
      <c r="F5148" s="165"/>
      <c r="G5148" s="165"/>
      <c r="H5148" s="165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</row>
    <row r="5149" spans="1:20" x14ac:dyDescent="0.25">
      <c r="A5149" s="9"/>
      <c r="D5149" s="9"/>
      <c r="E5149" s="165"/>
      <c r="F5149" s="165"/>
      <c r="G5149" s="165"/>
      <c r="H5149" s="165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</row>
    <row r="5150" spans="1:20" x14ac:dyDescent="0.25">
      <c r="A5150" s="9"/>
      <c r="D5150" s="9"/>
      <c r="E5150" s="165"/>
      <c r="F5150" s="165"/>
      <c r="G5150" s="165"/>
      <c r="H5150" s="165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</row>
    <row r="5151" spans="1:20" x14ac:dyDescent="0.25">
      <c r="A5151" s="9"/>
      <c r="D5151" s="9"/>
      <c r="E5151" s="165"/>
      <c r="F5151" s="165"/>
      <c r="G5151" s="165"/>
      <c r="H5151" s="165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</row>
    <row r="5152" spans="1:20" x14ac:dyDescent="0.25">
      <c r="A5152" s="9"/>
      <c r="D5152" s="9"/>
      <c r="E5152" s="165"/>
      <c r="F5152" s="165"/>
      <c r="G5152" s="165"/>
      <c r="H5152" s="165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</row>
    <row r="5153" spans="1:20" x14ac:dyDescent="0.25">
      <c r="A5153" s="9"/>
      <c r="D5153" s="9"/>
      <c r="E5153" s="165"/>
      <c r="F5153" s="165"/>
      <c r="G5153" s="165"/>
      <c r="H5153" s="165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</row>
    <row r="5154" spans="1:20" x14ac:dyDescent="0.25">
      <c r="A5154" s="9"/>
      <c r="D5154" s="9"/>
      <c r="E5154" s="165"/>
      <c r="F5154" s="165"/>
      <c r="G5154" s="165"/>
      <c r="H5154" s="165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</row>
    <row r="5155" spans="1:20" x14ac:dyDescent="0.25">
      <c r="A5155" s="9"/>
      <c r="D5155" s="9"/>
      <c r="E5155" s="165"/>
      <c r="F5155" s="165"/>
      <c r="G5155" s="165"/>
      <c r="H5155" s="165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</row>
    <row r="5156" spans="1:20" x14ac:dyDescent="0.25">
      <c r="A5156" s="9"/>
      <c r="D5156" s="9"/>
      <c r="E5156" s="165"/>
      <c r="F5156" s="165"/>
      <c r="G5156" s="165"/>
      <c r="H5156" s="165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</row>
    <row r="5157" spans="1:20" x14ac:dyDescent="0.25">
      <c r="A5157" s="9"/>
      <c r="D5157" s="9"/>
      <c r="E5157" s="165"/>
      <c r="F5157" s="165"/>
      <c r="G5157" s="165"/>
      <c r="H5157" s="165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</row>
    <row r="5158" spans="1:20" x14ac:dyDescent="0.25">
      <c r="A5158" s="9"/>
      <c r="D5158" s="9"/>
      <c r="E5158" s="165"/>
      <c r="F5158" s="165"/>
      <c r="G5158" s="165"/>
      <c r="H5158" s="165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</row>
    <row r="5159" spans="1:20" x14ac:dyDescent="0.25">
      <c r="A5159" s="9"/>
      <c r="D5159" s="9"/>
      <c r="E5159" s="165"/>
      <c r="F5159" s="165"/>
      <c r="G5159" s="165"/>
      <c r="H5159" s="165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</row>
    <row r="5160" spans="1:20" x14ac:dyDescent="0.25">
      <c r="A5160" s="9"/>
      <c r="D5160" s="9"/>
      <c r="E5160" s="165"/>
      <c r="F5160" s="165"/>
      <c r="G5160" s="165"/>
      <c r="H5160" s="165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</row>
    <row r="5161" spans="1:20" x14ac:dyDescent="0.25">
      <c r="A5161" s="9"/>
      <c r="D5161" s="9"/>
      <c r="E5161" s="165"/>
      <c r="F5161" s="165"/>
      <c r="G5161" s="165"/>
      <c r="H5161" s="165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</row>
    <row r="5162" spans="1:20" x14ac:dyDescent="0.25">
      <c r="A5162" s="9"/>
      <c r="D5162" s="9"/>
      <c r="E5162" s="165"/>
      <c r="F5162" s="165"/>
      <c r="G5162" s="165"/>
      <c r="H5162" s="165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</row>
    <row r="5163" spans="1:20" x14ac:dyDescent="0.25">
      <c r="A5163" s="9"/>
      <c r="D5163" s="9"/>
      <c r="E5163" s="165"/>
      <c r="F5163" s="165"/>
      <c r="G5163" s="165"/>
      <c r="H5163" s="165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</row>
    <row r="5164" spans="1:20" x14ac:dyDescent="0.25">
      <c r="A5164" s="9"/>
      <c r="D5164" s="9"/>
      <c r="E5164" s="165"/>
      <c r="F5164" s="165"/>
      <c r="G5164" s="165"/>
      <c r="H5164" s="165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</row>
    <row r="5165" spans="1:20" x14ac:dyDescent="0.25">
      <c r="A5165" s="9"/>
      <c r="D5165" s="9"/>
      <c r="E5165" s="165"/>
      <c r="F5165" s="165"/>
      <c r="G5165" s="165"/>
      <c r="H5165" s="165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</row>
    <row r="5166" spans="1:20" x14ac:dyDescent="0.25">
      <c r="A5166" s="9"/>
      <c r="D5166" s="9"/>
      <c r="E5166" s="165"/>
      <c r="F5166" s="165"/>
      <c r="G5166" s="165"/>
      <c r="H5166" s="165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</row>
    <row r="5167" spans="1:20" x14ac:dyDescent="0.25">
      <c r="A5167" s="9"/>
      <c r="D5167" s="9"/>
      <c r="E5167" s="165"/>
      <c r="F5167" s="165"/>
      <c r="G5167" s="165"/>
      <c r="H5167" s="165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</row>
    <row r="5168" spans="1:20" x14ac:dyDescent="0.25">
      <c r="A5168" s="9"/>
      <c r="D5168" s="9"/>
      <c r="E5168" s="165"/>
      <c r="F5168" s="165"/>
      <c r="G5168" s="165"/>
      <c r="H5168" s="165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</row>
    <row r="5169" spans="1:20" x14ac:dyDescent="0.25">
      <c r="A5169" s="9"/>
      <c r="D5169" s="9"/>
      <c r="E5169" s="165"/>
      <c r="F5169" s="165"/>
      <c r="G5169" s="165"/>
      <c r="H5169" s="165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</row>
    <row r="5170" spans="1:20" x14ac:dyDescent="0.25">
      <c r="A5170" s="9"/>
      <c r="D5170" s="9"/>
      <c r="E5170" s="165"/>
      <c r="F5170" s="165"/>
      <c r="G5170" s="165"/>
      <c r="H5170" s="165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</row>
    <row r="5171" spans="1:20" x14ac:dyDescent="0.25">
      <c r="A5171" s="9"/>
      <c r="D5171" s="9"/>
      <c r="E5171" s="165"/>
      <c r="F5171" s="165"/>
      <c r="G5171" s="165"/>
      <c r="H5171" s="165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</row>
    <row r="5172" spans="1:20" x14ac:dyDescent="0.25">
      <c r="A5172" s="9"/>
      <c r="D5172" s="9"/>
      <c r="E5172" s="165"/>
      <c r="F5172" s="165"/>
      <c r="G5172" s="165"/>
      <c r="H5172" s="165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</row>
    <row r="5173" spans="1:20" x14ac:dyDescent="0.25">
      <c r="A5173" s="9"/>
      <c r="D5173" s="9"/>
      <c r="E5173" s="165"/>
      <c r="F5173" s="165"/>
      <c r="G5173" s="165"/>
      <c r="H5173" s="165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</row>
    <row r="5174" spans="1:20" x14ac:dyDescent="0.25">
      <c r="A5174" s="9"/>
      <c r="D5174" s="9"/>
      <c r="E5174" s="165"/>
      <c r="F5174" s="165"/>
      <c r="G5174" s="165"/>
      <c r="H5174" s="165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</row>
    <row r="5175" spans="1:20" x14ac:dyDescent="0.25">
      <c r="A5175" s="9"/>
      <c r="D5175" s="9"/>
      <c r="E5175" s="165"/>
      <c r="F5175" s="165"/>
      <c r="G5175" s="165"/>
      <c r="H5175" s="165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</row>
    <row r="5176" spans="1:20" x14ac:dyDescent="0.25">
      <c r="A5176" s="9"/>
      <c r="D5176" s="9"/>
      <c r="E5176" s="165"/>
      <c r="F5176" s="165"/>
      <c r="G5176" s="165"/>
      <c r="H5176" s="165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</row>
    <row r="5177" spans="1:20" x14ac:dyDescent="0.25">
      <c r="A5177" s="9"/>
      <c r="D5177" s="9"/>
      <c r="E5177" s="165"/>
      <c r="F5177" s="165"/>
      <c r="G5177" s="165"/>
      <c r="H5177" s="165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</row>
    <row r="5178" spans="1:20" x14ac:dyDescent="0.25">
      <c r="A5178" s="9"/>
      <c r="D5178" s="9"/>
      <c r="E5178" s="165"/>
      <c r="F5178" s="165"/>
      <c r="G5178" s="165"/>
      <c r="H5178" s="165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</row>
    <row r="5179" spans="1:20" x14ac:dyDescent="0.25">
      <c r="A5179" s="9"/>
      <c r="D5179" s="9"/>
      <c r="E5179" s="165"/>
      <c r="F5179" s="165"/>
      <c r="G5179" s="165"/>
      <c r="H5179" s="165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</row>
    <row r="5180" spans="1:20" x14ac:dyDescent="0.25">
      <c r="A5180" s="9"/>
      <c r="D5180" s="9"/>
      <c r="E5180" s="165"/>
      <c r="F5180" s="165"/>
      <c r="G5180" s="165"/>
      <c r="H5180" s="165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</row>
    <row r="5181" spans="1:20" x14ac:dyDescent="0.25">
      <c r="A5181" s="9"/>
      <c r="D5181" s="9"/>
      <c r="E5181" s="165"/>
      <c r="F5181" s="165"/>
      <c r="G5181" s="165"/>
      <c r="H5181" s="165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</row>
    <row r="5182" spans="1:20" x14ac:dyDescent="0.25">
      <c r="A5182" s="9"/>
      <c r="D5182" s="9"/>
      <c r="E5182" s="165"/>
      <c r="F5182" s="165"/>
      <c r="G5182" s="165"/>
      <c r="H5182" s="165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</row>
    <row r="5183" spans="1:20" x14ac:dyDescent="0.25">
      <c r="A5183" s="9"/>
      <c r="D5183" s="9"/>
      <c r="E5183" s="165"/>
      <c r="F5183" s="165"/>
      <c r="G5183" s="165"/>
      <c r="H5183" s="165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</row>
    <row r="5184" spans="1:20" x14ac:dyDescent="0.25">
      <c r="A5184" s="9"/>
      <c r="D5184" s="9"/>
      <c r="E5184" s="165"/>
      <c r="F5184" s="165"/>
      <c r="G5184" s="165"/>
      <c r="H5184" s="165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</row>
    <row r="5185" spans="1:20" x14ac:dyDescent="0.25">
      <c r="A5185" s="9"/>
      <c r="D5185" s="9"/>
      <c r="E5185" s="165"/>
      <c r="F5185" s="165"/>
      <c r="G5185" s="165"/>
      <c r="H5185" s="165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</row>
    <row r="5186" spans="1:20" x14ac:dyDescent="0.25">
      <c r="A5186" s="9"/>
      <c r="D5186" s="9"/>
      <c r="E5186" s="165"/>
      <c r="F5186" s="165"/>
      <c r="G5186" s="165"/>
      <c r="H5186" s="165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</row>
    <row r="5187" spans="1:20" x14ac:dyDescent="0.25">
      <c r="A5187" s="9"/>
      <c r="D5187" s="9"/>
      <c r="E5187" s="165"/>
      <c r="F5187" s="165"/>
      <c r="G5187" s="165"/>
      <c r="H5187" s="165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</row>
    <row r="5188" spans="1:20" x14ac:dyDescent="0.25">
      <c r="A5188" s="9"/>
      <c r="D5188" s="9"/>
      <c r="E5188" s="165"/>
      <c r="F5188" s="165"/>
      <c r="G5188" s="165"/>
      <c r="H5188" s="165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</row>
    <row r="5189" spans="1:20" x14ac:dyDescent="0.25">
      <c r="A5189" s="9"/>
      <c r="D5189" s="9"/>
      <c r="E5189" s="165"/>
      <c r="F5189" s="165"/>
      <c r="G5189" s="165"/>
      <c r="H5189" s="165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</row>
    <row r="5190" spans="1:20" x14ac:dyDescent="0.25">
      <c r="A5190" s="9"/>
      <c r="D5190" s="9"/>
      <c r="E5190" s="165"/>
      <c r="F5190" s="165"/>
      <c r="G5190" s="165"/>
      <c r="H5190" s="165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</row>
    <row r="5191" spans="1:20" x14ac:dyDescent="0.25">
      <c r="A5191" s="9"/>
      <c r="D5191" s="9"/>
      <c r="E5191" s="165"/>
      <c r="F5191" s="165"/>
      <c r="G5191" s="165"/>
      <c r="H5191" s="165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</row>
    <row r="5192" spans="1:20" x14ac:dyDescent="0.25">
      <c r="A5192" s="9"/>
      <c r="D5192" s="9"/>
      <c r="E5192" s="165"/>
      <c r="F5192" s="165"/>
      <c r="G5192" s="165"/>
      <c r="H5192" s="165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</row>
    <row r="5193" spans="1:20" x14ac:dyDescent="0.25">
      <c r="A5193" s="9"/>
      <c r="D5193" s="9"/>
      <c r="E5193" s="165"/>
      <c r="F5193" s="165"/>
      <c r="G5193" s="165"/>
      <c r="H5193" s="165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</row>
    <row r="5194" spans="1:20" x14ac:dyDescent="0.25">
      <c r="A5194" s="9"/>
      <c r="D5194" s="9"/>
      <c r="E5194" s="165"/>
      <c r="F5194" s="165"/>
      <c r="G5194" s="165"/>
      <c r="H5194" s="165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</row>
    <row r="5195" spans="1:20" x14ac:dyDescent="0.25">
      <c r="A5195" s="9"/>
      <c r="D5195" s="9"/>
      <c r="E5195" s="165"/>
      <c r="F5195" s="165"/>
      <c r="G5195" s="165"/>
      <c r="H5195" s="165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</row>
    <row r="5196" spans="1:20" x14ac:dyDescent="0.25">
      <c r="A5196" s="9"/>
      <c r="D5196" s="9"/>
      <c r="E5196" s="165"/>
      <c r="F5196" s="165"/>
      <c r="G5196" s="165"/>
      <c r="H5196" s="165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</row>
    <row r="5197" spans="1:20" x14ac:dyDescent="0.25">
      <c r="A5197" s="9"/>
      <c r="D5197" s="9"/>
      <c r="E5197" s="165"/>
      <c r="F5197" s="165"/>
      <c r="G5197" s="165"/>
      <c r="H5197" s="165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</row>
    <row r="5198" spans="1:20" x14ac:dyDescent="0.25">
      <c r="A5198" s="9"/>
      <c r="D5198" s="9"/>
      <c r="E5198" s="165"/>
      <c r="F5198" s="165"/>
      <c r="G5198" s="165"/>
      <c r="H5198" s="165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</row>
    <row r="5199" spans="1:20" x14ac:dyDescent="0.25">
      <c r="A5199" s="9"/>
      <c r="D5199" s="9"/>
      <c r="E5199" s="165"/>
      <c r="F5199" s="165"/>
      <c r="G5199" s="165"/>
      <c r="H5199" s="165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</row>
    <row r="5200" spans="1:20" x14ac:dyDescent="0.25">
      <c r="A5200" s="9"/>
      <c r="D5200" s="9"/>
      <c r="E5200" s="165"/>
      <c r="F5200" s="165"/>
      <c r="G5200" s="165"/>
      <c r="H5200" s="165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</row>
    <row r="5201" spans="1:20" x14ac:dyDescent="0.25">
      <c r="A5201" s="9"/>
      <c r="D5201" s="9"/>
      <c r="E5201" s="165"/>
      <c r="F5201" s="165"/>
      <c r="G5201" s="165"/>
      <c r="H5201" s="165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</row>
    <row r="5202" spans="1:20" x14ac:dyDescent="0.25">
      <c r="A5202" s="9"/>
      <c r="D5202" s="9"/>
      <c r="E5202" s="165"/>
      <c r="F5202" s="165"/>
      <c r="G5202" s="165"/>
      <c r="H5202" s="165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</row>
    <row r="5203" spans="1:20" x14ac:dyDescent="0.25">
      <c r="A5203" s="9"/>
      <c r="D5203" s="9"/>
      <c r="E5203" s="165"/>
      <c r="F5203" s="165"/>
      <c r="G5203" s="165"/>
      <c r="H5203" s="165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</row>
    <row r="5204" spans="1:20" x14ac:dyDescent="0.25">
      <c r="A5204" s="9"/>
      <c r="D5204" s="9"/>
      <c r="E5204" s="165"/>
      <c r="F5204" s="165"/>
      <c r="G5204" s="165"/>
      <c r="H5204" s="165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</row>
    <row r="5205" spans="1:20" x14ac:dyDescent="0.25">
      <c r="A5205" s="9"/>
      <c r="D5205" s="9"/>
      <c r="E5205" s="165"/>
      <c r="F5205" s="165"/>
      <c r="G5205" s="165"/>
      <c r="H5205" s="165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</row>
    <row r="5206" spans="1:20" x14ac:dyDescent="0.25">
      <c r="A5206" s="9"/>
      <c r="D5206" s="9"/>
      <c r="E5206" s="165"/>
      <c r="F5206" s="165"/>
      <c r="G5206" s="165"/>
      <c r="H5206" s="165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</row>
    <row r="5207" spans="1:20" x14ac:dyDescent="0.25">
      <c r="A5207" s="9"/>
      <c r="D5207" s="9"/>
      <c r="E5207" s="165"/>
      <c r="F5207" s="165"/>
      <c r="G5207" s="165"/>
      <c r="H5207" s="165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</row>
    <row r="5208" spans="1:20" x14ac:dyDescent="0.25">
      <c r="A5208" s="9"/>
      <c r="D5208" s="9"/>
      <c r="E5208" s="165"/>
      <c r="F5208" s="165"/>
      <c r="G5208" s="165"/>
      <c r="H5208" s="165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</row>
    <row r="5209" spans="1:20" x14ac:dyDescent="0.25">
      <c r="A5209" s="9"/>
      <c r="D5209" s="9"/>
      <c r="E5209" s="165"/>
      <c r="F5209" s="165"/>
      <c r="G5209" s="165"/>
      <c r="H5209" s="165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</row>
    <row r="5210" spans="1:20" x14ac:dyDescent="0.25">
      <c r="A5210" s="9"/>
      <c r="D5210" s="9"/>
      <c r="E5210" s="165"/>
      <c r="F5210" s="165"/>
      <c r="G5210" s="165"/>
      <c r="H5210" s="165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</row>
    <row r="5211" spans="1:20" x14ac:dyDescent="0.25">
      <c r="A5211" s="9"/>
      <c r="D5211" s="9"/>
      <c r="E5211" s="165"/>
      <c r="F5211" s="165"/>
      <c r="G5211" s="165"/>
      <c r="H5211" s="165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</row>
    <row r="5212" spans="1:20" x14ac:dyDescent="0.25">
      <c r="A5212" s="9"/>
      <c r="D5212" s="9"/>
      <c r="E5212" s="165"/>
      <c r="F5212" s="165"/>
      <c r="G5212" s="165"/>
      <c r="H5212" s="165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</row>
    <row r="5213" spans="1:20" x14ac:dyDescent="0.25">
      <c r="A5213" s="9"/>
      <c r="D5213" s="9"/>
      <c r="E5213" s="165"/>
      <c r="F5213" s="165"/>
      <c r="G5213" s="165"/>
      <c r="H5213" s="165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</row>
    <row r="5214" spans="1:20" x14ac:dyDescent="0.25">
      <c r="A5214" s="9"/>
      <c r="D5214" s="9"/>
      <c r="E5214" s="165"/>
      <c r="F5214" s="165"/>
      <c r="G5214" s="165"/>
      <c r="H5214" s="165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</row>
    <row r="5215" spans="1:20" x14ac:dyDescent="0.25">
      <c r="A5215" s="9"/>
      <c r="D5215" s="9"/>
      <c r="E5215" s="165"/>
      <c r="F5215" s="165"/>
      <c r="G5215" s="165"/>
      <c r="H5215" s="165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</row>
    <row r="5216" spans="1:20" x14ac:dyDescent="0.25">
      <c r="A5216" s="9"/>
      <c r="D5216" s="9"/>
      <c r="E5216" s="165"/>
      <c r="F5216" s="165"/>
      <c r="G5216" s="165"/>
      <c r="H5216" s="165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</row>
    <row r="5217" spans="1:20" x14ac:dyDescent="0.25">
      <c r="A5217" s="9"/>
      <c r="D5217" s="9"/>
      <c r="E5217" s="165"/>
      <c r="F5217" s="165"/>
      <c r="G5217" s="165"/>
      <c r="H5217" s="165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</row>
    <row r="5218" spans="1:20" x14ac:dyDescent="0.25">
      <c r="A5218" s="9"/>
      <c r="D5218" s="9"/>
      <c r="E5218" s="165"/>
      <c r="F5218" s="165"/>
      <c r="G5218" s="165"/>
      <c r="H5218" s="165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</row>
    <row r="5219" spans="1:20" x14ac:dyDescent="0.25">
      <c r="A5219" s="9"/>
      <c r="D5219" s="9"/>
      <c r="E5219" s="165"/>
      <c r="F5219" s="165"/>
      <c r="G5219" s="165"/>
      <c r="H5219" s="165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</row>
    <row r="5220" spans="1:20" x14ac:dyDescent="0.25">
      <c r="A5220" s="9"/>
      <c r="D5220" s="9"/>
      <c r="E5220" s="165"/>
      <c r="F5220" s="165"/>
      <c r="G5220" s="165"/>
      <c r="H5220" s="165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</row>
    <row r="5221" spans="1:20" x14ac:dyDescent="0.25">
      <c r="A5221" s="9"/>
      <c r="D5221" s="9"/>
      <c r="E5221" s="165"/>
      <c r="F5221" s="165"/>
      <c r="G5221" s="165"/>
      <c r="H5221" s="165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</row>
    <row r="5222" spans="1:20" x14ac:dyDescent="0.25">
      <c r="A5222" s="9"/>
      <c r="D5222" s="9"/>
      <c r="E5222" s="165"/>
      <c r="F5222" s="165"/>
      <c r="G5222" s="165"/>
      <c r="H5222" s="165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</row>
    <row r="5223" spans="1:20" x14ac:dyDescent="0.25">
      <c r="A5223" s="9"/>
      <c r="D5223" s="9"/>
      <c r="E5223" s="165"/>
      <c r="F5223" s="165"/>
      <c r="G5223" s="165"/>
      <c r="H5223" s="165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</row>
    <row r="5224" spans="1:20" x14ac:dyDescent="0.25">
      <c r="A5224" s="9"/>
      <c r="D5224" s="9"/>
      <c r="E5224" s="165"/>
      <c r="F5224" s="165"/>
      <c r="G5224" s="165"/>
      <c r="H5224" s="165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</row>
    <row r="5225" spans="1:20" x14ac:dyDescent="0.25">
      <c r="A5225" s="9"/>
      <c r="D5225" s="9"/>
      <c r="E5225" s="165"/>
      <c r="F5225" s="165"/>
      <c r="G5225" s="165"/>
      <c r="H5225" s="165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</row>
    <row r="5226" spans="1:20" x14ac:dyDescent="0.25">
      <c r="A5226" s="9"/>
      <c r="D5226" s="9"/>
      <c r="E5226" s="165"/>
      <c r="F5226" s="165"/>
      <c r="G5226" s="165"/>
      <c r="H5226" s="165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</row>
    <row r="5227" spans="1:20" x14ac:dyDescent="0.25">
      <c r="A5227" s="9"/>
      <c r="D5227" s="9"/>
      <c r="E5227" s="165"/>
      <c r="F5227" s="165"/>
      <c r="G5227" s="165"/>
      <c r="H5227" s="165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</row>
    <row r="5228" spans="1:20" x14ac:dyDescent="0.25">
      <c r="A5228" s="9"/>
      <c r="D5228" s="9"/>
      <c r="E5228" s="165"/>
      <c r="F5228" s="165"/>
      <c r="G5228" s="165"/>
      <c r="H5228" s="165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</row>
    <row r="5229" spans="1:20" x14ac:dyDescent="0.25">
      <c r="A5229" s="9"/>
      <c r="D5229" s="9"/>
      <c r="E5229" s="165"/>
      <c r="F5229" s="165"/>
      <c r="G5229" s="165"/>
      <c r="H5229" s="165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</row>
    <row r="5230" spans="1:20" x14ac:dyDescent="0.25">
      <c r="A5230" s="9"/>
      <c r="D5230" s="9"/>
      <c r="E5230" s="165"/>
      <c r="F5230" s="165"/>
      <c r="G5230" s="165"/>
      <c r="H5230" s="165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</row>
    <row r="5231" spans="1:20" x14ac:dyDescent="0.25">
      <c r="A5231" s="9"/>
      <c r="D5231" s="9"/>
      <c r="E5231" s="165"/>
      <c r="F5231" s="165"/>
      <c r="G5231" s="165"/>
      <c r="H5231" s="165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</row>
    <row r="5232" spans="1:20" x14ac:dyDescent="0.25">
      <c r="A5232" s="9"/>
      <c r="D5232" s="9"/>
      <c r="E5232" s="165"/>
      <c r="F5232" s="165"/>
      <c r="G5232" s="165"/>
      <c r="H5232" s="165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</row>
    <row r="5233" spans="1:20" x14ac:dyDescent="0.25">
      <c r="A5233" s="9"/>
      <c r="D5233" s="9"/>
      <c r="E5233" s="165"/>
      <c r="F5233" s="165"/>
      <c r="G5233" s="165"/>
      <c r="H5233" s="165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</row>
    <row r="5234" spans="1:20" x14ac:dyDescent="0.25">
      <c r="A5234" s="9"/>
      <c r="D5234" s="9"/>
      <c r="E5234" s="165"/>
      <c r="F5234" s="165"/>
      <c r="G5234" s="165"/>
      <c r="H5234" s="165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</row>
    <row r="5235" spans="1:20" x14ac:dyDescent="0.25">
      <c r="A5235" s="9"/>
      <c r="D5235" s="9"/>
      <c r="E5235" s="165"/>
      <c r="F5235" s="165"/>
      <c r="G5235" s="165"/>
      <c r="H5235" s="165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</row>
    <row r="5236" spans="1:20" x14ac:dyDescent="0.25">
      <c r="A5236" s="9"/>
      <c r="D5236" s="9"/>
      <c r="E5236" s="165"/>
      <c r="F5236" s="165"/>
      <c r="G5236" s="165"/>
      <c r="H5236" s="165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</row>
    <row r="5237" spans="1:20" x14ac:dyDescent="0.25">
      <c r="A5237" s="9"/>
      <c r="D5237" s="9"/>
      <c r="E5237" s="165"/>
      <c r="F5237" s="165"/>
      <c r="G5237" s="165"/>
      <c r="H5237" s="165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</row>
    <row r="5238" spans="1:20" x14ac:dyDescent="0.25">
      <c r="A5238" s="9"/>
      <c r="D5238" s="9"/>
      <c r="E5238" s="165"/>
      <c r="F5238" s="165"/>
      <c r="G5238" s="165"/>
      <c r="H5238" s="165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</row>
    <row r="5239" spans="1:20" x14ac:dyDescent="0.25">
      <c r="A5239" s="9"/>
      <c r="D5239" s="9"/>
      <c r="E5239" s="165"/>
      <c r="F5239" s="165"/>
      <c r="G5239" s="165"/>
      <c r="H5239" s="165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</row>
    <row r="5240" spans="1:20" x14ac:dyDescent="0.25">
      <c r="A5240" s="9"/>
      <c r="D5240" s="9"/>
      <c r="E5240" s="165"/>
      <c r="F5240" s="165"/>
      <c r="G5240" s="165"/>
      <c r="H5240" s="165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</row>
    <row r="5241" spans="1:20" x14ac:dyDescent="0.25">
      <c r="A5241" s="9"/>
      <c r="D5241" s="9"/>
      <c r="E5241" s="165"/>
      <c r="F5241" s="165"/>
      <c r="G5241" s="165"/>
      <c r="H5241" s="165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</row>
    <row r="5242" spans="1:20" x14ac:dyDescent="0.25">
      <c r="A5242" s="9"/>
      <c r="D5242" s="9"/>
      <c r="E5242" s="165"/>
      <c r="F5242" s="165"/>
      <c r="G5242" s="165"/>
      <c r="H5242" s="165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</row>
    <row r="5243" spans="1:20" x14ac:dyDescent="0.25">
      <c r="A5243" s="9"/>
      <c r="D5243" s="9"/>
      <c r="E5243" s="165"/>
      <c r="F5243" s="165"/>
      <c r="G5243" s="165"/>
      <c r="H5243" s="165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</row>
    <row r="5244" spans="1:20" x14ac:dyDescent="0.25">
      <c r="A5244" s="9"/>
      <c r="D5244" s="9"/>
      <c r="E5244" s="165"/>
      <c r="F5244" s="165"/>
      <c r="G5244" s="165"/>
      <c r="H5244" s="165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</row>
    <row r="5245" spans="1:20" x14ac:dyDescent="0.25">
      <c r="A5245" s="9"/>
      <c r="D5245" s="9"/>
      <c r="E5245" s="165"/>
      <c r="F5245" s="165"/>
      <c r="G5245" s="165"/>
      <c r="H5245" s="165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</row>
    <row r="5246" spans="1:20" x14ac:dyDescent="0.25">
      <c r="A5246" s="9"/>
      <c r="D5246" s="9"/>
      <c r="E5246" s="165"/>
      <c r="F5246" s="165"/>
      <c r="G5246" s="165"/>
      <c r="H5246" s="165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</row>
    <row r="5247" spans="1:20" x14ac:dyDescent="0.25">
      <c r="A5247" s="9"/>
      <c r="D5247" s="9"/>
      <c r="E5247" s="165"/>
      <c r="F5247" s="165"/>
      <c r="G5247" s="165"/>
      <c r="H5247" s="165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</row>
    <row r="5248" spans="1:20" x14ac:dyDescent="0.25">
      <c r="A5248" s="9"/>
      <c r="D5248" s="9"/>
      <c r="E5248" s="165"/>
      <c r="F5248" s="165"/>
      <c r="G5248" s="165"/>
      <c r="H5248" s="165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</row>
    <row r="5249" spans="1:20" x14ac:dyDescent="0.25">
      <c r="A5249" s="9"/>
      <c r="D5249" s="9"/>
      <c r="E5249" s="165"/>
      <c r="F5249" s="165"/>
      <c r="G5249" s="165"/>
      <c r="H5249" s="165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</row>
    <row r="5250" spans="1:20" x14ac:dyDescent="0.25">
      <c r="A5250" s="9"/>
      <c r="D5250" s="9"/>
      <c r="E5250" s="165"/>
      <c r="F5250" s="165"/>
      <c r="G5250" s="165"/>
      <c r="H5250" s="165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</row>
    <row r="5251" spans="1:20" x14ac:dyDescent="0.25">
      <c r="A5251" s="9"/>
      <c r="D5251" s="9"/>
      <c r="E5251" s="165"/>
      <c r="F5251" s="165"/>
      <c r="G5251" s="165"/>
      <c r="H5251" s="165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</row>
    <row r="5252" spans="1:20" x14ac:dyDescent="0.25">
      <c r="A5252" s="9"/>
      <c r="D5252" s="9"/>
      <c r="E5252" s="165"/>
      <c r="F5252" s="165"/>
      <c r="G5252" s="165"/>
      <c r="H5252" s="165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</row>
    <row r="5253" spans="1:20" x14ac:dyDescent="0.25">
      <c r="A5253" s="9"/>
      <c r="D5253" s="9"/>
      <c r="E5253" s="165"/>
      <c r="F5253" s="165"/>
      <c r="G5253" s="165"/>
      <c r="H5253" s="165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</row>
    <row r="5254" spans="1:20" x14ac:dyDescent="0.25">
      <c r="A5254" s="9"/>
      <c r="D5254" s="9"/>
      <c r="E5254" s="165"/>
      <c r="F5254" s="165"/>
      <c r="G5254" s="165"/>
      <c r="H5254" s="165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</row>
    <row r="5255" spans="1:20" x14ac:dyDescent="0.25">
      <c r="A5255" s="9"/>
      <c r="D5255" s="9"/>
      <c r="E5255" s="165"/>
      <c r="F5255" s="165"/>
      <c r="G5255" s="165"/>
      <c r="H5255" s="165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</row>
    <row r="5256" spans="1:20" x14ac:dyDescent="0.25">
      <c r="A5256" s="9"/>
      <c r="D5256" s="9"/>
      <c r="E5256" s="165"/>
      <c r="F5256" s="165"/>
      <c r="G5256" s="165"/>
      <c r="H5256" s="165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</row>
    <row r="5257" spans="1:20" x14ac:dyDescent="0.25">
      <c r="A5257" s="9"/>
      <c r="D5257" s="9"/>
      <c r="E5257" s="165"/>
      <c r="F5257" s="165"/>
      <c r="G5257" s="165"/>
      <c r="H5257" s="165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</row>
    <row r="5258" spans="1:20" x14ac:dyDescent="0.25">
      <c r="A5258" s="9"/>
      <c r="D5258" s="9"/>
      <c r="E5258" s="165"/>
      <c r="F5258" s="165"/>
      <c r="G5258" s="165"/>
      <c r="H5258" s="165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</row>
    <row r="5259" spans="1:20" x14ac:dyDescent="0.25">
      <c r="A5259" s="9"/>
      <c r="D5259" s="9"/>
      <c r="E5259" s="165"/>
      <c r="F5259" s="165"/>
      <c r="G5259" s="165"/>
      <c r="H5259" s="165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</row>
    <row r="5260" spans="1:20" x14ac:dyDescent="0.25">
      <c r="A5260" s="9"/>
      <c r="D5260" s="9"/>
      <c r="E5260" s="165"/>
      <c r="F5260" s="165"/>
      <c r="G5260" s="165"/>
      <c r="H5260" s="165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</row>
    <row r="5261" spans="1:20" x14ac:dyDescent="0.25">
      <c r="A5261" s="9"/>
      <c r="D5261" s="9"/>
      <c r="E5261" s="165"/>
      <c r="F5261" s="165"/>
      <c r="G5261" s="165"/>
      <c r="H5261" s="165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</row>
    <row r="5262" spans="1:20" x14ac:dyDescent="0.25">
      <c r="A5262" s="9"/>
      <c r="D5262" s="9"/>
      <c r="E5262" s="165"/>
      <c r="F5262" s="165"/>
      <c r="G5262" s="165"/>
      <c r="H5262" s="165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</row>
    <row r="5263" spans="1:20" x14ac:dyDescent="0.25">
      <c r="A5263" s="9"/>
      <c r="D5263" s="9"/>
      <c r="E5263" s="165"/>
      <c r="F5263" s="165"/>
      <c r="G5263" s="165"/>
      <c r="H5263" s="165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</row>
    <row r="5264" spans="1:20" x14ac:dyDescent="0.25">
      <c r="A5264" s="9"/>
      <c r="D5264" s="9"/>
      <c r="E5264" s="165"/>
      <c r="F5264" s="165"/>
      <c r="G5264" s="165"/>
      <c r="H5264" s="165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</row>
    <row r="5265" spans="1:20" x14ac:dyDescent="0.25">
      <c r="A5265" s="9"/>
      <c r="D5265" s="9"/>
      <c r="E5265" s="165"/>
      <c r="F5265" s="165"/>
      <c r="G5265" s="165"/>
      <c r="H5265" s="165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</row>
    <row r="5266" spans="1:20" x14ac:dyDescent="0.25">
      <c r="A5266" s="9"/>
      <c r="D5266" s="9"/>
      <c r="E5266" s="165"/>
      <c r="F5266" s="165"/>
      <c r="G5266" s="165"/>
      <c r="H5266" s="165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</row>
    <row r="5267" spans="1:20" x14ac:dyDescent="0.25">
      <c r="A5267" s="9"/>
      <c r="D5267" s="9"/>
      <c r="E5267" s="165"/>
      <c r="F5267" s="165"/>
      <c r="G5267" s="165"/>
      <c r="H5267" s="165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</row>
    <row r="5268" spans="1:20" x14ac:dyDescent="0.25">
      <c r="A5268" s="9"/>
      <c r="D5268" s="9"/>
      <c r="E5268" s="165"/>
      <c r="F5268" s="165"/>
      <c r="G5268" s="165"/>
      <c r="H5268" s="165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</row>
    <row r="5269" spans="1:20" x14ac:dyDescent="0.25">
      <c r="A5269" s="9"/>
      <c r="D5269" s="9"/>
      <c r="E5269" s="165"/>
      <c r="F5269" s="165"/>
      <c r="G5269" s="165"/>
      <c r="H5269" s="165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</row>
    <row r="5270" spans="1:20" x14ac:dyDescent="0.25">
      <c r="A5270" s="9"/>
      <c r="D5270" s="9"/>
      <c r="E5270" s="165"/>
      <c r="F5270" s="165"/>
      <c r="G5270" s="165"/>
      <c r="H5270" s="165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</row>
    <row r="5271" spans="1:20" x14ac:dyDescent="0.25">
      <c r="A5271" s="9"/>
      <c r="D5271" s="9"/>
      <c r="E5271" s="165"/>
      <c r="F5271" s="165"/>
      <c r="G5271" s="165"/>
      <c r="H5271" s="165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</row>
    <row r="5272" spans="1:20" x14ac:dyDescent="0.25">
      <c r="A5272" s="9"/>
      <c r="D5272" s="9"/>
      <c r="E5272" s="165"/>
      <c r="F5272" s="165"/>
      <c r="G5272" s="165"/>
      <c r="H5272" s="165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</row>
    <row r="5273" spans="1:20" x14ac:dyDescent="0.25">
      <c r="A5273" s="9"/>
      <c r="D5273" s="9"/>
      <c r="E5273" s="165"/>
      <c r="F5273" s="165"/>
      <c r="G5273" s="165"/>
      <c r="H5273" s="165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</row>
    <row r="5274" spans="1:20" x14ac:dyDescent="0.25">
      <c r="A5274" s="9"/>
      <c r="D5274" s="9"/>
      <c r="E5274" s="165"/>
      <c r="F5274" s="165"/>
      <c r="G5274" s="165"/>
      <c r="H5274" s="165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</row>
    <row r="5275" spans="1:20" x14ac:dyDescent="0.25">
      <c r="A5275" s="9"/>
      <c r="D5275" s="9"/>
      <c r="E5275" s="165"/>
      <c r="F5275" s="165"/>
      <c r="G5275" s="165"/>
      <c r="H5275" s="165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</row>
    <row r="5276" spans="1:20" x14ac:dyDescent="0.25">
      <c r="A5276" s="9"/>
      <c r="D5276" s="9"/>
      <c r="E5276" s="165"/>
      <c r="F5276" s="165"/>
      <c r="G5276" s="165"/>
      <c r="H5276" s="165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</row>
    <row r="5277" spans="1:20" x14ac:dyDescent="0.25">
      <c r="A5277" s="9"/>
      <c r="D5277" s="9"/>
      <c r="E5277" s="165"/>
      <c r="F5277" s="165"/>
      <c r="G5277" s="165"/>
      <c r="H5277" s="165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</row>
    <row r="5278" spans="1:20" x14ac:dyDescent="0.25">
      <c r="A5278" s="9"/>
      <c r="D5278" s="9"/>
      <c r="E5278" s="165"/>
      <c r="F5278" s="165"/>
      <c r="G5278" s="165"/>
      <c r="H5278" s="165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</row>
    <row r="5279" spans="1:20" x14ac:dyDescent="0.25">
      <c r="A5279" s="9"/>
      <c r="D5279" s="9"/>
      <c r="E5279" s="165"/>
      <c r="F5279" s="165"/>
      <c r="G5279" s="165"/>
      <c r="H5279" s="165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</row>
    <row r="5280" spans="1:20" x14ac:dyDescent="0.25">
      <c r="A5280" s="9"/>
      <c r="D5280" s="9"/>
      <c r="E5280" s="165"/>
      <c r="F5280" s="165"/>
      <c r="G5280" s="165"/>
      <c r="H5280" s="165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</row>
    <row r="5281" spans="1:20" x14ac:dyDescent="0.25">
      <c r="A5281" s="9"/>
      <c r="D5281" s="9"/>
      <c r="E5281" s="165"/>
      <c r="F5281" s="165"/>
      <c r="G5281" s="165"/>
      <c r="H5281" s="165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</row>
    <row r="5282" spans="1:20" x14ac:dyDescent="0.25">
      <c r="A5282" s="9"/>
      <c r="D5282" s="9"/>
      <c r="E5282" s="165"/>
      <c r="F5282" s="165"/>
      <c r="G5282" s="165"/>
      <c r="H5282" s="165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</row>
    <row r="5283" spans="1:20" x14ac:dyDescent="0.25">
      <c r="A5283" s="9"/>
      <c r="D5283" s="9"/>
      <c r="E5283" s="165"/>
      <c r="F5283" s="165"/>
      <c r="G5283" s="165"/>
      <c r="H5283" s="165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</row>
    <row r="5284" spans="1:20" x14ac:dyDescent="0.25">
      <c r="A5284" s="9"/>
      <c r="D5284" s="9"/>
      <c r="E5284" s="165"/>
      <c r="F5284" s="165"/>
      <c r="G5284" s="165"/>
      <c r="H5284" s="165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</row>
    <row r="5285" spans="1:20" x14ac:dyDescent="0.25">
      <c r="A5285" s="9"/>
      <c r="D5285" s="9"/>
      <c r="E5285" s="165"/>
      <c r="F5285" s="165"/>
      <c r="G5285" s="165"/>
      <c r="H5285" s="165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</row>
    <row r="5286" spans="1:20" x14ac:dyDescent="0.25">
      <c r="A5286" s="9"/>
      <c r="D5286" s="9"/>
      <c r="E5286" s="165"/>
      <c r="F5286" s="165"/>
      <c r="G5286" s="165"/>
      <c r="H5286" s="165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</row>
    <row r="5287" spans="1:20" x14ac:dyDescent="0.25">
      <c r="A5287" s="9"/>
      <c r="D5287" s="9"/>
      <c r="E5287" s="165"/>
      <c r="F5287" s="165"/>
      <c r="G5287" s="165"/>
      <c r="H5287" s="165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</row>
    <row r="5288" spans="1:20" x14ac:dyDescent="0.25">
      <c r="A5288" s="9"/>
      <c r="D5288" s="9"/>
      <c r="E5288" s="165"/>
      <c r="F5288" s="165"/>
      <c r="G5288" s="165"/>
      <c r="H5288" s="165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</row>
    <row r="5289" spans="1:20" x14ac:dyDescent="0.25">
      <c r="A5289" s="9"/>
      <c r="D5289" s="9"/>
      <c r="E5289" s="165"/>
      <c r="F5289" s="165"/>
      <c r="G5289" s="165"/>
      <c r="H5289" s="165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</row>
    <row r="5290" spans="1:20" x14ac:dyDescent="0.25">
      <c r="A5290" s="9"/>
      <c r="D5290" s="9"/>
      <c r="E5290" s="165"/>
      <c r="F5290" s="165"/>
      <c r="G5290" s="165"/>
      <c r="H5290" s="165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</row>
    <row r="5291" spans="1:20" x14ac:dyDescent="0.25">
      <c r="A5291" s="9"/>
      <c r="D5291" s="9"/>
      <c r="E5291" s="165"/>
      <c r="F5291" s="165"/>
      <c r="G5291" s="165"/>
      <c r="H5291" s="165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</row>
    <row r="5292" spans="1:20" x14ac:dyDescent="0.25">
      <c r="A5292" s="9"/>
      <c r="D5292" s="9"/>
      <c r="E5292" s="165"/>
      <c r="F5292" s="165"/>
      <c r="G5292" s="165"/>
      <c r="H5292" s="165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</row>
    <row r="5293" spans="1:20" x14ac:dyDescent="0.25">
      <c r="A5293" s="9"/>
      <c r="D5293" s="9"/>
      <c r="E5293" s="165"/>
      <c r="F5293" s="165"/>
      <c r="G5293" s="165"/>
      <c r="H5293" s="165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</row>
    <row r="5294" spans="1:20" x14ac:dyDescent="0.25">
      <c r="A5294" s="9"/>
      <c r="D5294" s="9"/>
      <c r="E5294" s="165"/>
      <c r="F5294" s="165"/>
      <c r="G5294" s="165"/>
      <c r="H5294" s="165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</row>
    <row r="5295" spans="1:20" x14ac:dyDescent="0.25">
      <c r="A5295" s="9"/>
      <c r="D5295" s="9"/>
      <c r="E5295" s="165"/>
      <c r="F5295" s="165"/>
      <c r="G5295" s="165"/>
      <c r="H5295" s="165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</row>
    <row r="5296" spans="1:20" x14ac:dyDescent="0.25">
      <c r="A5296" s="9"/>
      <c r="D5296" s="9"/>
      <c r="E5296" s="165"/>
      <c r="F5296" s="165"/>
      <c r="G5296" s="165"/>
      <c r="H5296" s="165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</row>
    <row r="5297" spans="1:20" x14ac:dyDescent="0.25">
      <c r="A5297" s="9"/>
      <c r="D5297" s="9"/>
      <c r="E5297" s="165"/>
      <c r="F5297" s="165"/>
      <c r="G5297" s="165"/>
      <c r="H5297" s="165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</row>
    <row r="5298" spans="1:20" x14ac:dyDescent="0.25">
      <c r="A5298" s="9"/>
      <c r="D5298" s="9"/>
      <c r="E5298" s="165"/>
      <c r="F5298" s="165"/>
      <c r="G5298" s="165"/>
      <c r="H5298" s="165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</row>
    <row r="5299" spans="1:20" x14ac:dyDescent="0.25">
      <c r="A5299" s="9"/>
      <c r="D5299" s="9"/>
      <c r="E5299" s="165"/>
      <c r="F5299" s="165"/>
      <c r="G5299" s="165"/>
      <c r="H5299" s="165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</row>
    <row r="5300" spans="1:20" x14ac:dyDescent="0.25">
      <c r="A5300" s="9"/>
      <c r="D5300" s="9"/>
      <c r="E5300" s="165"/>
      <c r="F5300" s="165"/>
      <c r="G5300" s="165"/>
      <c r="H5300" s="165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</row>
    <row r="5301" spans="1:20" x14ac:dyDescent="0.25">
      <c r="A5301" s="9"/>
      <c r="D5301" s="9"/>
      <c r="E5301" s="165"/>
      <c r="F5301" s="165"/>
      <c r="G5301" s="165"/>
      <c r="H5301" s="165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</row>
    <row r="5302" spans="1:20" x14ac:dyDescent="0.25">
      <c r="A5302" s="9"/>
      <c r="D5302" s="9"/>
      <c r="E5302" s="165"/>
      <c r="F5302" s="165"/>
      <c r="G5302" s="165"/>
      <c r="H5302" s="165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</row>
    <row r="5303" spans="1:20" x14ac:dyDescent="0.25">
      <c r="A5303" s="9"/>
      <c r="D5303" s="9"/>
      <c r="E5303" s="165"/>
      <c r="F5303" s="165"/>
      <c r="G5303" s="165"/>
      <c r="H5303" s="165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</row>
    <row r="5304" spans="1:20" x14ac:dyDescent="0.25">
      <c r="A5304" s="9"/>
      <c r="D5304" s="9"/>
      <c r="E5304" s="165"/>
      <c r="F5304" s="165"/>
      <c r="G5304" s="165"/>
      <c r="H5304" s="165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</row>
    <row r="5305" spans="1:20" x14ac:dyDescent="0.25">
      <c r="A5305" s="9"/>
      <c r="D5305" s="9"/>
      <c r="E5305" s="165"/>
      <c r="F5305" s="165"/>
      <c r="G5305" s="165"/>
      <c r="H5305" s="165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</row>
    <row r="5306" spans="1:20" x14ac:dyDescent="0.25">
      <c r="A5306" s="9"/>
      <c r="D5306" s="9"/>
      <c r="E5306" s="165"/>
      <c r="F5306" s="165"/>
      <c r="G5306" s="165"/>
      <c r="H5306" s="165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</row>
    <row r="5307" spans="1:20" x14ac:dyDescent="0.25">
      <c r="A5307" s="9"/>
      <c r="D5307" s="9"/>
      <c r="E5307" s="165"/>
      <c r="F5307" s="165"/>
      <c r="G5307" s="165"/>
      <c r="H5307" s="165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</row>
    <row r="5308" spans="1:20" x14ac:dyDescent="0.25">
      <c r="A5308" s="9"/>
      <c r="D5308" s="9"/>
      <c r="E5308" s="165"/>
      <c r="F5308" s="165"/>
      <c r="G5308" s="165"/>
      <c r="H5308" s="165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</row>
    <row r="5309" spans="1:20" x14ac:dyDescent="0.25">
      <c r="A5309" s="9"/>
      <c r="D5309" s="9"/>
      <c r="E5309" s="165"/>
      <c r="F5309" s="165"/>
      <c r="G5309" s="165"/>
      <c r="H5309" s="165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</row>
    <row r="5310" spans="1:20" x14ac:dyDescent="0.25">
      <c r="A5310" s="9"/>
      <c r="D5310" s="9"/>
      <c r="E5310" s="165"/>
      <c r="F5310" s="165"/>
      <c r="G5310" s="165"/>
      <c r="H5310" s="165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</row>
    <row r="5311" spans="1:20" x14ac:dyDescent="0.25">
      <c r="A5311" s="9"/>
      <c r="D5311" s="9"/>
      <c r="E5311" s="165"/>
      <c r="F5311" s="165"/>
      <c r="G5311" s="165"/>
      <c r="H5311" s="165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</row>
    <row r="5312" spans="1:20" x14ac:dyDescent="0.25">
      <c r="A5312" s="9"/>
      <c r="D5312" s="9"/>
      <c r="E5312" s="165"/>
      <c r="F5312" s="165"/>
      <c r="G5312" s="165"/>
      <c r="H5312" s="165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</row>
    <row r="5313" spans="1:20" x14ac:dyDescent="0.25">
      <c r="A5313" s="9"/>
      <c r="D5313" s="9"/>
      <c r="E5313" s="165"/>
      <c r="F5313" s="165"/>
      <c r="G5313" s="165"/>
      <c r="H5313" s="165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</row>
    <row r="5314" spans="1:20" x14ac:dyDescent="0.25">
      <c r="A5314" s="9"/>
      <c r="D5314" s="9"/>
      <c r="E5314" s="165"/>
      <c r="F5314" s="165"/>
      <c r="G5314" s="165"/>
      <c r="H5314" s="165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</row>
    <row r="5315" spans="1:20" x14ac:dyDescent="0.25">
      <c r="A5315" s="9"/>
      <c r="D5315" s="9"/>
      <c r="E5315" s="165"/>
      <c r="F5315" s="165"/>
      <c r="G5315" s="165"/>
      <c r="H5315" s="165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</row>
    <row r="5316" spans="1:20" x14ac:dyDescent="0.25">
      <c r="A5316" s="9"/>
      <c r="D5316" s="9"/>
      <c r="E5316" s="165"/>
      <c r="F5316" s="165"/>
      <c r="G5316" s="165"/>
      <c r="H5316" s="165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</row>
    <row r="5317" spans="1:20" x14ac:dyDescent="0.25">
      <c r="A5317" s="9"/>
      <c r="D5317" s="9"/>
      <c r="E5317" s="165"/>
      <c r="F5317" s="165"/>
      <c r="G5317" s="165"/>
      <c r="H5317" s="165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</row>
    <row r="5318" spans="1:20" x14ac:dyDescent="0.25">
      <c r="A5318" s="9"/>
      <c r="D5318" s="9"/>
      <c r="E5318" s="165"/>
      <c r="F5318" s="165"/>
      <c r="G5318" s="165"/>
      <c r="H5318" s="165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</row>
    <row r="5319" spans="1:20" x14ac:dyDescent="0.25">
      <c r="A5319" s="9"/>
      <c r="D5319" s="9"/>
      <c r="E5319" s="165"/>
      <c r="F5319" s="165"/>
      <c r="G5319" s="165"/>
      <c r="H5319" s="165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</row>
    <row r="5320" spans="1:20" x14ac:dyDescent="0.25">
      <c r="A5320" s="9"/>
      <c r="D5320" s="9"/>
      <c r="E5320" s="165"/>
      <c r="F5320" s="165"/>
      <c r="G5320" s="165"/>
      <c r="H5320" s="165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</row>
    <row r="5321" spans="1:20" x14ac:dyDescent="0.25">
      <c r="A5321" s="9"/>
      <c r="D5321" s="9"/>
      <c r="E5321" s="165"/>
      <c r="F5321" s="165"/>
      <c r="G5321" s="165"/>
      <c r="H5321" s="165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</row>
    <row r="5322" spans="1:20" x14ac:dyDescent="0.25">
      <c r="A5322" s="9"/>
      <c r="D5322" s="9"/>
      <c r="E5322" s="165"/>
      <c r="F5322" s="165"/>
      <c r="G5322" s="165"/>
      <c r="H5322" s="165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</row>
    <row r="5323" spans="1:20" x14ac:dyDescent="0.25">
      <c r="A5323" s="9"/>
      <c r="D5323" s="9"/>
      <c r="E5323" s="165"/>
      <c r="F5323" s="165"/>
      <c r="G5323" s="165"/>
      <c r="H5323" s="165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</row>
    <row r="5324" spans="1:20" x14ac:dyDescent="0.25">
      <c r="A5324" s="9"/>
      <c r="D5324" s="9"/>
      <c r="E5324" s="165"/>
      <c r="F5324" s="165"/>
      <c r="G5324" s="165"/>
      <c r="H5324" s="165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</row>
    <row r="5325" spans="1:20" x14ac:dyDescent="0.25">
      <c r="A5325" s="9"/>
      <c r="D5325" s="9"/>
      <c r="E5325" s="165"/>
      <c r="F5325" s="165"/>
      <c r="G5325" s="165"/>
      <c r="H5325" s="165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</row>
    <row r="5326" spans="1:20" x14ac:dyDescent="0.25">
      <c r="A5326" s="9"/>
      <c r="D5326" s="9"/>
      <c r="E5326" s="165"/>
      <c r="F5326" s="165"/>
      <c r="G5326" s="165"/>
      <c r="H5326" s="165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</row>
    <row r="5327" spans="1:20" x14ac:dyDescent="0.25">
      <c r="A5327" s="9"/>
      <c r="D5327" s="9"/>
      <c r="E5327" s="165"/>
      <c r="F5327" s="165"/>
      <c r="G5327" s="165"/>
      <c r="H5327" s="165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</row>
    <row r="5328" spans="1:20" x14ac:dyDescent="0.25">
      <c r="A5328" s="9"/>
      <c r="D5328" s="9"/>
      <c r="E5328" s="165"/>
      <c r="F5328" s="165"/>
      <c r="G5328" s="165"/>
      <c r="H5328" s="165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</row>
    <row r="5329" spans="1:20" x14ac:dyDescent="0.25">
      <c r="A5329" s="9"/>
      <c r="D5329" s="9"/>
      <c r="E5329" s="165"/>
      <c r="F5329" s="165"/>
      <c r="G5329" s="165"/>
      <c r="H5329" s="165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</row>
    <row r="5330" spans="1:20" x14ac:dyDescent="0.25">
      <c r="A5330" s="9"/>
      <c r="D5330" s="9"/>
      <c r="E5330" s="165"/>
      <c r="F5330" s="165"/>
      <c r="G5330" s="165"/>
      <c r="H5330" s="165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</row>
    <row r="5331" spans="1:20" x14ac:dyDescent="0.25">
      <c r="A5331" s="9"/>
      <c r="D5331" s="9"/>
      <c r="E5331" s="165"/>
      <c r="F5331" s="165"/>
      <c r="G5331" s="165"/>
      <c r="H5331" s="165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</row>
    <row r="5332" spans="1:20" x14ac:dyDescent="0.25">
      <c r="A5332" s="9"/>
      <c r="D5332" s="9"/>
      <c r="E5332" s="165"/>
      <c r="F5332" s="165"/>
      <c r="G5332" s="165"/>
      <c r="H5332" s="165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</row>
    <row r="5333" spans="1:20" x14ac:dyDescent="0.25">
      <c r="A5333" s="9"/>
      <c r="D5333" s="9"/>
      <c r="E5333" s="165"/>
      <c r="F5333" s="165"/>
      <c r="G5333" s="165"/>
      <c r="H5333" s="165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</row>
    <row r="5334" spans="1:20" x14ac:dyDescent="0.25">
      <c r="A5334" s="9"/>
      <c r="D5334" s="9"/>
      <c r="E5334" s="165"/>
      <c r="F5334" s="165"/>
      <c r="G5334" s="165"/>
      <c r="H5334" s="165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</row>
    <row r="5335" spans="1:20" x14ac:dyDescent="0.25">
      <c r="A5335" s="9"/>
      <c r="D5335" s="9"/>
      <c r="E5335" s="165"/>
      <c r="F5335" s="165"/>
      <c r="G5335" s="165"/>
      <c r="H5335" s="165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</row>
    <row r="5336" spans="1:20" x14ac:dyDescent="0.25">
      <c r="A5336" s="9"/>
      <c r="D5336" s="9"/>
      <c r="E5336" s="165"/>
      <c r="F5336" s="165"/>
      <c r="G5336" s="165"/>
      <c r="H5336" s="165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</row>
    <row r="5337" spans="1:20" x14ac:dyDescent="0.25">
      <c r="A5337" s="9"/>
      <c r="D5337" s="9"/>
      <c r="E5337" s="165"/>
      <c r="F5337" s="165"/>
      <c r="G5337" s="165"/>
      <c r="H5337" s="165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</row>
    <row r="5338" spans="1:20" x14ac:dyDescent="0.25">
      <c r="A5338" s="9"/>
      <c r="D5338" s="9"/>
      <c r="E5338" s="165"/>
      <c r="F5338" s="165"/>
      <c r="G5338" s="165"/>
      <c r="H5338" s="165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</row>
    <row r="5339" spans="1:20" x14ac:dyDescent="0.25">
      <c r="A5339" s="9"/>
      <c r="D5339" s="9"/>
      <c r="E5339" s="165"/>
      <c r="F5339" s="165"/>
      <c r="G5339" s="165"/>
      <c r="H5339" s="165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</row>
    <row r="5340" spans="1:20" x14ac:dyDescent="0.25">
      <c r="A5340" s="9"/>
      <c r="D5340" s="9"/>
      <c r="E5340" s="165"/>
      <c r="F5340" s="165"/>
      <c r="G5340" s="165"/>
      <c r="H5340" s="165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</row>
    <row r="5341" spans="1:20" x14ac:dyDescent="0.25">
      <c r="A5341" s="9"/>
      <c r="D5341" s="9"/>
      <c r="E5341" s="165"/>
      <c r="F5341" s="165"/>
      <c r="G5341" s="165"/>
      <c r="H5341" s="165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</row>
    <row r="5342" spans="1:20" x14ac:dyDescent="0.25">
      <c r="A5342" s="9"/>
      <c r="D5342" s="9"/>
      <c r="E5342" s="165"/>
      <c r="F5342" s="165"/>
      <c r="G5342" s="165"/>
      <c r="H5342" s="165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</row>
    <row r="5343" spans="1:20" x14ac:dyDescent="0.25">
      <c r="A5343" s="9"/>
      <c r="D5343" s="9"/>
      <c r="E5343" s="165"/>
      <c r="F5343" s="165"/>
      <c r="G5343" s="165"/>
      <c r="H5343" s="165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</row>
    <row r="5344" spans="1:20" x14ac:dyDescent="0.25">
      <c r="A5344" s="9"/>
      <c r="D5344" s="9"/>
      <c r="E5344" s="165"/>
      <c r="F5344" s="165"/>
      <c r="G5344" s="165"/>
      <c r="H5344" s="165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</row>
    <row r="5345" spans="1:20" x14ac:dyDescent="0.25">
      <c r="A5345" s="9"/>
      <c r="D5345" s="9"/>
      <c r="E5345" s="165"/>
      <c r="F5345" s="165"/>
      <c r="G5345" s="165"/>
      <c r="H5345" s="165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</row>
    <row r="5346" spans="1:20" x14ac:dyDescent="0.25">
      <c r="A5346" s="9"/>
      <c r="D5346" s="9"/>
      <c r="E5346" s="165"/>
      <c r="F5346" s="165"/>
      <c r="G5346" s="165"/>
      <c r="H5346" s="165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</row>
    <row r="5347" spans="1:20" x14ac:dyDescent="0.25">
      <c r="A5347" s="9"/>
      <c r="D5347" s="9"/>
      <c r="E5347" s="165"/>
      <c r="F5347" s="165"/>
      <c r="G5347" s="165"/>
      <c r="H5347" s="165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</row>
    <row r="5348" spans="1:20" x14ac:dyDescent="0.25">
      <c r="A5348" s="9"/>
      <c r="D5348" s="9"/>
      <c r="E5348" s="165"/>
      <c r="F5348" s="165"/>
      <c r="G5348" s="165"/>
      <c r="H5348" s="165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</row>
    <row r="5349" spans="1:20" x14ac:dyDescent="0.25">
      <c r="A5349" s="9"/>
      <c r="D5349" s="9"/>
      <c r="E5349" s="165"/>
      <c r="F5349" s="165"/>
      <c r="G5349" s="165"/>
      <c r="H5349" s="165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</row>
    <row r="5350" spans="1:20" x14ac:dyDescent="0.25">
      <c r="A5350" s="9"/>
      <c r="D5350" s="9"/>
      <c r="E5350" s="165"/>
      <c r="F5350" s="165"/>
      <c r="G5350" s="165"/>
      <c r="H5350" s="165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</row>
    <row r="5351" spans="1:20" x14ac:dyDescent="0.25">
      <c r="A5351" s="9"/>
      <c r="D5351" s="9"/>
      <c r="E5351" s="165"/>
      <c r="F5351" s="165"/>
      <c r="G5351" s="165"/>
      <c r="H5351" s="165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</row>
    <row r="5352" spans="1:20" x14ac:dyDescent="0.25">
      <c r="A5352" s="9"/>
      <c r="D5352" s="9"/>
      <c r="E5352" s="165"/>
      <c r="F5352" s="165"/>
      <c r="G5352" s="165"/>
      <c r="H5352" s="165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</row>
    <row r="5353" spans="1:20" x14ac:dyDescent="0.25">
      <c r="A5353" s="9"/>
      <c r="D5353" s="9"/>
      <c r="E5353" s="165"/>
      <c r="F5353" s="165"/>
      <c r="G5353" s="165"/>
      <c r="H5353" s="165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</row>
    <row r="5354" spans="1:20" x14ac:dyDescent="0.25">
      <c r="A5354" s="9"/>
      <c r="D5354" s="9"/>
      <c r="E5354" s="165"/>
      <c r="F5354" s="165"/>
      <c r="G5354" s="165"/>
      <c r="H5354" s="165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</row>
    <row r="5355" spans="1:20" x14ac:dyDescent="0.25">
      <c r="A5355" s="9"/>
      <c r="D5355" s="9"/>
      <c r="E5355" s="165"/>
      <c r="F5355" s="165"/>
      <c r="G5355" s="165"/>
      <c r="H5355" s="165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</row>
    <row r="5356" spans="1:20" x14ac:dyDescent="0.25">
      <c r="A5356" s="9"/>
      <c r="D5356" s="9"/>
      <c r="E5356" s="165"/>
      <c r="F5356" s="165"/>
      <c r="G5356" s="165"/>
      <c r="H5356" s="165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</row>
    <row r="5357" spans="1:20" x14ac:dyDescent="0.25">
      <c r="A5357" s="9"/>
      <c r="D5357" s="9"/>
      <c r="E5357" s="165"/>
      <c r="F5357" s="165"/>
      <c r="G5357" s="165"/>
      <c r="H5357" s="165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</row>
    <row r="5358" spans="1:20" x14ac:dyDescent="0.25">
      <c r="A5358" s="9"/>
      <c r="D5358" s="9"/>
      <c r="E5358" s="165"/>
      <c r="F5358" s="165"/>
      <c r="G5358" s="165"/>
      <c r="H5358" s="165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</row>
    <row r="5359" spans="1:20" x14ac:dyDescent="0.25">
      <c r="A5359" s="9"/>
      <c r="D5359" s="9"/>
      <c r="E5359" s="165"/>
      <c r="F5359" s="165"/>
      <c r="G5359" s="165"/>
      <c r="H5359" s="165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</row>
    <row r="5360" spans="1:20" x14ac:dyDescent="0.25">
      <c r="A5360" s="9"/>
      <c r="D5360" s="9"/>
      <c r="E5360" s="165"/>
      <c r="F5360" s="165"/>
      <c r="G5360" s="165"/>
      <c r="H5360" s="165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</row>
    <row r="5361" spans="1:20" x14ac:dyDescent="0.25">
      <c r="A5361" s="9"/>
      <c r="D5361" s="9"/>
      <c r="E5361" s="165"/>
      <c r="F5361" s="165"/>
      <c r="G5361" s="165"/>
      <c r="H5361" s="165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</row>
    <row r="5362" spans="1:20" x14ac:dyDescent="0.25">
      <c r="A5362" s="9"/>
      <c r="D5362" s="9"/>
      <c r="E5362" s="165"/>
      <c r="F5362" s="165"/>
      <c r="G5362" s="165"/>
      <c r="H5362" s="165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</row>
    <row r="5363" spans="1:20" x14ac:dyDescent="0.25">
      <c r="A5363" s="9"/>
      <c r="D5363" s="9"/>
      <c r="E5363" s="165"/>
      <c r="F5363" s="165"/>
      <c r="G5363" s="165"/>
      <c r="H5363" s="165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</row>
    <row r="5364" spans="1:20" x14ac:dyDescent="0.25">
      <c r="A5364" s="9"/>
      <c r="D5364" s="9"/>
      <c r="E5364" s="165"/>
      <c r="F5364" s="165"/>
      <c r="G5364" s="165"/>
      <c r="H5364" s="165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</row>
    <row r="5365" spans="1:20" x14ac:dyDescent="0.25">
      <c r="A5365" s="9"/>
      <c r="D5365" s="9"/>
      <c r="E5365" s="165"/>
      <c r="F5365" s="165"/>
      <c r="G5365" s="165"/>
      <c r="H5365" s="165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</row>
    <row r="5366" spans="1:20" x14ac:dyDescent="0.25">
      <c r="A5366" s="9"/>
      <c r="D5366" s="9"/>
      <c r="E5366" s="165"/>
      <c r="F5366" s="165"/>
      <c r="G5366" s="165"/>
      <c r="H5366" s="165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</row>
    <row r="5367" spans="1:20" x14ac:dyDescent="0.25">
      <c r="A5367" s="9"/>
      <c r="D5367" s="9"/>
      <c r="E5367" s="165"/>
      <c r="F5367" s="165"/>
      <c r="G5367" s="165"/>
      <c r="H5367" s="165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</row>
    <row r="5368" spans="1:20" x14ac:dyDescent="0.25">
      <c r="A5368" s="9"/>
      <c r="D5368" s="9"/>
      <c r="E5368" s="165"/>
      <c r="F5368" s="165"/>
      <c r="G5368" s="165"/>
      <c r="H5368" s="165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</row>
    <row r="5369" spans="1:20" x14ac:dyDescent="0.25">
      <c r="A5369" s="9"/>
      <c r="D5369" s="9"/>
      <c r="E5369" s="165"/>
      <c r="F5369" s="165"/>
      <c r="G5369" s="165"/>
      <c r="H5369" s="165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</row>
    <row r="5370" spans="1:20" x14ac:dyDescent="0.25">
      <c r="A5370" s="9"/>
      <c r="D5370" s="9"/>
      <c r="E5370" s="165"/>
      <c r="F5370" s="165"/>
      <c r="G5370" s="165"/>
      <c r="H5370" s="165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</row>
    <row r="5371" spans="1:20" x14ac:dyDescent="0.25">
      <c r="A5371" s="9"/>
      <c r="D5371" s="9"/>
      <c r="E5371" s="165"/>
      <c r="F5371" s="165"/>
      <c r="G5371" s="165"/>
      <c r="H5371" s="165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</row>
    <row r="5372" spans="1:20" x14ac:dyDescent="0.25">
      <c r="A5372" s="9"/>
      <c r="D5372" s="9"/>
      <c r="E5372" s="165"/>
      <c r="F5372" s="165"/>
      <c r="G5372" s="165"/>
      <c r="H5372" s="165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</row>
    <row r="5373" spans="1:20" x14ac:dyDescent="0.25">
      <c r="A5373" s="9"/>
      <c r="D5373" s="9"/>
      <c r="E5373" s="165"/>
      <c r="F5373" s="165"/>
      <c r="G5373" s="165"/>
      <c r="H5373" s="165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</row>
    <row r="5374" spans="1:20" x14ac:dyDescent="0.25">
      <c r="A5374" s="9"/>
      <c r="D5374" s="9"/>
      <c r="E5374" s="165"/>
      <c r="F5374" s="165"/>
      <c r="G5374" s="165"/>
      <c r="H5374" s="165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</row>
    <row r="5375" spans="1:20" x14ac:dyDescent="0.25">
      <c r="A5375" s="9"/>
      <c r="D5375" s="9"/>
      <c r="E5375" s="165"/>
      <c r="F5375" s="165"/>
      <c r="G5375" s="165"/>
      <c r="H5375" s="165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</row>
    <row r="5376" spans="1:20" x14ac:dyDescent="0.25">
      <c r="A5376" s="9"/>
      <c r="D5376" s="9"/>
      <c r="E5376" s="165"/>
      <c r="F5376" s="165"/>
      <c r="G5376" s="165"/>
      <c r="H5376" s="165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</row>
    <row r="5377" spans="1:20" x14ac:dyDescent="0.25">
      <c r="A5377" s="9"/>
      <c r="D5377" s="9"/>
      <c r="E5377" s="165"/>
      <c r="F5377" s="165"/>
      <c r="G5377" s="165"/>
      <c r="H5377" s="165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</row>
    <row r="5378" spans="1:20" x14ac:dyDescent="0.25">
      <c r="A5378" s="9"/>
      <c r="D5378" s="9"/>
      <c r="E5378" s="165"/>
      <c r="F5378" s="165"/>
      <c r="G5378" s="165"/>
      <c r="H5378" s="165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</row>
    <row r="5379" spans="1:20" x14ac:dyDescent="0.25">
      <c r="A5379" s="9"/>
      <c r="D5379" s="9"/>
      <c r="E5379" s="165"/>
      <c r="F5379" s="165"/>
      <c r="G5379" s="165"/>
      <c r="H5379" s="165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</row>
    <row r="5380" spans="1:20" x14ac:dyDescent="0.25">
      <c r="A5380" s="9"/>
      <c r="D5380" s="9"/>
      <c r="E5380" s="165"/>
      <c r="F5380" s="165"/>
      <c r="G5380" s="165"/>
      <c r="H5380" s="165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</row>
    <row r="5381" spans="1:20" x14ac:dyDescent="0.25">
      <c r="A5381" s="9"/>
      <c r="D5381" s="9"/>
      <c r="E5381" s="165"/>
      <c r="F5381" s="165"/>
      <c r="G5381" s="165"/>
      <c r="H5381" s="165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</row>
    <row r="5382" spans="1:20" x14ac:dyDescent="0.25">
      <c r="A5382" s="9"/>
      <c r="D5382" s="9"/>
      <c r="E5382" s="165"/>
      <c r="F5382" s="165"/>
      <c r="G5382" s="165"/>
      <c r="H5382" s="165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</row>
    <row r="5383" spans="1:20" x14ac:dyDescent="0.25">
      <c r="A5383" s="9"/>
      <c r="D5383" s="9"/>
      <c r="E5383" s="165"/>
      <c r="F5383" s="165"/>
      <c r="G5383" s="165"/>
      <c r="H5383" s="165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</row>
    <row r="5384" spans="1:20" x14ac:dyDescent="0.25">
      <c r="A5384" s="9"/>
      <c r="D5384" s="9"/>
      <c r="E5384" s="165"/>
      <c r="F5384" s="165"/>
      <c r="G5384" s="165"/>
      <c r="H5384" s="165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</row>
    <row r="5385" spans="1:20" x14ac:dyDescent="0.25">
      <c r="A5385" s="9"/>
      <c r="D5385" s="9"/>
      <c r="E5385" s="165"/>
      <c r="F5385" s="165"/>
      <c r="G5385" s="165"/>
      <c r="H5385" s="165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</row>
    <row r="5386" spans="1:20" x14ac:dyDescent="0.25">
      <c r="A5386" s="9"/>
      <c r="D5386" s="9"/>
      <c r="E5386" s="165"/>
      <c r="F5386" s="165"/>
      <c r="G5386" s="165"/>
      <c r="H5386" s="165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</row>
    <row r="5387" spans="1:20" x14ac:dyDescent="0.25">
      <c r="A5387" s="9"/>
      <c r="D5387" s="9"/>
      <c r="E5387" s="165"/>
      <c r="F5387" s="165"/>
      <c r="G5387" s="165"/>
      <c r="H5387" s="165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</row>
    <row r="5388" spans="1:20" x14ac:dyDescent="0.25">
      <c r="A5388" s="9"/>
      <c r="D5388" s="9"/>
      <c r="E5388" s="165"/>
      <c r="F5388" s="165"/>
      <c r="G5388" s="165"/>
      <c r="H5388" s="165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</row>
    <row r="5389" spans="1:20" x14ac:dyDescent="0.25">
      <c r="A5389" s="9"/>
      <c r="D5389" s="9"/>
      <c r="E5389" s="165"/>
      <c r="F5389" s="165"/>
      <c r="G5389" s="165"/>
      <c r="H5389" s="165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</row>
    <row r="5390" spans="1:20" x14ac:dyDescent="0.25">
      <c r="A5390" s="9"/>
      <c r="D5390" s="9"/>
      <c r="E5390" s="165"/>
      <c r="F5390" s="165"/>
      <c r="G5390" s="165"/>
      <c r="H5390" s="165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</row>
    <row r="5391" spans="1:20" x14ac:dyDescent="0.25">
      <c r="A5391" s="9"/>
      <c r="D5391" s="9"/>
      <c r="E5391" s="165"/>
      <c r="F5391" s="165"/>
      <c r="G5391" s="165"/>
      <c r="H5391" s="165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</row>
    <row r="5392" spans="1:20" x14ac:dyDescent="0.25">
      <c r="A5392" s="9"/>
      <c r="D5392" s="9"/>
      <c r="E5392" s="165"/>
      <c r="F5392" s="165"/>
      <c r="G5392" s="165"/>
      <c r="H5392" s="165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</row>
    <row r="5393" spans="1:20" x14ac:dyDescent="0.25">
      <c r="A5393" s="9"/>
      <c r="D5393" s="9"/>
      <c r="E5393" s="165"/>
      <c r="F5393" s="165"/>
      <c r="G5393" s="165"/>
      <c r="H5393" s="165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</row>
    <row r="5394" spans="1:20" x14ac:dyDescent="0.25">
      <c r="A5394" s="9"/>
      <c r="D5394" s="9"/>
      <c r="E5394" s="165"/>
      <c r="F5394" s="165"/>
      <c r="G5394" s="165"/>
      <c r="H5394" s="165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</row>
    <row r="5395" spans="1:20" x14ac:dyDescent="0.25">
      <c r="A5395" s="9"/>
      <c r="D5395" s="9"/>
      <c r="E5395" s="165"/>
      <c r="F5395" s="165"/>
      <c r="G5395" s="165"/>
      <c r="H5395" s="165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</row>
    <row r="5396" spans="1:20" x14ac:dyDescent="0.25">
      <c r="A5396" s="9"/>
      <c r="D5396" s="9"/>
      <c r="E5396" s="165"/>
      <c r="F5396" s="165"/>
      <c r="G5396" s="165"/>
      <c r="H5396" s="165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</row>
    <row r="5397" spans="1:20" x14ac:dyDescent="0.25">
      <c r="A5397" s="9"/>
      <c r="D5397" s="9"/>
      <c r="E5397" s="165"/>
      <c r="F5397" s="165"/>
      <c r="G5397" s="165"/>
      <c r="H5397" s="165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</row>
    <row r="5398" spans="1:20" x14ac:dyDescent="0.25">
      <c r="A5398" s="9"/>
      <c r="D5398" s="9"/>
      <c r="E5398" s="165"/>
      <c r="F5398" s="165"/>
      <c r="G5398" s="165"/>
      <c r="H5398" s="165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</row>
    <row r="5399" spans="1:20" x14ac:dyDescent="0.25">
      <c r="A5399" s="9"/>
      <c r="D5399" s="9"/>
      <c r="E5399" s="165"/>
      <c r="F5399" s="165"/>
      <c r="G5399" s="165"/>
      <c r="H5399" s="165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</row>
    <row r="5400" spans="1:20" x14ac:dyDescent="0.25">
      <c r="A5400" s="9"/>
      <c r="D5400" s="9"/>
      <c r="E5400" s="165"/>
      <c r="F5400" s="165"/>
      <c r="G5400" s="165"/>
      <c r="H5400" s="165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</row>
    <row r="5401" spans="1:20" x14ac:dyDescent="0.25">
      <c r="A5401" s="9"/>
      <c r="D5401" s="9"/>
      <c r="E5401" s="165"/>
      <c r="F5401" s="165"/>
      <c r="G5401" s="165"/>
      <c r="H5401" s="165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</row>
    <row r="5402" spans="1:20" x14ac:dyDescent="0.25">
      <c r="A5402" s="9"/>
      <c r="D5402" s="9"/>
      <c r="E5402" s="165"/>
      <c r="F5402" s="165"/>
      <c r="G5402" s="165"/>
      <c r="H5402" s="165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</row>
    <row r="5403" spans="1:20" x14ac:dyDescent="0.25">
      <c r="A5403" s="9"/>
      <c r="D5403" s="9"/>
      <c r="E5403" s="165"/>
      <c r="F5403" s="165"/>
      <c r="G5403" s="165"/>
      <c r="H5403" s="165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</row>
    <row r="5404" spans="1:20" x14ac:dyDescent="0.25">
      <c r="A5404" s="9"/>
      <c r="D5404" s="9"/>
      <c r="E5404" s="165"/>
      <c r="F5404" s="165"/>
      <c r="G5404" s="165"/>
      <c r="H5404" s="165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</row>
    <row r="5405" spans="1:20" x14ac:dyDescent="0.25">
      <c r="A5405" s="9"/>
      <c r="D5405" s="9"/>
      <c r="E5405" s="165"/>
      <c r="F5405" s="165"/>
      <c r="G5405" s="165"/>
      <c r="H5405" s="165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</row>
    <row r="5406" spans="1:20" x14ac:dyDescent="0.25">
      <c r="A5406" s="9"/>
      <c r="D5406" s="9"/>
      <c r="E5406" s="165"/>
      <c r="F5406" s="165"/>
      <c r="G5406" s="165"/>
      <c r="H5406" s="165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</row>
    <row r="5407" spans="1:20" x14ac:dyDescent="0.25">
      <c r="A5407" s="9"/>
      <c r="D5407" s="9"/>
      <c r="E5407" s="165"/>
      <c r="F5407" s="165"/>
      <c r="G5407" s="165"/>
      <c r="H5407" s="165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</row>
    <row r="5408" spans="1:20" x14ac:dyDescent="0.25">
      <c r="A5408" s="9"/>
      <c r="D5408" s="9"/>
      <c r="E5408" s="165"/>
      <c r="F5408" s="165"/>
      <c r="G5408" s="165"/>
      <c r="H5408" s="165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</row>
    <row r="5409" spans="1:20" x14ac:dyDescent="0.25">
      <c r="A5409" s="9"/>
      <c r="D5409" s="9"/>
      <c r="E5409" s="165"/>
      <c r="F5409" s="165"/>
      <c r="G5409" s="165"/>
      <c r="H5409" s="165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</row>
    <row r="5410" spans="1:20" x14ac:dyDescent="0.25">
      <c r="A5410" s="9"/>
      <c r="D5410" s="9"/>
      <c r="E5410" s="165"/>
      <c r="F5410" s="165"/>
      <c r="G5410" s="165"/>
      <c r="H5410" s="165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</row>
    <row r="5411" spans="1:20" x14ac:dyDescent="0.25">
      <c r="A5411" s="9"/>
      <c r="D5411" s="9"/>
      <c r="E5411" s="165"/>
      <c r="F5411" s="165"/>
      <c r="G5411" s="165"/>
      <c r="H5411" s="165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</row>
    <row r="5412" spans="1:20" x14ac:dyDescent="0.25">
      <c r="A5412" s="9"/>
      <c r="D5412" s="9"/>
      <c r="E5412" s="165"/>
      <c r="F5412" s="165"/>
      <c r="G5412" s="165"/>
      <c r="H5412" s="165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</row>
    <row r="5413" spans="1:20" x14ac:dyDescent="0.25">
      <c r="A5413" s="9"/>
      <c r="D5413" s="9"/>
      <c r="E5413" s="165"/>
      <c r="F5413" s="165"/>
      <c r="G5413" s="165"/>
      <c r="H5413" s="165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</row>
    <row r="5414" spans="1:20" x14ac:dyDescent="0.25">
      <c r="A5414" s="9"/>
      <c r="D5414" s="9"/>
      <c r="E5414" s="165"/>
      <c r="F5414" s="165"/>
      <c r="G5414" s="165"/>
      <c r="H5414" s="165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</row>
    <row r="5415" spans="1:20" x14ac:dyDescent="0.25">
      <c r="A5415" s="9"/>
      <c r="D5415" s="9"/>
      <c r="E5415" s="165"/>
      <c r="F5415" s="165"/>
      <c r="G5415" s="165"/>
      <c r="H5415" s="165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</row>
    <row r="5416" spans="1:20" x14ac:dyDescent="0.25">
      <c r="A5416" s="9"/>
      <c r="D5416" s="9"/>
      <c r="E5416" s="165"/>
      <c r="F5416" s="165"/>
      <c r="G5416" s="165"/>
      <c r="H5416" s="165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</row>
    <row r="5417" spans="1:20" x14ac:dyDescent="0.25">
      <c r="A5417" s="9"/>
      <c r="D5417" s="9"/>
      <c r="E5417" s="165"/>
      <c r="F5417" s="165"/>
      <c r="G5417" s="165"/>
      <c r="H5417" s="165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</row>
    <row r="5418" spans="1:20" x14ac:dyDescent="0.25">
      <c r="A5418" s="9"/>
      <c r="D5418" s="9"/>
      <c r="E5418" s="165"/>
      <c r="F5418" s="165"/>
      <c r="G5418" s="165"/>
      <c r="H5418" s="165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</row>
    <row r="5419" spans="1:20" x14ac:dyDescent="0.25">
      <c r="A5419" s="9"/>
      <c r="D5419" s="9"/>
      <c r="E5419" s="165"/>
      <c r="F5419" s="165"/>
      <c r="G5419" s="165"/>
      <c r="H5419" s="165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</row>
    <row r="5420" spans="1:20" x14ac:dyDescent="0.25">
      <c r="A5420" s="9"/>
      <c r="D5420" s="9"/>
      <c r="E5420" s="165"/>
      <c r="F5420" s="165"/>
      <c r="G5420" s="165"/>
      <c r="H5420" s="165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</row>
    <row r="5421" spans="1:20" x14ac:dyDescent="0.25">
      <c r="A5421" s="9"/>
      <c r="D5421" s="9"/>
      <c r="E5421" s="165"/>
      <c r="F5421" s="165"/>
      <c r="G5421" s="165"/>
      <c r="H5421" s="165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</row>
    <row r="5422" spans="1:20" x14ac:dyDescent="0.25">
      <c r="A5422" s="9"/>
      <c r="D5422" s="9"/>
      <c r="E5422" s="165"/>
      <c r="F5422" s="165"/>
      <c r="G5422" s="165"/>
      <c r="H5422" s="165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</row>
    <row r="5423" spans="1:20" x14ac:dyDescent="0.25">
      <c r="A5423" s="9"/>
      <c r="D5423" s="9"/>
      <c r="E5423" s="165"/>
      <c r="F5423" s="165"/>
      <c r="G5423" s="165"/>
      <c r="H5423" s="165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</row>
    <row r="5424" spans="1:20" x14ac:dyDescent="0.25">
      <c r="A5424" s="9"/>
      <c r="D5424" s="9"/>
      <c r="E5424" s="165"/>
      <c r="F5424" s="165"/>
      <c r="G5424" s="165"/>
      <c r="H5424" s="165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</row>
    <row r="5425" spans="1:20" x14ac:dyDescent="0.25">
      <c r="A5425" s="9"/>
      <c r="D5425" s="9"/>
      <c r="E5425" s="165"/>
      <c r="F5425" s="165"/>
      <c r="G5425" s="165"/>
      <c r="H5425" s="165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</row>
    <row r="5426" spans="1:20" x14ac:dyDescent="0.25">
      <c r="A5426" s="9"/>
      <c r="D5426" s="9"/>
      <c r="E5426" s="165"/>
      <c r="F5426" s="165"/>
      <c r="G5426" s="165"/>
      <c r="H5426" s="165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</row>
    <row r="5427" spans="1:20" x14ac:dyDescent="0.25">
      <c r="A5427" s="9"/>
      <c r="D5427" s="9"/>
      <c r="E5427" s="165"/>
      <c r="F5427" s="165"/>
      <c r="G5427" s="165"/>
      <c r="H5427" s="165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</row>
    <row r="5428" spans="1:20" x14ac:dyDescent="0.25">
      <c r="A5428" s="9"/>
      <c r="D5428" s="9"/>
      <c r="E5428" s="165"/>
      <c r="F5428" s="165"/>
      <c r="G5428" s="165"/>
      <c r="H5428" s="165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</row>
    <row r="5429" spans="1:20" x14ac:dyDescent="0.25">
      <c r="A5429" s="9"/>
      <c r="D5429" s="9"/>
      <c r="E5429" s="165"/>
      <c r="F5429" s="165"/>
      <c r="G5429" s="165"/>
      <c r="H5429" s="165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</row>
    <row r="5430" spans="1:20" x14ac:dyDescent="0.25">
      <c r="A5430" s="9"/>
      <c r="D5430" s="9"/>
      <c r="E5430" s="165"/>
      <c r="F5430" s="165"/>
      <c r="G5430" s="165"/>
      <c r="H5430" s="165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</row>
    <row r="5431" spans="1:20" x14ac:dyDescent="0.25">
      <c r="A5431" s="9"/>
      <c r="D5431" s="9"/>
      <c r="E5431" s="165"/>
      <c r="F5431" s="165"/>
      <c r="G5431" s="165"/>
      <c r="H5431" s="165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</row>
    <row r="5432" spans="1:20" x14ac:dyDescent="0.25">
      <c r="A5432" s="9"/>
      <c r="D5432" s="9"/>
      <c r="E5432" s="165"/>
      <c r="F5432" s="165"/>
      <c r="G5432" s="165"/>
      <c r="H5432" s="165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</row>
    <row r="5433" spans="1:20" x14ac:dyDescent="0.25">
      <c r="A5433" s="9"/>
      <c r="D5433" s="9"/>
      <c r="E5433" s="165"/>
      <c r="F5433" s="165"/>
      <c r="G5433" s="165"/>
      <c r="H5433" s="165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</row>
    <row r="5434" spans="1:20" x14ac:dyDescent="0.25">
      <c r="A5434" s="9"/>
      <c r="D5434" s="9"/>
      <c r="E5434" s="165"/>
      <c r="F5434" s="165"/>
      <c r="G5434" s="165"/>
      <c r="H5434" s="165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</row>
    <row r="5435" spans="1:20" x14ac:dyDescent="0.25">
      <c r="A5435" s="9"/>
      <c r="D5435" s="9"/>
      <c r="E5435" s="165"/>
      <c r="F5435" s="165"/>
      <c r="G5435" s="165"/>
      <c r="H5435" s="165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</row>
    <row r="5436" spans="1:20" x14ac:dyDescent="0.25">
      <c r="A5436" s="9"/>
      <c r="D5436" s="9"/>
      <c r="E5436" s="165"/>
      <c r="F5436" s="165"/>
      <c r="G5436" s="165"/>
      <c r="H5436" s="165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</row>
    <row r="5437" spans="1:20" x14ac:dyDescent="0.25">
      <c r="A5437" s="9"/>
      <c r="D5437" s="9"/>
      <c r="E5437" s="165"/>
      <c r="F5437" s="165"/>
      <c r="G5437" s="165"/>
      <c r="H5437" s="165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</row>
    <row r="5438" spans="1:20" x14ac:dyDescent="0.25">
      <c r="A5438" s="9"/>
      <c r="D5438" s="9"/>
      <c r="E5438" s="165"/>
      <c r="F5438" s="165"/>
      <c r="G5438" s="165"/>
      <c r="H5438" s="165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</row>
    <row r="5439" spans="1:20" x14ac:dyDescent="0.25">
      <c r="A5439" s="9"/>
      <c r="D5439" s="9"/>
      <c r="E5439" s="165"/>
      <c r="F5439" s="165"/>
      <c r="G5439" s="165"/>
      <c r="H5439" s="165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</row>
    <row r="5440" spans="1:20" x14ac:dyDescent="0.25">
      <c r="A5440" s="9"/>
      <c r="D5440" s="9"/>
      <c r="E5440" s="165"/>
      <c r="F5440" s="165"/>
      <c r="G5440" s="165"/>
      <c r="H5440" s="165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</row>
    <row r="5441" spans="1:20" x14ac:dyDescent="0.25">
      <c r="A5441" s="9"/>
      <c r="D5441" s="9"/>
      <c r="E5441" s="165"/>
      <c r="F5441" s="165"/>
      <c r="G5441" s="165"/>
      <c r="H5441" s="165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</row>
    <row r="5442" spans="1:20" x14ac:dyDescent="0.25">
      <c r="A5442" s="9"/>
      <c r="D5442" s="9"/>
      <c r="E5442" s="165"/>
      <c r="F5442" s="165"/>
      <c r="G5442" s="165"/>
      <c r="H5442" s="165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</row>
    <row r="5443" spans="1:20" x14ac:dyDescent="0.25">
      <c r="A5443" s="9"/>
      <c r="D5443" s="9"/>
      <c r="E5443" s="165"/>
      <c r="F5443" s="165"/>
      <c r="G5443" s="165"/>
      <c r="H5443" s="165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</row>
    <row r="5444" spans="1:20" x14ac:dyDescent="0.25">
      <c r="A5444" s="9"/>
      <c r="D5444" s="9"/>
      <c r="E5444" s="165"/>
      <c r="F5444" s="165"/>
      <c r="G5444" s="165"/>
      <c r="H5444" s="165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</row>
    <row r="5445" spans="1:20" x14ac:dyDescent="0.25">
      <c r="A5445" s="9"/>
      <c r="D5445" s="9"/>
      <c r="E5445" s="165"/>
      <c r="F5445" s="165"/>
      <c r="G5445" s="165"/>
      <c r="H5445" s="165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</row>
    <row r="5446" spans="1:20" x14ac:dyDescent="0.25">
      <c r="A5446" s="9"/>
      <c r="D5446" s="9"/>
      <c r="E5446" s="165"/>
      <c r="F5446" s="165"/>
      <c r="G5446" s="165"/>
      <c r="H5446" s="165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</row>
    <row r="5447" spans="1:20" x14ac:dyDescent="0.25">
      <c r="A5447" s="9"/>
      <c r="D5447" s="9"/>
      <c r="E5447" s="165"/>
      <c r="F5447" s="165"/>
      <c r="G5447" s="165"/>
      <c r="H5447" s="165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</row>
    <row r="5448" spans="1:20" x14ac:dyDescent="0.25">
      <c r="A5448" s="9"/>
      <c r="D5448" s="9"/>
      <c r="E5448" s="165"/>
      <c r="F5448" s="165"/>
      <c r="G5448" s="165"/>
      <c r="H5448" s="165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</row>
    <row r="5449" spans="1:20" x14ac:dyDescent="0.25">
      <c r="A5449" s="9"/>
      <c r="D5449" s="9"/>
      <c r="E5449" s="165"/>
      <c r="F5449" s="165"/>
      <c r="G5449" s="165"/>
      <c r="H5449" s="165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</row>
    <row r="5450" spans="1:20" x14ac:dyDescent="0.25">
      <c r="A5450" s="9"/>
      <c r="D5450" s="9"/>
      <c r="E5450" s="165"/>
      <c r="F5450" s="165"/>
      <c r="G5450" s="165"/>
      <c r="H5450" s="165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</row>
    <row r="5451" spans="1:20" x14ac:dyDescent="0.25">
      <c r="A5451" s="9"/>
      <c r="D5451" s="9"/>
      <c r="E5451" s="165"/>
      <c r="F5451" s="165"/>
      <c r="G5451" s="165"/>
      <c r="H5451" s="165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</row>
    <row r="5452" spans="1:20" x14ac:dyDescent="0.25">
      <c r="A5452" s="9"/>
      <c r="D5452" s="9"/>
      <c r="E5452" s="165"/>
      <c r="F5452" s="165"/>
      <c r="G5452" s="165"/>
      <c r="H5452" s="165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</row>
    <row r="5453" spans="1:20" x14ac:dyDescent="0.25">
      <c r="A5453" s="9"/>
      <c r="D5453" s="9"/>
      <c r="E5453" s="165"/>
      <c r="F5453" s="165"/>
      <c r="G5453" s="165"/>
      <c r="H5453" s="165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</row>
    <row r="5454" spans="1:20" x14ac:dyDescent="0.25">
      <c r="A5454" s="9"/>
      <c r="D5454" s="9"/>
      <c r="E5454" s="165"/>
      <c r="F5454" s="165"/>
      <c r="G5454" s="165"/>
      <c r="H5454" s="165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</row>
    <row r="5455" spans="1:20" x14ac:dyDescent="0.25">
      <c r="A5455" s="9"/>
      <c r="D5455" s="9"/>
      <c r="E5455" s="165"/>
      <c r="F5455" s="165"/>
      <c r="G5455" s="165"/>
      <c r="H5455" s="165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</row>
    <row r="5456" spans="1:20" x14ac:dyDescent="0.25">
      <c r="A5456" s="9"/>
      <c r="D5456" s="9"/>
      <c r="E5456" s="165"/>
      <c r="F5456" s="165"/>
      <c r="G5456" s="165"/>
      <c r="H5456" s="165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</row>
    <row r="5457" spans="1:20" x14ac:dyDescent="0.25">
      <c r="A5457" s="9"/>
      <c r="D5457" s="9"/>
      <c r="E5457" s="165"/>
      <c r="F5457" s="165"/>
      <c r="G5457" s="165"/>
      <c r="H5457" s="165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</row>
    <row r="5458" spans="1:20" x14ac:dyDescent="0.25">
      <c r="A5458" s="9"/>
      <c r="D5458" s="9"/>
      <c r="E5458" s="165"/>
      <c r="F5458" s="165"/>
      <c r="G5458" s="165"/>
      <c r="H5458" s="165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</row>
    <row r="5459" spans="1:20" x14ac:dyDescent="0.25">
      <c r="A5459" s="9"/>
      <c r="D5459" s="9"/>
      <c r="E5459" s="165"/>
      <c r="F5459" s="165"/>
      <c r="G5459" s="165"/>
      <c r="H5459" s="165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</row>
    <row r="5460" spans="1:20" x14ac:dyDescent="0.25">
      <c r="A5460" s="9"/>
      <c r="D5460" s="9"/>
      <c r="E5460" s="165"/>
      <c r="F5460" s="165"/>
      <c r="G5460" s="165"/>
      <c r="H5460" s="165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</row>
    <row r="5461" spans="1:20" x14ac:dyDescent="0.25">
      <c r="A5461" s="9"/>
      <c r="D5461" s="9"/>
      <c r="E5461" s="165"/>
      <c r="F5461" s="165"/>
      <c r="G5461" s="165"/>
      <c r="H5461" s="165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</row>
    <row r="5462" spans="1:20" x14ac:dyDescent="0.25">
      <c r="A5462" s="9"/>
      <c r="D5462" s="9"/>
      <c r="E5462" s="165"/>
      <c r="F5462" s="165"/>
      <c r="G5462" s="165"/>
      <c r="H5462" s="165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</row>
    <row r="5463" spans="1:20" x14ac:dyDescent="0.25">
      <c r="A5463" s="9"/>
      <c r="D5463" s="9"/>
      <c r="E5463" s="165"/>
      <c r="F5463" s="165"/>
      <c r="G5463" s="165"/>
      <c r="H5463" s="165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</row>
    <row r="5464" spans="1:20" x14ac:dyDescent="0.25">
      <c r="A5464" s="9"/>
      <c r="D5464" s="9"/>
      <c r="E5464" s="165"/>
      <c r="F5464" s="165"/>
      <c r="G5464" s="165"/>
      <c r="H5464" s="165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</row>
    <row r="5465" spans="1:20" x14ac:dyDescent="0.25">
      <c r="A5465" s="9"/>
      <c r="D5465" s="9"/>
      <c r="E5465" s="165"/>
      <c r="F5465" s="165"/>
      <c r="G5465" s="165"/>
      <c r="H5465" s="165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</row>
    <row r="5466" spans="1:20" x14ac:dyDescent="0.25">
      <c r="A5466" s="9"/>
      <c r="D5466" s="9"/>
      <c r="E5466" s="165"/>
      <c r="F5466" s="165"/>
      <c r="G5466" s="165"/>
      <c r="H5466" s="165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</row>
    <row r="5467" spans="1:20" x14ac:dyDescent="0.25">
      <c r="A5467" s="9"/>
      <c r="D5467" s="9"/>
      <c r="E5467" s="165"/>
      <c r="F5467" s="165"/>
      <c r="G5467" s="165"/>
      <c r="H5467" s="165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</row>
    <row r="5468" spans="1:20" x14ac:dyDescent="0.25">
      <c r="A5468" s="9"/>
      <c r="D5468" s="9"/>
      <c r="E5468" s="165"/>
      <c r="F5468" s="165"/>
      <c r="G5468" s="165"/>
      <c r="H5468" s="165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</row>
    <row r="5469" spans="1:20" x14ac:dyDescent="0.25">
      <c r="A5469" s="9"/>
      <c r="D5469" s="9"/>
      <c r="E5469" s="165"/>
      <c r="F5469" s="165"/>
      <c r="G5469" s="165"/>
      <c r="H5469" s="165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</row>
    <row r="5470" spans="1:20" x14ac:dyDescent="0.25">
      <c r="A5470" s="9"/>
      <c r="D5470" s="9"/>
      <c r="E5470" s="165"/>
      <c r="F5470" s="165"/>
      <c r="G5470" s="165"/>
      <c r="H5470" s="165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</row>
    <row r="5471" spans="1:20" x14ac:dyDescent="0.25">
      <c r="A5471" s="9"/>
      <c r="D5471" s="9"/>
      <c r="E5471" s="165"/>
      <c r="F5471" s="165"/>
      <c r="G5471" s="165"/>
      <c r="H5471" s="165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</row>
    <row r="5472" spans="1:20" x14ac:dyDescent="0.25">
      <c r="A5472" s="9"/>
      <c r="D5472" s="9"/>
      <c r="E5472" s="165"/>
      <c r="F5472" s="165"/>
      <c r="G5472" s="165"/>
      <c r="H5472" s="165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</row>
    <row r="5473" spans="1:20" x14ac:dyDescent="0.25">
      <c r="A5473" s="9"/>
      <c r="D5473" s="9"/>
      <c r="E5473" s="165"/>
      <c r="F5473" s="165"/>
      <c r="G5473" s="165"/>
      <c r="H5473" s="165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</row>
    <row r="5474" spans="1:20" x14ac:dyDescent="0.25">
      <c r="A5474" s="9"/>
      <c r="D5474" s="9"/>
      <c r="E5474" s="165"/>
      <c r="F5474" s="165"/>
      <c r="G5474" s="165"/>
      <c r="H5474" s="165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</row>
    <row r="5475" spans="1:20" x14ac:dyDescent="0.25">
      <c r="A5475" s="9"/>
      <c r="D5475" s="9"/>
      <c r="E5475" s="165"/>
      <c r="F5475" s="165"/>
      <c r="G5475" s="165"/>
      <c r="H5475" s="165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</row>
    <row r="5476" spans="1:20" x14ac:dyDescent="0.25">
      <c r="A5476" s="9"/>
      <c r="D5476" s="9"/>
      <c r="E5476" s="165"/>
      <c r="F5476" s="165"/>
      <c r="G5476" s="165"/>
      <c r="H5476" s="165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</row>
    <row r="5477" spans="1:20" x14ac:dyDescent="0.25">
      <c r="A5477" s="9"/>
      <c r="D5477" s="9"/>
      <c r="E5477" s="165"/>
      <c r="F5477" s="165"/>
      <c r="G5477" s="165"/>
      <c r="H5477" s="165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</row>
    <row r="5478" spans="1:20" x14ac:dyDescent="0.25">
      <c r="A5478" s="9"/>
      <c r="D5478" s="9"/>
      <c r="E5478" s="165"/>
      <c r="F5478" s="165"/>
      <c r="G5478" s="165"/>
      <c r="H5478" s="165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</row>
    <row r="5479" spans="1:20" x14ac:dyDescent="0.25">
      <c r="A5479" s="9"/>
      <c r="D5479" s="9"/>
      <c r="E5479" s="165"/>
      <c r="F5479" s="165"/>
      <c r="G5479" s="165"/>
      <c r="H5479" s="165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</row>
    <row r="5480" spans="1:20" x14ac:dyDescent="0.25">
      <c r="A5480" s="9"/>
      <c r="D5480" s="9"/>
      <c r="E5480" s="165"/>
      <c r="F5480" s="165"/>
      <c r="G5480" s="165"/>
      <c r="H5480" s="165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</row>
    <row r="5481" spans="1:20" x14ac:dyDescent="0.25">
      <c r="A5481" s="9"/>
      <c r="D5481" s="9"/>
      <c r="E5481" s="165"/>
      <c r="F5481" s="165"/>
      <c r="G5481" s="165"/>
      <c r="H5481" s="165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</row>
    <row r="5482" spans="1:20" x14ac:dyDescent="0.25">
      <c r="A5482" s="9"/>
      <c r="D5482" s="9"/>
      <c r="E5482" s="165"/>
      <c r="F5482" s="165"/>
      <c r="G5482" s="165"/>
      <c r="H5482" s="165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</row>
    <row r="5483" spans="1:20" x14ac:dyDescent="0.25">
      <c r="A5483" s="9"/>
      <c r="D5483" s="9"/>
      <c r="E5483" s="165"/>
      <c r="F5483" s="165"/>
      <c r="G5483" s="165"/>
      <c r="H5483" s="165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</row>
    <row r="5484" spans="1:20" x14ac:dyDescent="0.25">
      <c r="A5484" s="9"/>
      <c r="D5484" s="9"/>
      <c r="E5484" s="165"/>
      <c r="F5484" s="165"/>
      <c r="G5484" s="165"/>
      <c r="H5484" s="165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</row>
    <row r="5485" spans="1:20" x14ac:dyDescent="0.25">
      <c r="A5485" s="9"/>
      <c r="D5485" s="9"/>
      <c r="E5485" s="165"/>
      <c r="F5485" s="165"/>
      <c r="G5485" s="165"/>
      <c r="H5485" s="165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</row>
    <row r="5486" spans="1:20" x14ac:dyDescent="0.25">
      <c r="A5486" s="9"/>
      <c r="D5486" s="9"/>
      <c r="E5486" s="165"/>
      <c r="F5486" s="165"/>
      <c r="G5486" s="165"/>
      <c r="H5486" s="165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</row>
    <row r="5487" spans="1:20" x14ac:dyDescent="0.25">
      <c r="A5487" s="9"/>
      <c r="D5487" s="9"/>
      <c r="E5487" s="165"/>
      <c r="F5487" s="165"/>
      <c r="G5487" s="165"/>
      <c r="H5487" s="165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</row>
    <row r="5488" spans="1:20" x14ac:dyDescent="0.25">
      <c r="A5488" s="9"/>
      <c r="D5488" s="9"/>
      <c r="E5488" s="165"/>
      <c r="F5488" s="165"/>
      <c r="G5488" s="165"/>
      <c r="H5488" s="165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</row>
    <row r="5489" spans="1:20" x14ac:dyDescent="0.25">
      <c r="A5489" s="9"/>
      <c r="D5489" s="9"/>
      <c r="E5489" s="165"/>
      <c r="F5489" s="165"/>
      <c r="G5489" s="165"/>
      <c r="H5489" s="165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</row>
    <row r="5490" spans="1:20" x14ac:dyDescent="0.25">
      <c r="A5490" s="9"/>
      <c r="D5490" s="9"/>
      <c r="E5490" s="165"/>
      <c r="F5490" s="165"/>
      <c r="G5490" s="165"/>
      <c r="H5490" s="165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</row>
    <row r="5491" spans="1:20" x14ac:dyDescent="0.25">
      <c r="A5491" s="9"/>
      <c r="D5491" s="9"/>
      <c r="E5491" s="165"/>
      <c r="F5491" s="165"/>
      <c r="G5491" s="165"/>
      <c r="H5491" s="165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</row>
    <row r="5492" spans="1:20" x14ac:dyDescent="0.25">
      <c r="A5492" s="9"/>
      <c r="D5492" s="9"/>
      <c r="E5492" s="165"/>
      <c r="F5492" s="165"/>
      <c r="G5492" s="165"/>
      <c r="H5492" s="165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</row>
    <row r="5493" spans="1:20" x14ac:dyDescent="0.25">
      <c r="A5493" s="9"/>
      <c r="D5493" s="9"/>
      <c r="E5493" s="165"/>
      <c r="F5493" s="165"/>
      <c r="G5493" s="165"/>
      <c r="H5493" s="165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</row>
    <row r="5494" spans="1:20" x14ac:dyDescent="0.25">
      <c r="A5494" s="9"/>
      <c r="D5494" s="9"/>
      <c r="E5494" s="165"/>
      <c r="F5494" s="165"/>
      <c r="G5494" s="165"/>
      <c r="H5494" s="165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</row>
    <row r="5495" spans="1:20" x14ac:dyDescent="0.25">
      <c r="A5495" s="9"/>
      <c r="D5495" s="9"/>
      <c r="E5495" s="165"/>
      <c r="F5495" s="165"/>
      <c r="G5495" s="165"/>
      <c r="H5495" s="165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</row>
    <row r="5496" spans="1:20" x14ac:dyDescent="0.25">
      <c r="A5496" s="9"/>
      <c r="D5496" s="9"/>
      <c r="E5496" s="165"/>
      <c r="F5496" s="165"/>
      <c r="G5496" s="165"/>
      <c r="H5496" s="165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</row>
    <row r="5497" spans="1:20" x14ac:dyDescent="0.25">
      <c r="A5497" s="9"/>
      <c r="D5497" s="9"/>
      <c r="E5497" s="165"/>
      <c r="F5497" s="165"/>
      <c r="G5497" s="165"/>
      <c r="H5497" s="165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</row>
    <row r="5498" spans="1:20" x14ac:dyDescent="0.25">
      <c r="A5498" s="9"/>
      <c r="D5498" s="9"/>
      <c r="E5498" s="165"/>
      <c r="F5498" s="165"/>
      <c r="G5498" s="165"/>
      <c r="H5498" s="165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</row>
    <row r="5499" spans="1:20" x14ac:dyDescent="0.25">
      <c r="A5499" s="9"/>
      <c r="D5499" s="9"/>
      <c r="E5499" s="165"/>
      <c r="F5499" s="165"/>
      <c r="G5499" s="165"/>
      <c r="H5499" s="165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</row>
    <row r="5500" spans="1:20" x14ac:dyDescent="0.25">
      <c r="A5500" s="9"/>
      <c r="D5500" s="9"/>
      <c r="E5500" s="165"/>
      <c r="F5500" s="165"/>
      <c r="G5500" s="165"/>
      <c r="H5500" s="165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</row>
    <row r="5501" spans="1:20" x14ac:dyDescent="0.25">
      <c r="A5501" s="9"/>
      <c r="D5501" s="9"/>
      <c r="E5501" s="165"/>
      <c r="F5501" s="165"/>
      <c r="G5501" s="165"/>
      <c r="H5501" s="165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</row>
    <row r="5502" spans="1:20" x14ac:dyDescent="0.25">
      <c r="A5502" s="9"/>
      <c r="D5502" s="9"/>
      <c r="E5502" s="165"/>
      <c r="F5502" s="165"/>
      <c r="G5502" s="165"/>
      <c r="H5502" s="165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</row>
    <row r="5503" spans="1:20" x14ac:dyDescent="0.25">
      <c r="A5503" s="9"/>
      <c r="D5503" s="9"/>
      <c r="E5503" s="165"/>
      <c r="F5503" s="165"/>
      <c r="G5503" s="165"/>
      <c r="H5503" s="165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</row>
    <row r="5504" spans="1:20" x14ac:dyDescent="0.25">
      <c r="A5504" s="9"/>
      <c r="D5504" s="9"/>
      <c r="E5504" s="165"/>
      <c r="F5504" s="165"/>
      <c r="G5504" s="165"/>
      <c r="H5504" s="165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</row>
    <row r="5505" spans="1:20" x14ac:dyDescent="0.25">
      <c r="A5505" s="9"/>
      <c r="D5505" s="9"/>
      <c r="E5505" s="165"/>
      <c r="F5505" s="165"/>
      <c r="G5505" s="165"/>
      <c r="H5505" s="165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</row>
    <row r="5506" spans="1:20" x14ac:dyDescent="0.25">
      <c r="A5506" s="9"/>
      <c r="D5506" s="9"/>
      <c r="E5506" s="165"/>
      <c r="F5506" s="165"/>
      <c r="G5506" s="165"/>
      <c r="H5506" s="165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</row>
    <row r="5507" spans="1:20" x14ac:dyDescent="0.25">
      <c r="A5507" s="9"/>
      <c r="D5507" s="9"/>
      <c r="E5507" s="165"/>
      <c r="F5507" s="165"/>
      <c r="G5507" s="165"/>
      <c r="H5507" s="165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</row>
    <row r="5508" spans="1:20" x14ac:dyDescent="0.25">
      <c r="A5508" s="9"/>
      <c r="D5508" s="9"/>
      <c r="E5508" s="165"/>
      <c r="F5508" s="165"/>
      <c r="G5508" s="165"/>
      <c r="H5508" s="165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</row>
    <row r="5509" spans="1:20" x14ac:dyDescent="0.25">
      <c r="A5509" s="9"/>
      <c r="D5509" s="9"/>
      <c r="E5509" s="165"/>
      <c r="F5509" s="165"/>
      <c r="G5509" s="165"/>
      <c r="H5509" s="165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</row>
    <row r="5510" spans="1:20" x14ac:dyDescent="0.25">
      <c r="A5510" s="9"/>
      <c r="D5510" s="9"/>
      <c r="E5510" s="165"/>
      <c r="F5510" s="165"/>
      <c r="G5510" s="165"/>
      <c r="H5510" s="165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</row>
    <row r="5511" spans="1:20" x14ac:dyDescent="0.25">
      <c r="A5511" s="9"/>
      <c r="D5511" s="9"/>
      <c r="E5511" s="165"/>
      <c r="F5511" s="165"/>
      <c r="G5511" s="165"/>
      <c r="H5511" s="165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</row>
    <row r="5512" spans="1:20" x14ac:dyDescent="0.25">
      <c r="A5512" s="9"/>
      <c r="D5512" s="9"/>
      <c r="E5512" s="165"/>
      <c r="F5512" s="165"/>
      <c r="G5512" s="165"/>
      <c r="H5512" s="165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</row>
    <row r="5513" spans="1:20" x14ac:dyDescent="0.25">
      <c r="A5513" s="9"/>
      <c r="D5513" s="9"/>
      <c r="E5513" s="165"/>
      <c r="F5513" s="165"/>
      <c r="G5513" s="165"/>
      <c r="H5513" s="165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</row>
    <row r="5514" spans="1:20" x14ac:dyDescent="0.25">
      <c r="A5514" s="9"/>
      <c r="D5514" s="9"/>
      <c r="E5514" s="165"/>
      <c r="F5514" s="165"/>
      <c r="G5514" s="165"/>
      <c r="H5514" s="165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</row>
    <row r="5515" spans="1:20" x14ac:dyDescent="0.25">
      <c r="A5515" s="9"/>
      <c r="D5515" s="9"/>
      <c r="E5515" s="165"/>
      <c r="F5515" s="165"/>
      <c r="G5515" s="165"/>
      <c r="H5515" s="165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</row>
    <row r="5516" spans="1:20" x14ac:dyDescent="0.25">
      <c r="A5516" s="9"/>
      <c r="D5516" s="9"/>
      <c r="E5516" s="165"/>
      <c r="F5516" s="165"/>
      <c r="G5516" s="165"/>
      <c r="H5516" s="165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</row>
    <row r="5517" spans="1:20" x14ac:dyDescent="0.25">
      <c r="A5517" s="9"/>
      <c r="D5517" s="9"/>
      <c r="E5517" s="165"/>
      <c r="F5517" s="165"/>
      <c r="G5517" s="165"/>
      <c r="H5517" s="165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</row>
    <row r="5518" spans="1:20" x14ac:dyDescent="0.25">
      <c r="A5518" s="9"/>
      <c r="D5518" s="9"/>
      <c r="E5518" s="165"/>
      <c r="F5518" s="165"/>
      <c r="G5518" s="165"/>
      <c r="H5518" s="165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</row>
    <row r="5519" spans="1:20" x14ac:dyDescent="0.25">
      <c r="A5519" s="9"/>
      <c r="D5519" s="9"/>
      <c r="E5519" s="165"/>
      <c r="F5519" s="165"/>
      <c r="G5519" s="165"/>
      <c r="H5519" s="165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</row>
    <row r="5520" spans="1:20" x14ac:dyDescent="0.25">
      <c r="A5520" s="9"/>
      <c r="D5520" s="9"/>
      <c r="E5520" s="165"/>
      <c r="F5520" s="165"/>
      <c r="G5520" s="165"/>
      <c r="H5520" s="165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</row>
    <row r="5521" spans="1:20" x14ac:dyDescent="0.25">
      <c r="A5521" s="9"/>
      <c r="D5521" s="9"/>
      <c r="E5521" s="165"/>
      <c r="F5521" s="165"/>
      <c r="G5521" s="165"/>
      <c r="H5521" s="165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</row>
    <row r="5522" spans="1:20" x14ac:dyDescent="0.25">
      <c r="A5522" s="9"/>
      <c r="D5522" s="9"/>
      <c r="E5522" s="165"/>
      <c r="F5522" s="165"/>
      <c r="G5522" s="165"/>
      <c r="H5522" s="165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</row>
    <row r="5523" spans="1:20" x14ac:dyDescent="0.25">
      <c r="A5523" s="9"/>
      <c r="D5523" s="9"/>
      <c r="E5523" s="165"/>
      <c r="F5523" s="165"/>
      <c r="G5523" s="165"/>
      <c r="H5523" s="165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</row>
    <row r="5524" spans="1:20" x14ac:dyDescent="0.25">
      <c r="A5524" s="9"/>
      <c r="D5524" s="9"/>
      <c r="E5524" s="165"/>
      <c r="F5524" s="165"/>
      <c r="G5524" s="165"/>
      <c r="H5524" s="165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</row>
    <row r="5525" spans="1:20" x14ac:dyDescent="0.25">
      <c r="A5525" s="9"/>
      <c r="D5525" s="9"/>
      <c r="E5525" s="165"/>
      <c r="F5525" s="165"/>
      <c r="G5525" s="165"/>
      <c r="H5525" s="165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</row>
    <row r="5526" spans="1:20" x14ac:dyDescent="0.25">
      <c r="A5526" s="9"/>
      <c r="D5526" s="9"/>
      <c r="E5526" s="165"/>
      <c r="F5526" s="165"/>
      <c r="G5526" s="165"/>
      <c r="H5526" s="165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</row>
    <row r="5527" spans="1:20" x14ac:dyDescent="0.25">
      <c r="A5527" s="9"/>
      <c r="D5527" s="9"/>
      <c r="E5527" s="165"/>
      <c r="F5527" s="165"/>
      <c r="G5527" s="165"/>
      <c r="H5527" s="165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</row>
    <row r="5528" spans="1:20" x14ac:dyDescent="0.25">
      <c r="A5528" s="9"/>
      <c r="D5528" s="9"/>
      <c r="E5528" s="165"/>
      <c r="F5528" s="165"/>
      <c r="G5528" s="165"/>
      <c r="H5528" s="165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</row>
    <row r="5529" spans="1:20" x14ac:dyDescent="0.25">
      <c r="A5529" s="9"/>
      <c r="D5529" s="9"/>
      <c r="E5529" s="165"/>
      <c r="F5529" s="165"/>
      <c r="G5529" s="165"/>
      <c r="H5529" s="165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</row>
    <row r="5530" spans="1:20" x14ac:dyDescent="0.25">
      <c r="A5530" s="9"/>
      <c r="D5530" s="9"/>
      <c r="E5530" s="165"/>
      <c r="F5530" s="165"/>
      <c r="G5530" s="165"/>
      <c r="H5530" s="165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</row>
    <row r="5531" spans="1:20" x14ac:dyDescent="0.25">
      <c r="A5531" s="9"/>
      <c r="D5531" s="9"/>
      <c r="E5531" s="165"/>
      <c r="F5531" s="165"/>
      <c r="G5531" s="165"/>
      <c r="H5531" s="165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</row>
    <row r="5532" spans="1:20" x14ac:dyDescent="0.25">
      <c r="A5532" s="9"/>
      <c r="D5532" s="9"/>
      <c r="E5532" s="165"/>
      <c r="F5532" s="165"/>
      <c r="G5532" s="165"/>
      <c r="H5532" s="165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</row>
    <row r="5533" spans="1:20" x14ac:dyDescent="0.25">
      <c r="A5533" s="9"/>
      <c r="D5533" s="9"/>
      <c r="E5533" s="165"/>
      <c r="F5533" s="165"/>
      <c r="G5533" s="165"/>
      <c r="H5533" s="165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</row>
    <row r="5534" spans="1:20" x14ac:dyDescent="0.25">
      <c r="A5534" s="9"/>
      <c r="D5534" s="9"/>
      <c r="E5534" s="165"/>
      <c r="F5534" s="165"/>
      <c r="G5534" s="165"/>
      <c r="H5534" s="165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</row>
    <row r="5535" spans="1:20" x14ac:dyDescent="0.25">
      <c r="A5535" s="9"/>
      <c r="D5535" s="9"/>
      <c r="E5535" s="165"/>
      <c r="F5535" s="165"/>
      <c r="G5535" s="165"/>
      <c r="H5535" s="165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</row>
    <row r="5536" spans="1:20" x14ac:dyDescent="0.25">
      <c r="A5536" s="9"/>
      <c r="D5536" s="9"/>
      <c r="E5536" s="165"/>
      <c r="F5536" s="165"/>
      <c r="G5536" s="165"/>
      <c r="H5536" s="165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</row>
    <row r="5537" spans="1:20" x14ac:dyDescent="0.25">
      <c r="A5537" s="9"/>
      <c r="D5537" s="9"/>
      <c r="E5537" s="165"/>
      <c r="F5537" s="165"/>
      <c r="G5537" s="165"/>
      <c r="H5537" s="165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</row>
    <row r="5538" spans="1:20" x14ac:dyDescent="0.25">
      <c r="A5538" s="9"/>
      <c r="D5538" s="9"/>
      <c r="E5538" s="165"/>
      <c r="F5538" s="165"/>
      <c r="G5538" s="165"/>
      <c r="H5538" s="165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</row>
    <row r="5539" spans="1:20" x14ac:dyDescent="0.25">
      <c r="A5539" s="9"/>
      <c r="D5539" s="9"/>
      <c r="E5539" s="165"/>
      <c r="F5539" s="165"/>
      <c r="G5539" s="165"/>
      <c r="H5539" s="165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</row>
    <row r="5540" spans="1:20" x14ac:dyDescent="0.25">
      <c r="A5540" s="9"/>
      <c r="D5540" s="9"/>
      <c r="E5540" s="165"/>
      <c r="F5540" s="165"/>
      <c r="G5540" s="165"/>
      <c r="H5540" s="165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</row>
    <row r="5541" spans="1:20" x14ac:dyDescent="0.25">
      <c r="A5541" s="9"/>
      <c r="D5541" s="9"/>
      <c r="E5541" s="165"/>
      <c r="F5541" s="165"/>
      <c r="G5541" s="165"/>
      <c r="H5541" s="165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</row>
    <row r="5542" spans="1:20" x14ac:dyDescent="0.25">
      <c r="A5542" s="9"/>
      <c r="D5542" s="9"/>
      <c r="E5542" s="165"/>
      <c r="F5542" s="165"/>
      <c r="G5542" s="165"/>
      <c r="H5542" s="165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</row>
    <row r="5543" spans="1:20" x14ac:dyDescent="0.25">
      <c r="A5543" s="9"/>
      <c r="D5543" s="9"/>
      <c r="E5543" s="165"/>
      <c r="F5543" s="165"/>
      <c r="G5543" s="165"/>
      <c r="H5543" s="165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</row>
    <row r="5544" spans="1:20" x14ac:dyDescent="0.25">
      <c r="A5544" s="9"/>
      <c r="D5544" s="9"/>
      <c r="E5544" s="165"/>
      <c r="F5544" s="165"/>
      <c r="G5544" s="165"/>
      <c r="H5544" s="165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</row>
    <row r="5545" spans="1:20" x14ac:dyDescent="0.25">
      <c r="A5545" s="9"/>
      <c r="D5545" s="9"/>
      <c r="E5545" s="165"/>
      <c r="F5545" s="165"/>
      <c r="G5545" s="165"/>
      <c r="H5545" s="165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</row>
    <row r="5546" spans="1:20" x14ac:dyDescent="0.25">
      <c r="A5546" s="9"/>
      <c r="D5546" s="9"/>
      <c r="E5546" s="165"/>
      <c r="F5546" s="165"/>
      <c r="G5546" s="165"/>
      <c r="H5546" s="165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</row>
    <row r="5547" spans="1:20" x14ac:dyDescent="0.25">
      <c r="A5547" s="9"/>
      <c r="D5547" s="9"/>
      <c r="E5547" s="165"/>
      <c r="F5547" s="165"/>
      <c r="G5547" s="165"/>
      <c r="H5547" s="165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</row>
    <row r="5548" spans="1:20" x14ac:dyDescent="0.25">
      <c r="A5548" s="9"/>
      <c r="D5548" s="9"/>
      <c r="E5548" s="165"/>
      <c r="F5548" s="165"/>
      <c r="G5548" s="165"/>
      <c r="H5548" s="165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</row>
    <row r="5549" spans="1:20" x14ac:dyDescent="0.25">
      <c r="A5549" s="9"/>
      <c r="D5549" s="9"/>
      <c r="E5549" s="165"/>
      <c r="F5549" s="165"/>
      <c r="G5549" s="165"/>
      <c r="H5549" s="165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</row>
    <row r="5550" spans="1:20" x14ac:dyDescent="0.25">
      <c r="A5550" s="9"/>
      <c r="D5550" s="9"/>
      <c r="E5550" s="165"/>
      <c r="F5550" s="165"/>
      <c r="G5550" s="165"/>
      <c r="H5550" s="165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</row>
    <row r="5551" spans="1:20" x14ac:dyDescent="0.25">
      <c r="A5551" s="9"/>
      <c r="D5551" s="9"/>
      <c r="E5551" s="165"/>
      <c r="F5551" s="165"/>
      <c r="G5551" s="165"/>
      <c r="H5551" s="165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</row>
    <row r="5552" spans="1:20" x14ac:dyDescent="0.25">
      <c r="A5552" s="9"/>
      <c r="D5552" s="9"/>
      <c r="E5552" s="165"/>
      <c r="F5552" s="165"/>
      <c r="G5552" s="165"/>
      <c r="H5552" s="165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</row>
    <row r="5553" spans="1:20" x14ac:dyDescent="0.25">
      <c r="A5553" s="9"/>
      <c r="D5553" s="9"/>
      <c r="E5553" s="165"/>
      <c r="F5553" s="165"/>
      <c r="G5553" s="165"/>
      <c r="H5553" s="165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</row>
    <row r="5554" spans="1:20" x14ac:dyDescent="0.25">
      <c r="A5554" s="9"/>
      <c r="D5554" s="9"/>
      <c r="E5554" s="165"/>
      <c r="F5554" s="165"/>
      <c r="G5554" s="165"/>
      <c r="H5554" s="165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</row>
    <row r="5555" spans="1:20" x14ac:dyDescent="0.25">
      <c r="A5555" s="9"/>
      <c r="D5555" s="9"/>
      <c r="E5555" s="165"/>
      <c r="F5555" s="165"/>
      <c r="G5555" s="165"/>
      <c r="H5555" s="165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</row>
    <row r="5556" spans="1:20" x14ac:dyDescent="0.25">
      <c r="A5556" s="9"/>
      <c r="D5556" s="9"/>
      <c r="E5556" s="165"/>
      <c r="F5556" s="165"/>
      <c r="G5556" s="165"/>
      <c r="H5556" s="165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</row>
    <row r="5557" spans="1:20" x14ac:dyDescent="0.25">
      <c r="A5557" s="9"/>
      <c r="D5557" s="9"/>
      <c r="E5557" s="165"/>
      <c r="F5557" s="165"/>
      <c r="G5557" s="165"/>
      <c r="H5557" s="165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</row>
    <row r="5558" spans="1:20" x14ac:dyDescent="0.25">
      <c r="A5558" s="9"/>
      <c r="D5558" s="9"/>
      <c r="E5558" s="165"/>
      <c r="F5558" s="165"/>
      <c r="G5558" s="165"/>
      <c r="H5558" s="165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</row>
    <row r="5559" spans="1:20" x14ac:dyDescent="0.25">
      <c r="A5559" s="9"/>
      <c r="D5559" s="9"/>
      <c r="E5559" s="165"/>
      <c r="F5559" s="165"/>
      <c r="G5559" s="165"/>
      <c r="H5559" s="165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</row>
    <row r="5560" spans="1:20" x14ac:dyDescent="0.25">
      <c r="A5560" s="9"/>
      <c r="D5560" s="9"/>
      <c r="E5560" s="165"/>
      <c r="F5560" s="165"/>
      <c r="G5560" s="165"/>
      <c r="H5560" s="165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</row>
    <row r="5561" spans="1:20" x14ac:dyDescent="0.25">
      <c r="A5561" s="9"/>
      <c r="D5561" s="9"/>
      <c r="E5561" s="165"/>
      <c r="F5561" s="165"/>
      <c r="G5561" s="165"/>
      <c r="H5561" s="165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</row>
    <row r="5562" spans="1:20" x14ac:dyDescent="0.25">
      <c r="A5562" s="9"/>
      <c r="D5562" s="9"/>
      <c r="E5562" s="165"/>
      <c r="F5562" s="165"/>
      <c r="G5562" s="165"/>
      <c r="H5562" s="165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</row>
    <row r="5563" spans="1:20" x14ac:dyDescent="0.25">
      <c r="A5563" s="9"/>
      <c r="D5563" s="9"/>
      <c r="E5563" s="165"/>
      <c r="F5563" s="165"/>
      <c r="G5563" s="165"/>
      <c r="H5563" s="165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</row>
    <row r="5564" spans="1:20" x14ac:dyDescent="0.25">
      <c r="A5564" s="9"/>
      <c r="D5564" s="9"/>
      <c r="E5564" s="165"/>
      <c r="F5564" s="165"/>
      <c r="G5564" s="165"/>
      <c r="H5564" s="165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</row>
    <row r="5565" spans="1:20" x14ac:dyDescent="0.25">
      <c r="A5565" s="9"/>
      <c r="D5565" s="9"/>
      <c r="E5565" s="165"/>
      <c r="F5565" s="165"/>
      <c r="G5565" s="165"/>
      <c r="H5565" s="165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</row>
    <row r="5566" spans="1:20" x14ac:dyDescent="0.25">
      <c r="A5566" s="9"/>
      <c r="D5566" s="9"/>
      <c r="E5566" s="165"/>
      <c r="F5566" s="165"/>
      <c r="G5566" s="165"/>
      <c r="H5566" s="165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</row>
    <row r="5567" spans="1:20" x14ac:dyDescent="0.25">
      <c r="A5567" s="9"/>
      <c r="D5567" s="9"/>
      <c r="E5567" s="165"/>
      <c r="F5567" s="165"/>
      <c r="G5567" s="165"/>
      <c r="H5567" s="165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</row>
    <row r="5568" spans="1:20" x14ac:dyDescent="0.25">
      <c r="A5568" s="9"/>
      <c r="D5568" s="9"/>
      <c r="E5568" s="165"/>
      <c r="F5568" s="165"/>
      <c r="G5568" s="165"/>
      <c r="H5568" s="165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</row>
    <row r="5569" spans="1:20" x14ac:dyDescent="0.25">
      <c r="A5569" s="9"/>
      <c r="D5569" s="9"/>
      <c r="E5569" s="165"/>
      <c r="F5569" s="165"/>
      <c r="G5569" s="165"/>
      <c r="H5569" s="165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</row>
    <row r="5570" spans="1:20" x14ac:dyDescent="0.25">
      <c r="A5570" s="9"/>
      <c r="D5570" s="9"/>
      <c r="E5570" s="165"/>
      <c r="F5570" s="165"/>
      <c r="G5570" s="165"/>
      <c r="H5570" s="165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</row>
    <row r="5571" spans="1:20" x14ac:dyDescent="0.25">
      <c r="A5571" s="9"/>
      <c r="D5571" s="9"/>
      <c r="E5571" s="165"/>
      <c r="F5571" s="165"/>
      <c r="G5571" s="165"/>
      <c r="H5571" s="165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</row>
    <row r="5572" spans="1:20" x14ac:dyDescent="0.25">
      <c r="A5572" s="9"/>
      <c r="D5572" s="9"/>
      <c r="E5572" s="165"/>
      <c r="F5572" s="165"/>
      <c r="G5572" s="165"/>
      <c r="H5572" s="165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</row>
    <row r="5573" spans="1:20" x14ac:dyDescent="0.25">
      <c r="A5573" s="9"/>
      <c r="D5573" s="9"/>
      <c r="E5573" s="165"/>
      <c r="F5573" s="165"/>
      <c r="G5573" s="165"/>
      <c r="H5573" s="165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</row>
    <row r="5574" spans="1:20" x14ac:dyDescent="0.25">
      <c r="A5574" s="9"/>
      <c r="D5574" s="9"/>
      <c r="E5574" s="165"/>
      <c r="F5574" s="165"/>
      <c r="G5574" s="165"/>
      <c r="H5574" s="165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</row>
    <row r="5575" spans="1:20" x14ac:dyDescent="0.25">
      <c r="A5575" s="9"/>
      <c r="D5575" s="9"/>
      <c r="E5575" s="165"/>
      <c r="F5575" s="165"/>
      <c r="G5575" s="165"/>
      <c r="H5575" s="165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</row>
    <row r="5576" spans="1:20" x14ac:dyDescent="0.25">
      <c r="A5576" s="9"/>
      <c r="D5576" s="9"/>
      <c r="E5576" s="165"/>
      <c r="F5576" s="165"/>
      <c r="G5576" s="165"/>
      <c r="H5576" s="165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</row>
    <row r="5577" spans="1:20" x14ac:dyDescent="0.25">
      <c r="A5577" s="9"/>
      <c r="D5577" s="9"/>
      <c r="E5577" s="165"/>
      <c r="F5577" s="165"/>
      <c r="G5577" s="165"/>
      <c r="H5577" s="165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</row>
    <row r="5578" spans="1:20" x14ac:dyDescent="0.25">
      <c r="A5578" s="9"/>
      <c r="D5578" s="9"/>
      <c r="E5578" s="165"/>
      <c r="F5578" s="165"/>
      <c r="G5578" s="165"/>
      <c r="H5578" s="165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</row>
    <row r="5579" spans="1:20" x14ac:dyDescent="0.25">
      <c r="A5579" s="9"/>
      <c r="D5579" s="9"/>
      <c r="E5579" s="165"/>
      <c r="F5579" s="165"/>
      <c r="G5579" s="165"/>
      <c r="H5579" s="165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</row>
    <row r="5580" spans="1:20" x14ac:dyDescent="0.25">
      <c r="A5580" s="9"/>
      <c r="D5580" s="9"/>
      <c r="E5580" s="165"/>
      <c r="F5580" s="165"/>
      <c r="G5580" s="165"/>
      <c r="H5580" s="165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</row>
    <row r="5581" spans="1:20" x14ac:dyDescent="0.25">
      <c r="A5581" s="9"/>
      <c r="D5581" s="9"/>
      <c r="E5581" s="165"/>
      <c r="F5581" s="165"/>
      <c r="G5581" s="165"/>
      <c r="H5581" s="165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</row>
    <row r="5582" spans="1:20" x14ac:dyDescent="0.25">
      <c r="A5582" s="9"/>
      <c r="D5582" s="9"/>
      <c r="E5582" s="165"/>
      <c r="F5582" s="165"/>
      <c r="G5582" s="165"/>
      <c r="H5582" s="165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</row>
    <row r="5583" spans="1:20" x14ac:dyDescent="0.25">
      <c r="A5583" s="9"/>
      <c r="D5583" s="9"/>
      <c r="E5583" s="165"/>
      <c r="F5583" s="165"/>
      <c r="G5583" s="165"/>
      <c r="H5583" s="165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</row>
    <row r="5584" spans="1:20" x14ac:dyDescent="0.25">
      <c r="A5584" s="9"/>
      <c r="D5584" s="9"/>
      <c r="E5584" s="165"/>
      <c r="F5584" s="165"/>
      <c r="G5584" s="165"/>
      <c r="H5584" s="165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</row>
    <row r="5585" spans="1:20" x14ac:dyDescent="0.25">
      <c r="A5585" s="9"/>
      <c r="D5585" s="9"/>
      <c r="E5585" s="165"/>
      <c r="F5585" s="165"/>
      <c r="G5585" s="165"/>
      <c r="H5585" s="165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</row>
    <row r="5586" spans="1:20" x14ac:dyDescent="0.25">
      <c r="A5586" s="9"/>
      <c r="D5586" s="9"/>
      <c r="E5586" s="165"/>
      <c r="F5586" s="165"/>
      <c r="G5586" s="165"/>
      <c r="H5586" s="165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</row>
    <row r="5587" spans="1:20" x14ac:dyDescent="0.25">
      <c r="A5587" s="9"/>
      <c r="D5587" s="9"/>
      <c r="E5587" s="165"/>
      <c r="F5587" s="165"/>
      <c r="G5587" s="165"/>
      <c r="H5587" s="165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</row>
    <row r="5588" spans="1:20" x14ac:dyDescent="0.25">
      <c r="A5588" s="9"/>
      <c r="D5588" s="9"/>
      <c r="E5588" s="165"/>
      <c r="F5588" s="165"/>
      <c r="G5588" s="165"/>
      <c r="H5588" s="165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</row>
    <row r="5589" spans="1:20" x14ac:dyDescent="0.25">
      <c r="A5589" s="9"/>
      <c r="D5589" s="9"/>
      <c r="E5589" s="165"/>
      <c r="F5589" s="165"/>
      <c r="G5589" s="165"/>
      <c r="H5589" s="165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</row>
    <row r="5590" spans="1:20" x14ac:dyDescent="0.25">
      <c r="A5590" s="9"/>
      <c r="D5590" s="9"/>
      <c r="E5590" s="165"/>
      <c r="F5590" s="165"/>
      <c r="G5590" s="165"/>
      <c r="H5590" s="165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</row>
    <row r="5591" spans="1:20" x14ac:dyDescent="0.25">
      <c r="A5591" s="9"/>
      <c r="D5591" s="9"/>
      <c r="E5591" s="165"/>
      <c r="F5591" s="165"/>
      <c r="G5591" s="165"/>
      <c r="H5591" s="165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</row>
    <row r="5592" spans="1:20" x14ac:dyDescent="0.25">
      <c r="A5592" s="9"/>
      <c r="D5592" s="9"/>
      <c r="E5592" s="165"/>
      <c r="F5592" s="165"/>
      <c r="G5592" s="165"/>
      <c r="H5592" s="165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</row>
    <row r="5593" spans="1:20" x14ac:dyDescent="0.25">
      <c r="A5593" s="9"/>
      <c r="D5593" s="9"/>
      <c r="E5593" s="165"/>
      <c r="F5593" s="165"/>
      <c r="G5593" s="165"/>
      <c r="H5593" s="165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</row>
    <row r="5594" spans="1:20" x14ac:dyDescent="0.25">
      <c r="A5594" s="9"/>
      <c r="D5594" s="9"/>
      <c r="E5594" s="165"/>
      <c r="F5594" s="165"/>
      <c r="G5594" s="165"/>
      <c r="H5594" s="165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</row>
    <row r="5595" spans="1:20" x14ac:dyDescent="0.25">
      <c r="A5595" s="9"/>
      <c r="D5595" s="9"/>
      <c r="E5595" s="165"/>
      <c r="F5595" s="165"/>
      <c r="G5595" s="165"/>
      <c r="H5595" s="165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</row>
    <row r="5596" spans="1:20" x14ac:dyDescent="0.25">
      <c r="A5596" s="9"/>
      <c r="D5596" s="9"/>
      <c r="E5596" s="165"/>
      <c r="F5596" s="165"/>
      <c r="G5596" s="165"/>
      <c r="H5596" s="165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</row>
    <row r="5597" spans="1:20" x14ac:dyDescent="0.25">
      <c r="A5597" s="9"/>
      <c r="D5597" s="9"/>
      <c r="E5597" s="165"/>
      <c r="F5597" s="165"/>
      <c r="G5597" s="165"/>
      <c r="H5597" s="165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</row>
    <row r="5598" spans="1:20" x14ac:dyDescent="0.25">
      <c r="A5598" s="9"/>
      <c r="D5598" s="9"/>
      <c r="E5598" s="165"/>
      <c r="F5598" s="165"/>
      <c r="G5598" s="165"/>
      <c r="H5598" s="165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</row>
    <row r="5599" spans="1:20" x14ac:dyDescent="0.25">
      <c r="A5599" s="9"/>
      <c r="D5599" s="9"/>
      <c r="E5599" s="165"/>
      <c r="F5599" s="165"/>
      <c r="G5599" s="165"/>
      <c r="H5599" s="165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</row>
    <row r="5600" spans="1:20" x14ac:dyDescent="0.25">
      <c r="A5600" s="9"/>
      <c r="D5600" s="9"/>
      <c r="E5600" s="165"/>
      <c r="F5600" s="165"/>
      <c r="G5600" s="165"/>
      <c r="H5600" s="165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</row>
    <row r="5601" spans="1:20" x14ac:dyDescent="0.25">
      <c r="A5601" s="9"/>
      <c r="D5601" s="9"/>
      <c r="E5601" s="165"/>
      <c r="F5601" s="165"/>
      <c r="G5601" s="165"/>
      <c r="H5601" s="165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</row>
    <row r="5602" spans="1:20" x14ac:dyDescent="0.25">
      <c r="A5602" s="9"/>
      <c r="D5602" s="9"/>
      <c r="E5602" s="165"/>
      <c r="F5602" s="165"/>
      <c r="G5602" s="165"/>
      <c r="H5602" s="165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</row>
    <row r="5603" spans="1:20" x14ac:dyDescent="0.25">
      <c r="A5603" s="9"/>
      <c r="D5603" s="9"/>
      <c r="E5603" s="165"/>
      <c r="F5603" s="165"/>
      <c r="G5603" s="165"/>
      <c r="H5603" s="165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</row>
    <row r="5604" spans="1:20" x14ac:dyDescent="0.25">
      <c r="A5604" s="9"/>
      <c r="D5604" s="9"/>
      <c r="E5604" s="165"/>
      <c r="F5604" s="165"/>
      <c r="G5604" s="165"/>
      <c r="H5604" s="165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</row>
    <row r="5605" spans="1:20" x14ac:dyDescent="0.25">
      <c r="A5605" s="9"/>
      <c r="D5605" s="9"/>
      <c r="E5605" s="165"/>
      <c r="F5605" s="165"/>
      <c r="G5605" s="165"/>
      <c r="H5605" s="165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</row>
    <row r="5606" spans="1:20" x14ac:dyDescent="0.25">
      <c r="A5606" s="9"/>
      <c r="D5606" s="9"/>
      <c r="E5606" s="165"/>
      <c r="F5606" s="165"/>
      <c r="G5606" s="165"/>
      <c r="H5606" s="165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</row>
    <row r="5607" spans="1:20" x14ac:dyDescent="0.25">
      <c r="A5607" s="9"/>
      <c r="D5607" s="9"/>
      <c r="E5607" s="165"/>
      <c r="F5607" s="165"/>
      <c r="G5607" s="165"/>
      <c r="H5607" s="165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</row>
    <row r="5608" spans="1:20" x14ac:dyDescent="0.25">
      <c r="A5608" s="9"/>
      <c r="D5608" s="9"/>
      <c r="E5608" s="165"/>
      <c r="F5608" s="165"/>
      <c r="G5608" s="165"/>
      <c r="H5608" s="165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</row>
    <row r="5609" spans="1:20" x14ac:dyDescent="0.25">
      <c r="A5609" s="9"/>
      <c r="D5609" s="9"/>
      <c r="E5609" s="165"/>
      <c r="F5609" s="165"/>
      <c r="G5609" s="165"/>
      <c r="H5609" s="165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</row>
    <row r="5610" spans="1:20" x14ac:dyDescent="0.25">
      <c r="A5610" s="9"/>
      <c r="D5610" s="9"/>
      <c r="E5610" s="165"/>
      <c r="F5610" s="165"/>
      <c r="G5610" s="165"/>
      <c r="H5610" s="165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</row>
    <row r="5611" spans="1:20" x14ac:dyDescent="0.25">
      <c r="A5611" s="9"/>
      <c r="D5611" s="9"/>
      <c r="E5611" s="165"/>
      <c r="F5611" s="165"/>
      <c r="G5611" s="165"/>
      <c r="H5611" s="165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</row>
    <row r="5612" spans="1:20" x14ac:dyDescent="0.25">
      <c r="A5612" s="9"/>
      <c r="D5612" s="9"/>
      <c r="E5612" s="165"/>
      <c r="F5612" s="165"/>
      <c r="G5612" s="165"/>
      <c r="H5612" s="165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</row>
    <row r="5613" spans="1:20" x14ac:dyDescent="0.25">
      <c r="A5613" s="9"/>
      <c r="D5613" s="9"/>
      <c r="E5613" s="165"/>
      <c r="F5613" s="165"/>
      <c r="G5613" s="165"/>
      <c r="H5613" s="165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</row>
    <row r="5614" spans="1:20" x14ac:dyDescent="0.25">
      <c r="A5614" s="9"/>
      <c r="D5614" s="9"/>
      <c r="E5614" s="165"/>
      <c r="F5614" s="165"/>
      <c r="G5614" s="165"/>
      <c r="H5614" s="165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</row>
    <row r="5615" spans="1:20" x14ac:dyDescent="0.25">
      <c r="A5615" s="9"/>
      <c r="D5615" s="9"/>
      <c r="E5615" s="165"/>
      <c r="F5615" s="165"/>
      <c r="G5615" s="165"/>
      <c r="H5615" s="165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</row>
    <row r="5616" spans="1:20" x14ac:dyDescent="0.25">
      <c r="A5616" s="9"/>
      <c r="D5616" s="9"/>
      <c r="E5616" s="165"/>
      <c r="F5616" s="165"/>
      <c r="G5616" s="165"/>
      <c r="H5616" s="165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</row>
    <row r="5617" spans="1:20" x14ac:dyDescent="0.25">
      <c r="A5617" s="9"/>
      <c r="D5617" s="9"/>
      <c r="E5617" s="165"/>
      <c r="F5617" s="165"/>
      <c r="G5617" s="165"/>
      <c r="H5617" s="165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</row>
    <row r="5618" spans="1:20" x14ac:dyDescent="0.25">
      <c r="A5618" s="9"/>
      <c r="D5618" s="9"/>
      <c r="E5618" s="165"/>
      <c r="F5618" s="165"/>
      <c r="G5618" s="165"/>
      <c r="H5618" s="165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</row>
    <row r="5619" spans="1:20" x14ac:dyDescent="0.25">
      <c r="A5619" s="9"/>
      <c r="D5619" s="9"/>
      <c r="E5619" s="165"/>
      <c r="F5619" s="165"/>
      <c r="G5619" s="165"/>
      <c r="H5619" s="165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</row>
    <row r="5620" spans="1:20" x14ac:dyDescent="0.25">
      <c r="A5620" s="9"/>
      <c r="D5620" s="9"/>
      <c r="E5620" s="165"/>
      <c r="F5620" s="165"/>
      <c r="G5620" s="165"/>
      <c r="H5620" s="165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</row>
    <row r="5621" spans="1:20" x14ac:dyDescent="0.25">
      <c r="A5621" s="9"/>
      <c r="D5621" s="9"/>
      <c r="E5621" s="165"/>
      <c r="F5621" s="165"/>
      <c r="G5621" s="165"/>
      <c r="H5621" s="165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</row>
    <row r="5622" spans="1:20" x14ac:dyDescent="0.25">
      <c r="A5622" s="9"/>
      <c r="D5622" s="9"/>
      <c r="E5622" s="165"/>
      <c r="F5622" s="165"/>
      <c r="G5622" s="165"/>
      <c r="H5622" s="165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</row>
    <row r="5623" spans="1:20" x14ac:dyDescent="0.25">
      <c r="A5623" s="9"/>
      <c r="D5623" s="9"/>
      <c r="E5623" s="165"/>
      <c r="F5623" s="165"/>
      <c r="G5623" s="165"/>
      <c r="H5623" s="165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</row>
    <row r="5624" spans="1:20" x14ac:dyDescent="0.25">
      <c r="A5624" s="9"/>
      <c r="D5624" s="9"/>
      <c r="E5624" s="165"/>
      <c r="F5624" s="165"/>
      <c r="G5624" s="165"/>
      <c r="H5624" s="165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</row>
    <row r="5625" spans="1:20" x14ac:dyDescent="0.25">
      <c r="A5625" s="9"/>
      <c r="D5625" s="9"/>
      <c r="E5625" s="165"/>
      <c r="F5625" s="165"/>
      <c r="G5625" s="165"/>
      <c r="H5625" s="165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</row>
    <row r="5626" spans="1:20" x14ac:dyDescent="0.25">
      <c r="A5626" s="9"/>
      <c r="D5626" s="9"/>
      <c r="E5626" s="165"/>
      <c r="F5626" s="165"/>
      <c r="G5626" s="165"/>
      <c r="H5626" s="165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</row>
    <row r="5627" spans="1:20" x14ac:dyDescent="0.25">
      <c r="A5627" s="9"/>
      <c r="D5627" s="9"/>
      <c r="E5627" s="165"/>
      <c r="F5627" s="165"/>
      <c r="G5627" s="165"/>
      <c r="H5627" s="165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</row>
    <row r="5628" spans="1:20" x14ac:dyDescent="0.25">
      <c r="A5628" s="9"/>
      <c r="D5628" s="9"/>
      <c r="E5628" s="165"/>
      <c r="F5628" s="165"/>
      <c r="G5628" s="165"/>
      <c r="H5628" s="165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</row>
    <row r="5629" spans="1:20" x14ac:dyDescent="0.25">
      <c r="A5629" s="9"/>
      <c r="D5629" s="9"/>
      <c r="E5629" s="165"/>
      <c r="F5629" s="165"/>
      <c r="G5629" s="165"/>
      <c r="H5629" s="165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</row>
    <row r="5630" spans="1:20" x14ac:dyDescent="0.25">
      <c r="A5630" s="9"/>
      <c r="D5630" s="9"/>
      <c r="E5630" s="165"/>
      <c r="F5630" s="165"/>
      <c r="G5630" s="165"/>
      <c r="H5630" s="165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</row>
    <row r="5631" spans="1:20" x14ac:dyDescent="0.25">
      <c r="A5631" s="9"/>
      <c r="D5631" s="9"/>
      <c r="E5631" s="165"/>
      <c r="F5631" s="165"/>
      <c r="G5631" s="165"/>
      <c r="H5631" s="165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</row>
    <row r="5632" spans="1:20" x14ac:dyDescent="0.25">
      <c r="A5632" s="9"/>
      <c r="D5632" s="9"/>
      <c r="E5632" s="165"/>
      <c r="F5632" s="165"/>
      <c r="G5632" s="165"/>
      <c r="H5632" s="165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</row>
    <row r="5633" spans="1:20" x14ac:dyDescent="0.25">
      <c r="A5633" s="9"/>
      <c r="D5633" s="9"/>
      <c r="E5633" s="165"/>
      <c r="F5633" s="165"/>
      <c r="G5633" s="165"/>
      <c r="H5633" s="165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</row>
    <row r="5634" spans="1:20" x14ac:dyDescent="0.25">
      <c r="A5634" s="9"/>
      <c r="D5634" s="9"/>
      <c r="E5634" s="165"/>
      <c r="F5634" s="165"/>
      <c r="G5634" s="165"/>
      <c r="H5634" s="165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</row>
    <row r="5635" spans="1:20" x14ac:dyDescent="0.25">
      <c r="A5635" s="9"/>
      <c r="D5635" s="9"/>
      <c r="E5635" s="165"/>
      <c r="F5635" s="165"/>
      <c r="G5635" s="165"/>
      <c r="H5635" s="165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</row>
    <row r="5636" spans="1:20" x14ac:dyDescent="0.25">
      <c r="A5636" s="9"/>
      <c r="D5636" s="9"/>
      <c r="E5636" s="165"/>
      <c r="F5636" s="165"/>
      <c r="G5636" s="165"/>
      <c r="H5636" s="165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</row>
    <row r="5637" spans="1:20" x14ac:dyDescent="0.25">
      <c r="A5637" s="9"/>
      <c r="D5637" s="9"/>
      <c r="E5637" s="165"/>
      <c r="F5637" s="165"/>
      <c r="G5637" s="165"/>
      <c r="H5637" s="165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</row>
    <row r="5638" spans="1:20" x14ac:dyDescent="0.25">
      <c r="A5638" s="9"/>
      <c r="D5638" s="9"/>
      <c r="E5638" s="165"/>
      <c r="F5638" s="165"/>
      <c r="G5638" s="165"/>
      <c r="H5638" s="165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</row>
    <row r="5639" spans="1:20" x14ac:dyDescent="0.25">
      <c r="A5639" s="9"/>
      <c r="D5639" s="9"/>
      <c r="E5639" s="165"/>
      <c r="F5639" s="165"/>
      <c r="G5639" s="165"/>
      <c r="H5639" s="165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</row>
    <row r="5640" spans="1:20" x14ac:dyDescent="0.25">
      <c r="A5640" s="9"/>
      <c r="D5640" s="9"/>
      <c r="E5640" s="165"/>
      <c r="F5640" s="165"/>
      <c r="G5640" s="165"/>
      <c r="H5640" s="165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</row>
    <row r="5641" spans="1:20" x14ac:dyDescent="0.25">
      <c r="A5641" s="9"/>
      <c r="D5641" s="9"/>
      <c r="E5641" s="165"/>
      <c r="F5641" s="165"/>
      <c r="G5641" s="165"/>
      <c r="H5641" s="165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</row>
    <row r="5642" spans="1:20" x14ac:dyDescent="0.25">
      <c r="A5642" s="9"/>
      <c r="D5642" s="9"/>
      <c r="E5642" s="165"/>
      <c r="F5642" s="165"/>
      <c r="G5642" s="165"/>
      <c r="H5642" s="165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</row>
    <row r="5643" spans="1:20" x14ac:dyDescent="0.25">
      <c r="A5643" s="9"/>
      <c r="D5643" s="9"/>
      <c r="E5643" s="165"/>
      <c r="F5643" s="165"/>
      <c r="G5643" s="165"/>
      <c r="H5643" s="165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</row>
    <row r="5644" spans="1:20" x14ac:dyDescent="0.25">
      <c r="A5644" s="9"/>
      <c r="D5644" s="9"/>
      <c r="E5644" s="165"/>
      <c r="F5644" s="165"/>
      <c r="G5644" s="165"/>
      <c r="H5644" s="165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</row>
    <row r="5645" spans="1:20" x14ac:dyDescent="0.25">
      <c r="A5645" s="9"/>
      <c r="D5645" s="9"/>
      <c r="E5645" s="165"/>
      <c r="F5645" s="165"/>
      <c r="G5645" s="165"/>
      <c r="H5645" s="165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</row>
    <row r="5646" spans="1:20" x14ac:dyDescent="0.25">
      <c r="A5646" s="9"/>
      <c r="D5646" s="9"/>
      <c r="E5646" s="165"/>
      <c r="F5646" s="165"/>
      <c r="G5646" s="165"/>
      <c r="H5646" s="165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</row>
    <row r="5647" spans="1:20" x14ac:dyDescent="0.25">
      <c r="A5647" s="9"/>
      <c r="D5647" s="9"/>
      <c r="E5647" s="165"/>
      <c r="F5647" s="165"/>
      <c r="G5647" s="165"/>
      <c r="H5647" s="165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</row>
    <row r="5648" spans="1:20" x14ac:dyDescent="0.25">
      <c r="A5648" s="9"/>
      <c r="D5648" s="9"/>
      <c r="E5648" s="165"/>
      <c r="F5648" s="165"/>
      <c r="G5648" s="165"/>
      <c r="H5648" s="165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</row>
    <row r="5649" spans="1:20" x14ac:dyDescent="0.25">
      <c r="A5649" s="9"/>
      <c r="D5649" s="9"/>
      <c r="E5649" s="165"/>
      <c r="F5649" s="165"/>
      <c r="G5649" s="165"/>
      <c r="H5649" s="165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</row>
    <row r="5650" spans="1:20" x14ac:dyDescent="0.25">
      <c r="A5650" s="9"/>
      <c r="D5650" s="9"/>
      <c r="E5650" s="165"/>
      <c r="F5650" s="165"/>
      <c r="G5650" s="165"/>
      <c r="H5650" s="165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</row>
    <row r="5651" spans="1:20" x14ac:dyDescent="0.25">
      <c r="A5651" s="9"/>
      <c r="D5651" s="9"/>
      <c r="E5651" s="165"/>
      <c r="F5651" s="165"/>
      <c r="G5651" s="165"/>
      <c r="H5651" s="165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</row>
    <row r="5652" spans="1:20" x14ac:dyDescent="0.25">
      <c r="A5652" s="9"/>
      <c r="D5652" s="9"/>
      <c r="E5652" s="165"/>
      <c r="F5652" s="165"/>
      <c r="G5652" s="165"/>
      <c r="H5652" s="165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</row>
    <row r="5653" spans="1:20" x14ac:dyDescent="0.25">
      <c r="A5653" s="9"/>
      <c r="D5653" s="9"/>
      <c r="E5653" s="165"/>
      <c r="F5653" s="165"/>
      <c r="G5653" s="165"/>
      <c r="H5653" s="165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</row>
    <row r="5654" spans="1:20" x14ac:dyDescent="0.25">
      <c r="A5654" s="9"/>
      <c r="D5654" s="9"/>
      <c r="E5654" s="165"/>
      <c r="F5654" s="165"/>
      <c r="G5654" s="165"/>
      <c r="H5654" s="165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</row>
    <row r="5655" spans="1:20" x14ac:dyDescent="0.25">
      <c r="A5655" s="9"/>
      <c r="D5655" s="9"/>
      <c r="E5655" s="165"/>
      <c r="F5655" s="165"/>
      <c r="G5655" s="165"/>
      <c r="H5655" s="165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</row>
    <row r="5656" spans="1:20" x14ac:dyDescent="0.25">
      <c r="A5656" s="9"/>
      <c r="D5656" s="9"/>
      <c r="E5656" s="165"/>
      <c r="F5656" s="165"/>
      <c r="G5656" s="165"/>
      <c r="H5656" s="165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</row>
    <row r="5657" spans="1:20" x14ac:dyDescent="0.25">
      <c r="A5657" s="9"/>
      <c r="D5657" s="9"/>
      <c r="E5657" s="165"/>
      <c r="F5657" s="165"/>
      <c r="G5657" s="165"/>
      <c r="H5657" s="165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</row>
    <row r="5658" spans="1:20" x14ac:dyDescent="0.25">
      <c r="A5658" s="9"/>
      <c r="D5658" s="9"/>
      <c r="E5658" s="165"/>
      <c r="F5658" s="165"/>
      <c r="G5658" s="165"/>
      <c r="H5658" s="165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</row>
    <row r="5659" spans="1:20" x14ac:dyDescent="0.25">
      <c r="A5659" s="9"/>
      <c r="D5659" s="9"/>
      <c r="E5659" s="165"/>
      <c r="F5659" s="165"/>
      <c r="G5659" s="165"/>
      <c r="H5659" s="165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</row>
    <row r="5660" spans="1:20" x14ac:dyDescent="0.25">
      <c r="A5660" s="9"/>
      <c r="D5660" s="9"/>
      <c r="E5660" s="165"/>
      <c r="F5660" s="165"/>
      <c r="G5660" s="165"/>
      <c r="H5660" s="165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</row>
    <row r="5661" spans="1:20" x14ac:dyDescent="0.25">
      <c r="A5661" s="9"/>
      <c r="D5661" s="9"/>
      <c r="E5661" s="165"/>
      <c r="F5661" s="165"/>
      <c r="G5661" s="165"/>
      <c r="H5661" s="165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</row>
    <row r="5662" spans="1:20" x14ac:dyDescent="0.25">
      <c r="A5662" s="9"/>
      <c r="D5662" s="9"/>
      <c r="E5662" s="165"/>
      <c r="F5662" s="165"/>
      <c r="G5662" s="165"/>
      <c r="H5662" s="165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</row>
    <row r="5663" spans="1:20" x14ac:dyDescent="0.25">
      <c r="A5663" s="9"/>
      <c r="D5663" s="9"/>
      <c r="E5663" s="165"/>
      <c r="F5663" s="165"/>
      <c r="G5663" s="165"/>
      <c r="H5663" s="165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</row>
    <row r="5664" spans="1:20" x14ac:dyDescent="0.25">
      <c r="A5664" s="9"/>
      <c r="D5664" s="9"/>
      <c r="E5664" s="165"/>
      <c r="F5664" s="165"/>
      <c r="G5664" s="165"/>
      <c r="H5664" s="165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</row>
    <row r="5665" spans="1:20" x14ac:dyDescent="0.25">
      <c r="A5665" s="9"/>
      <c r="D5665" s="9"/>
      <c r="E5665" s="165"/>
      <c r="F5665" s="165"/>
      <c r="G5665" s="165"/>
      <c r="H5665" s="165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</row>
    <row r="5666" spans="1:20" x14ac:dyDescent="0.25">
      <c r="A5666" s="9"/>
      <c r="D5666" s="9"/>
      <c r="E5666" s="165"/>
      <c r="F5666" s="165"/>
      <c r="G5666" s="165"/>
      <c r="H5666" s="165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</row>
    <row r="5667" spans="1:20" x14ac:dyDescent="0.25">
      <c r="A5667" s="9"/>
      <c r="D5667" s="9"/>
      <c r="E5667" s="165"/>
      <c r="F5667" s="165"/>
      <c r="G5667" s="165"/>
      <c r="H5667" s="165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</row>
    <row r="5668" spans="1:20" x14ac:dyDescent="0.25">
      <c r="A5668" s="9"/>
      <c r="D5668" s="9"/>
      <c r="E5668" s="165"/>
      <c r="F5668" s="165"/>
      <c r="G5668" s="165"/>
      <c r="H5668" s="165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</row>
    <row r="5669" spans="1:20" x14ac:dyDescent="0.25">
      <c r="A5669" s="9"/>
      <c r="D5669" s="9"/>
      <c r="E5669" s="165"/>
      <c r="F5669" s="165"/>
      <c r="G5669" s="165"/>
      <c r="H5669" s="165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</row>
    <row r="5670" spans="1:20" x14ac:dyDescent="0.25">
      <c r="A5670" s="9"/>
      <c r="D5670" s="9"/>
      <c r="E5670" s="165"/>
      <c r="F5670" s="165"/>
      <c r="G5670" s="165"/>
      <c r="H5670" s="165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</row>
    <row r="5671" spans="1:20" x14ac:dyDescent="0.25">
      <c r="A5671" s="9"/>
      <c r="D5671" s="9"/>
      <c r="E5671" s="165"/>
      <c r="F5671" s="165"/>
      <c r="G5671" s="165"/>
      <c r="H5671" s="165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</row>
    <row r="5672" spans="1:20" x14ac:dyDescent="0.25">
      <c r="A5672" s="9"/>
      <c r="D5672" s="9"/>
      <c r="E5672" s="165"/>
      <c r="F5672" s="165"/>
      <c r="G5672" s="165"/>
      <c r="H5672" s="165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</row>
    <row r="5673" spans="1:20" x14ac:dyDescent="0.25">
      <c r="A5673" s="9"/>
      <c r="D5673" s="9"/>
      <c r="E5673" s="165"/>
      <c r="F5673" s="165"/>
      <c r="G5673" s="165"/>
      <c r="H5673" s="165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</row>
    <row r="5674" spans="1:20" x14ac:dyDescent="0.25">
      <c r="A5674" s="9"/>
      <c r="D5674" s="9"/>
      <c r="E5674" s="165"/>
      <c r="F5674" s="165"/>
      <c r="G5674" s="165"/>
      <c r="H5674" s="165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</row>
    <row r="5675" spans="1:20" x14ac:dyDescent="0.25">
      <c r="A5675" s="9"/>
      <c r="D5675" s="9"/>
      <c r="E5675" s="165"/>
      <c r="F5675" s="165"/>
      <c r="G5675" s="165"/>
      <c r="H5675" s="165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</row>
    <row r="5676" spans="1:20" x14ac:dyDescent="0.25">
      <c r="A5676" s="9"/>
      <c r="D5676" s="9"/>
      <c r="E5676" s="165"/>
      <c r="F5676" s="165"/>
      <c r="G5676" s="165"/>
      <c r="H5676" s="165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</row>
    <row r="5677" spans="1:20" x14ac:dyDescent="0.25">
      <c r="A5677" s="9"/>
      <c r="D5677" s="9"/>
      <c r="E5677" s="165"/>
      <c r="F5677" s="165"/>
      <c r="G5677" s="165"/>
      <c r="H5677" s="165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</row>
    <row r="5678" spans="1:20" x14ac:dyDescent="0.25">
      <c r="A5678" s="9"/>
      <c r="D5678" s="9"/>
      <c r="E5678" s="165"/>
      <c r="F5678" s="165"/>
      <c r="G5678" s="165"/>
      <c r="H5678" s="165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</row>
    <row r="5679" spans="1:20" x14ac:dyDescent="0.25">
      <c r="A5679" s="9"/>
      <c r="D5679" s="9"/>
      <c r="E5679" s="165"/>
      <c r="F5679" s="165"/>
      <c r="G5679" s="165"/>
      <c r="H5679" s="165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</row>
    <row r="5680" spans="1:20" x14ac:dyDescent="0.25">
      <c r="A5680" s="9"/>
      <c r="D5680" s="9"/>
      <c r="E5680" s="165"/>
      <c r="F5680" s="165"/>
      <c r="G5680" s="165"/>
      <c r="H5680" s="165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</row>
    <row r="5681" spans="1:20" x14ac:dyDescent="0.25">
      <c r="A5681" s="9"/>
      <c r="D5681" s="9"/>
      <c r="E5681" s="165"/>
      <c r="F5681" s="165"/>
      <c r="G5681" s="165"/>
      <c r="H5681" s="165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</row>
    <row r="5682" spans="1:20" x14ac:dyDescent="0.25">
      <c r="A5682" s="9"/>
      <c r="D5682" s="9"/>
      <c r="E5682" s="165"/>
      <c r="F5682" s="165"/>
      <c r="G5682" s="165"/>
      <c r="H5682" s="165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</row>
    <row r="5683" spans="1:20" x14ac:dyDescent="0.25">
      <c r="A5683" s="9"/>
      <c r="D5683" s="9"/>
      <c r="E5683" s="165"/>
      <c r="F5683" s="165"/>
      <c r="G5683" s="165"/>
      <c r="H5683" s="165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</row>
    <row r="5684" spans="1:20" x14ac:dyDescent="0.25">
      <c r="A5684" s="9"/>
      <c r="D5684" s="9"/>
      <c r="E5684" s="165"/>
      <c r="F5684" s="165"/>
      <c r="G5684" s="165"/>
      <c r="H5684" s="165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</row>
    <row r="5685" spans="1:20" x14ac:dyDescent="0.25">
      <c r="A5685" s="9"/>
      <c r="D5685" s="9"/>
      <c r="E5685" s="165"/>
      <c r="F5685" s="165"/>
      <c r="G5685" s="165"/>
      <c r="H5685" s="165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</row>
    <row r="5686" spans="1:20" x14ac:dyDescent="0.25">
      <c r="A5686" s="9"/>
      <c r="D5686" s="9"/>
      <c r="E5686" s="165"/>
      <c r="F5686" s="165"/>
      <c r="G5686" s="165"/>
      <c r="H5686" s="165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</row>
    <row r="5687" spans="1:20" x14ac:dyDescent="0.25">
      <c r="A5687" s="9"/>
      <c r="D5687" s="9"/>
      <c r="E5687" s="165"/>
      <c r="F5687" s="165"/>
      <c r="G5687" s="165"/>
      <c r="H5687" s="165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</row>
    <row r="5688" spans="1:20" x14ac:dyDescent="0.25">
      <c r="A5688" s="9"/>
      <c r="D5688" s="9"/>
      <c r="E5688" s="165"/>
      <c r="F5688" s="165"/>
      <c r="G5688" s="165"/>
      <c r="H5688" s="165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</row>
    <row r="5689" spans="1:20" x14ac:dyDescent="0.25">
      <c r="A5689" s="9"/>
      <c r="D5689" s="9"/>
      <c r="E5689" s="165"/>
      <c r="F5689" s="165"/>
      <c r="G5689" s="165"/>
      <c r="H5689" s="165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</row>
    <row r="5690" spans="1:20" x14ac:dyDescent="0.25">
      <c r="A5690" s="9"/>
      <c r="D5690" s="9"/>
      <c r="E5690" s="165"/>
      <c r="F5690" s="165"/>
      <c r="G5690" s="165"/>
      <c r="H5690" s="165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</row>
    <row r="5691" spans="1:20" x14ac:dyDescent="0.25">
      <c r="A5691" s="9"/>
      <c r="D5691" s="9"/>
      <c r="E5691" s="165"/>
      <c r="F5691" s="165"/>
      <c r="G5691" s="165"/>
      <c r="H5691" s="165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</row>
    <row r="5692" spans="1:20" x14ac:dyDescent="0.25">
      <c r="A5692" s="9"/>
      <c r="D5692" s="9"/>
      <c r="E5692" s="165"/>
      <c r="F5692" s="165"/>
      <c r="G5692" s="165"/>
      <c r="H5692" s="165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</row>
    <row r="5693" spans="1:20" x14ac:dyDescent="0.25">
      <c r="A5693" s="9"/>
      <c r="D5693" s="9"/>
      <c r="E5693" s="165"/>
      <c r="F5693" s="165"/>
      <c r="G5693" s="165"/>
      <c r="H5693" s="165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</row>
    <row r="5694" spans="1:20" x14ac:dyDescent="0.25">
      <c r="A5694" s="9"/>
      <c r="D5694" s="9"/>
      <c r="E5694" s="165"/>
      <c r="F5694" s="165"/>
      <c r="G5694" s="165"/>
      <c r="H5694" s="165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</row>
    <row r="5695" spans="1:20" x14ac:dyDescent="0.25">
      <c r="A5695" s="9"/>
      <c r="D5695" s="9"/>
      <c r="E5695" s="165"/>
      <c r="F5695" s="165"/>
      <c r="G5695" s="165"/>
      <c r="H5695" s="165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</row>
    <row r="5696" spans="1:20" x14ac:dyDescent="0.25">
      <c r="A5696" s="9"/>
      <c r="D5696" s="9"/>
      <c r="E5696" s="165"/>
      <c r="F5696" s="165"/>
      <c r="G5696" s="165"/>
      <c r="H5696" s="165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</row>
    <row r="5697" spans="1:20" x14ac:dyDescent="0.25">
      <c r="A5697" s="9"/>
      <c r="D5697" s="9"/>
      <c r="E5697" s="165"/>
      <c r="F5697" s="165"/>
      <c r="G5697" s="165"/>
      <c r="H5697" s="165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</row>
    <row r="5698" spans="1:20" x14ac:dyDescent="0.25">
      <c r="A5698" s="9"/>
      <c r="D5698" s="9"/>
      <c r="E5698" s="165"/>
      <c r="F5698" s="165"/>
      <c r="G5698" s="165"/>
      <c r="H5698" s="165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</row>
    <row r="5699" spans="1:20" x14ac:dyDescent="0.25">
      <c r="A5699" s="9"/>
      <c r="D5699" s="9"/>
      <c r="E5699" s="165"/>
      <c r="F5699" s="165"/>
      <c r="G5699" s="165"/>
      <c r="H5699" s="165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</row>
    <row r="5700" spans="1:20" x14ac:dyDescent="0.25">
      <c r="A5700" s="9"/>
      <c r="D5700" s="9"/>
      <c r="E5700" s="165"/>
      <c r="F5700" s="165"/>
      <c r="G5700" s="165"/>
      <c r="H5700" s="165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</row>
    <row r="5701" spans="1:20" x14ac:dyDescent="0.25">
      <c r="A5701" s="9"/>
      <c r="D5701" s="9"/>
      <c r="E5701" s="165"/>
      <c r="F5701" s="165"/>
      <c r="G5701" s="165"/>
      <c r="H5701" s="165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</row>
    <row r="5702" spans="1:20" x14ac:dyDescent="0.25">
      <c r="A5702" s="9"/>
      <c r="D5702" s="9"/>
      <c r="E5702" s="165"/>
      <c r="F5702" s="165"/>
      <c r="G5702" s="165"/>
      <c r="H5702" s="165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</row>
    <row r="5703" spans="1:20" x14ac:dyDescent="0.25">
      <c r="A5703" s="9"/>
      <c r="D5703" s="9"/>
      <c r="E5703" s="165"/>
      <c r="F5703" s="165"/>
      <c r="G5703" s="165"/>
      <c r="H5703" s="165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</row>
    <row r="5704" spans="1:20" x14ac:dyDescent="0.25">
      <c r="A5704" s="9"/>
      <c r="D5704" s="9"/>
      <c r="E5704" s="165"/>
      <c r="F5704" s="165"/>
      <c r="G5704" s="165"/>
      <c r="H5704" s="165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</row>
    <row r="5705" spans="1:20" x14ac:dyDescent="0.25">
      <c r="A5705" s="9"/>
      <c r="D5705" s="9"/>
      <c r="E5705" s="165"/>
      <c r="F5705" s="165"/>
      <c r="G5705" s="165"/>
      <c r="H5705" s="165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</row>
    <row r="5706" spans="1:20" x14ac:dyDescent="0.25">
      <c r="A5706" s="9"/>
      <c r="D5706" s="9"/>
      <c r="E5706" s="165"/>
      <c r="F5706" s="165"/>
      <c r="G5706" s="165"/>
      <c r="H5706" s="165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</row>
    <row r="5707" spans="1:20" x14ac:dyDescent="0.25">
      <c r="A5707" s="9"/>
      <c r="D5707" s="9"/>
      <c r="E5707" s="165"/>
      <c r="F5707" s="165"/>
      <c r="G5707" s="165"/>
      <c r="H5707" s="165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</row>
    <row r="5708" spans="1:20" x14ac:dyDescent="0.25">
      <c r="A5708" s="9"/>
      <c r="D5708" s="9"/>
      <c r="E5708" s="165"/>
      <c r="F5708" s="165"/>
      <c r="G5708" s="165"/>
      <c r="H5708" s="165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</row>
    <row r="5709" spans="1:20" x14ac:dyDescent="0.25">
      <c r="A5709" s="9"/>
      <c r="D5709" s="9"/>
      <c r="E5709" s="165"/>
      <c r="F5709" s="165"/>
      <c r="G5709" s="165"/>
      <c r="H5709" s="165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</row>
    <row r="5710" spans="1:20" x14ac:dyDescent="0.25">
      <c r="A5710" s="9"/>
      <c r="D5710" s="9"/>
      <c r="E5710" s="165"/>
      <c r="F5710" s="165"/>
      <c r="G5710" s="165"/>
      <c r="H5710" s="165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</row>
    <row r="5711" spans="1:20" x14ac:dyDescent="0.25">
      <c r="A5711" s="9"/>
      <c r="D5711" s="9"/>
      <c r="E5711" s="165"/>
      <c r="F5711" s="165"/>
      <c r="G5711" s="165"/>
      <c r="H5711" s="165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</row>
    <row r="5712" spans="1:20" x14ac:dyDescent="0.25">
      <c r="A5712" s="9"/>
      <c r="D5712" s="9"/>
      <c r="E5712" s="165"/>
      <c r="F5712" s="165"/>
      <c r="G5712" s="165"/>
      <c r="H5712" s="165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</row>
    <row r="5713" spans="1:20" x14ac:dyDescent="0.25">
      <c r="A5713" s="9"/>
      <c r="D5713" s="9"/>
      <c r="E5713" s="165"/>
      <c r="F5713" s="165"/>
      <c r="G5713" s="165"/>
      <c r="H5713" s="165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</row>
    <row r="5714" spans="1:20" x14ac:dyDescent="0.25">
      <c r="A5714" s="9"/>
      <c r="D5714" s="9"/>
      <c r="E5714" s="165"/>
      <c r="F5714" s="165"/>
      <c r="G5714" s="165"/>
      <c r="H5714" s="165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</row>
    <row r="5715" spans="1:20" x14ac:dyDescent="0.25">
      <c r="A5715" s="9"/>
      <c r="D5715" s="9"/>
      <c r="E5715" s="165"/>
      <c r="F5715" s="165"/>
      <c r="G5715" s="165"/>
      <c r="H5715" s="165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</row>
    <row r="5716" spans="1:20" x14ac:dyDescent="0.25">
      <c r="A5716" s="9"/>
      <c r="D5716" s="9"/>
      <c r="E5716" s="165"/>
      <c r="F5716" s="165"/>
      <c r="G5716" s="165"/>
      <c r="H5716" s="165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</row>
    <row r="5717" spans="1:20" x14ac:dyDescent="0.25">
      <c r="A5717" s="9"/>
      <c r="D5717" s="9"/>
      <c r="E5717" s="165"/>
      <c r="F5717" s="165"/>
      <c r="G5717" s="165"/>
      <c r="H5717" s="165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</row>
    <row r="5718" spans="1:20" x14ac:dyDescent="0.25">
      <c r="A5718" s="9"/>
      <c r="D5718" s="9"/>
      <c r="E5718" s="165"/>
      <c r="F5718" s="165"/>
      <c r="G5718" s="165"/>
      <c r="H5718" s="165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</row>
    <row r="5719" spans="1:20" x14ac:dyDescent="0.25">
      <c r="A5719" s="9"/>
      <c r="D5719" s="9"/>
      <c r="E5719" s="165"/>
      <c r="F5719" s="165"/>
      <c r="G5719" s="165"/>
      <c r="H5719" s="165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</row>
    <row r="5720" spans="1:20" x14ac:dyDescent="0.25">
      <c r="A5720" s="9"/>
      <c r="D5720" s="9"/>
      <c r="E5720" s="165"/>
      <c r="F5720" s="165"/>
      <c r="G5720" s="165"/>
      <c r="H5720" s="165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</row>
    <row r="5721" spans="1:20" x14ac:dyDescent="0.25">
      <c r="A5721" s="9"/>
      <c r="D5721" s="9"/>
      <c r="E5721" s="165"/>
      <c r="F5721" s="165"/>
      <c r="G5721" s="165"/>
      <c r="H5721" s="165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</row>
    <row r="5722" spans="1:20" x14ac:dyDescent="0.25">
      <c r="A5722" s="9"/>
      <c r="D5722" s="9"/>
      <c r="E5722" s="165"/>
      <c r="F5722" s="165"/>
      <c r="G5722" s="165"/>
      <c r="H5722" s="165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</row>
    <row r="5723" spans="1:20" x14ac:dyDescent="0.25">
      <c r="A5723" s="9"/>
      <c r="D5723" s="9"/>
      <c r="E5723" s="165"/>
      <c r="F5723" s="165"/>
      <c r="G5723" s="165"/>
      <c r="H5723" s="165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</row>
    <row r="5724" spans="1:20" x14ac:dyDescent="0.25">
      <c r="A5724" s="9"/>
      <c r="D5724" s="9"/>
      <c r="E5724" s="165"/>
      <c r="F5724" s="165"/>
      <c r="G5724" s="165"/>
      <c r="H5724" s="165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</row>
    <row r="5725" spans="1:20" x14ac:dyDescent="0.25">
      <c r="A5725" s="9"/>
      <c r="D5725" s="9"/>
      <c r="E5725" s="165"/>
      <c r="F5725" s="165"/>
      <c r="G5725" s="165"/>
      <c r="H5725" s="165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</row>
    <row r="5726" spans="1:20" x14ac:dyDescent="0.25">
      <c r="A5726" s="9"/>
      <c r="D5726" s="9"/>
      <c r="E5726" s="165"/>
      <c r="F5726" s="165"/>
      <c r="G5726" s="165"/>
      <c r="H5726" s="165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</row>
    <row r="5727" spans="1:20" x14ac:dyDescent="0.25">
      <c r="A5727" s="9"/>
      <c r="D5727" s="9"/>
      <c r="E5727" s="165"/>
      <c r="F5727" s="165"/>
      <c r="G5727" s="165"/>
      <c r="H5727" s="165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</row>
    <row r="5728" spans="1:20" x14ac:dyDescent="0.25">
      <c r="A5728" s="9"/>
      <c r="D5728" s="9"/>
      <c r="E5728" s="165"/>
      <c r="F5728" s="165"/>
      <c r="G5728" s="165"/>
      <c r="H5728" s="165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</row>
    <row r="5729" spans="1:20" x14ac:dyDescent="0.25">
      <c r="A5729" s="9"/>
      <c r="D5729" s="9"/>
      <c r="E5729" s="165"/>
      <c r="F5729" s="165"/>
      <c r="G5729" s="165"/>
      <c r="H5729" s="165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</row>
    <row r="5730" spans="1:20" x14ac:dyDescent="0.25">
      <c r="A5730" s="9"/>
      <c r="D5730" s="9"/>
      <c r="E5730" s="165"/>
      <c r="F5730" s="165"/>
      <c r="G5730" s="165"/>
      <c r="H5730" s="165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</row>
    <row r="5731" spans="1:20" x14ac:dyDescent="0.25">
      <c r="A5731" s="9"/>
      <c r="D5731" s="9"/>
      <c r="E5731" s="165"/>
      <c r="F5731" s="165"/>
      <c r="G5731" s="165"/>
      <c r="H5731" s="165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</row>
    <row r="5732" spans="1:20" x14ac:dyDescent="0.25">
      <c r="A5732" s="9"/>
      <c r="D5732" s="9"/>
      <c r="E5732" s="165"/>
      <c r="F5732" s="165"/>
      <c r="G5732" s="165"/>
      <c r="H5732" s="165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</row>
    <row r="5733" spans="1:20" x14ac:dyDescent="0.25">
      <c r="A5733" s="9"/>
      <c r="D5733" s="9"/>
      <c r="E5733" s="165"/>
      <c r="F5733" s="165"/>
      <c r="G5733" s="165"/>
      <c r="H5733" s="165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</row>
    <row r="5734" spans="1:20" x14ac:dyDescent="0.25">
      <c r="A5734" s="9"/>
      <c r="D5734" s="9"/>
      <c r="E5734" s="165"/>
      <c r="F5734" s="165"/>
      <c r="G5734" s="165"/>
      <c r="H5734" s="165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</row>
    <row r="5735" spans="1:20" x14ac:dyDescent="0.25">
      <c r="A5735" s="9"/>
      <c r="D5735" s="9"/>
      <c r="E5735" s="165"/>
      <c r="F5735" s="165"/>
      <c r="G5735" s="165"/>
      <c r="H5735" s="165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</row>
    <row r="5736" spans="1:20" x14ac:dyDescent="0.25">
      <c r="A5736" s="9"/>
      <c r="D5736" s="9"/>
      <c r="E5736" s="165"/>
      <c r="F5736" s="165"/>
      <c r="G5736" s="165"/>
      <c r="H5736" s="165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</row>
    <row r="5737" spans="1:20" x14ac:dyDescent="0.25">
      <c r="A5737" s="9"/>
      <c r="D5737" s="9"/>
      <c r="E5737" s="165"/>
      <c r="F5737" s="165"/>
      <c r="G5737" s="165"/>
      <c r="H5737" s="165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</row>
    <row r="5738" spans="1:20" x14ac:dyDescent="0.25">
      <c r="A5738" s="9"/>
      <c r="D5738" s="9"/>
      <c r="E5738" s="165"/>
      <c r="F5738" s="165"/>
      <c r="G5738" s="165"/>
      <c r="H5738" s="165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</row>
    <row r="5739" spans="1:20" x14ac:dyDescent="0.25">
      <c r="A5739" s="9"/>
      <c r="D5739" s="9"/>
      <c r="E5739" s="165"/>
      <c r="F5739" s="165"/>
      <c r="G5739" s="165"/>
      <c r="H5739" s="165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</row>
    <row r="5740" spans="1:20" x14ac:dyDescent="0.25">
      <c r="A5740" s="9"/>
      <c r="D5740" s="9"/>
      <c r="E5740" s="165"/>
      <c r="F5740" s="165"/>
      <c r="G5740" s="165"/>
      <c r="H5740" s="165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</row>
    <row r="5741" spans="1:20" x14ac:dyDescent="0.25">
      <c r="A5741" s="9"/>
      <c r="D5741" s="9"/>
      <c r="E5741" s="165"/>
      <c r="F5741" s="165"/>
      <c r="G5741" s="165"/>
      <c r="H5741" s="165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</row>
    <row r="5742" spans="1:20" x14ac:dyDescent="0.25">
      <c r="A5742" s="9"/>
      <c r="D5742" s="9"/>
      <c r="E5742" s="165"/>
      <c r="F5742" s="165"/>
      <c r="G5742" s="165"/>
      <c r="H5742" s="165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</row>
    <row r="5743" spans="1:20" x14ac:dyDescent="0.25">
      <c r="A5743" s="9"/>
      <c r="D5743" s="9"/>
      <c r="E5743" s="165"/>
      <c r="F5743" s="165"/>
      <c r="G5743" s="165"/>
      <c r="H5743" s="165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</row>
    <row r="5744" spans="1:20" x14ac:dyDescent="0.25">
      <c r="A5744" s="9"/>
      <c r="D5744" s="9"/>
      <c r="E5744" s="165"/>
      <c r="F5744" s="165"/>
      <c r="G5744" s="165"/>
      <c r="H5744" s="165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</row>
    <row r="5745" spans="1:20" x14ac:dyDescent="0.25">
      <c r="A5745" s="9"/>
      <c r="D5745" s="9"/>
      <c r="E5745" s="165"/>
      <c r="F5745" s="165"/>
      <c r="G5745" s="165"/>
      <c r="H5745" s="165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</row>
    <row r="5746" spans="1:20" x14ac:dyDescent="0.25">
      <c r="A5746" s="9"/>
      <c r="D5746" s="9"/>
      <c r="E5746" s="165"/>
      <c r="F5746" s="165"/>
      <c r="G5746" s="165"/>
      <c r="H5746" s="165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</row>
    <row r="5747" spans="1:20" x14ac:dyDescent="0.25">
      <c r="A5747" s="9"/>
      <c r="D5747" s="9"/>
      <c r="E5747" s="165"/>
      <c r="F5747" s="165"/>
      <c r="G5747" s="165"/>
      <c r="H5747" s="165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</row>
    <row r="5748" spans="1:20" x14ac:dyDescent="0.25">
      <c r="A5748" s="9"/>
      <c r="D5748" s="9"/>
      <c r="E5748" s="165"/>
      <c r="F5748" s="165"/>
      <c r="G5748" s="165"/>
      <c r="H5748" s="165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</row>
    <row r="5749" spans="1:20" x14ac:dyDescent="0.25">
      <c r="A5749" s="9"/>
      <c r="D5749" s="9"/>
      <c r="E5749" s="165"/>
      <c r="F5749" s="165"/>
      <c r="G5749" s="165"/>
      <c r="H5749" s="165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</row>
    <row r="5750" spans="1:20" x14ac:dyDescent="0.25">
      <c r="A5750" s="9"/>
      <c r="D5750" s="9"/>
      <c r="E5750" s="165"/>
      <c r="F5750" s="165"/>
      <c r="G5750" s="165"/>
      <c r="H5750" s="165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</row>
    <row r="5751" spans="1:20" x14ac:dyDescent="0.25">
      <c r="A5751" s="9"/>
      <c r="D5751" s="9"/>
      <c r="E5751" s="165"/>
      <c r="F5751" s="165"/>
      <c r="G5751" s="165"/>
      <c r="H5751" s="165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</row>
    <row r="5752" spans="1:20" x14ac:dyDescent="0.25">
      <c r="A5752" s="9"/>
      <c r="D5752" s="9"/>
      <c r="E5752" s="165"/>
      <c r="F5752" s="165"/>
      <c r="G5752" s="165"/>
      <c r="H5752" s="165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</row>
    <row r="5753" spans="1:20" x14ac:dyDescent="0.25">
      <c r="A5753" s="9"/>
      <c r="D5753" s="9"/>
      <c r="E5753" s="165"/>
      <c r="F5753" s="165"/>
      <c r="G5753" s="165"/>
      <c r="H5753" s="165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</row>
    <row r="5754" spans="1:20" x14ac:dyDescent="0.25">
      <c r="A5754" s="9"/>
      <c r="D5754" s="9"/>
      <c r="E5754" s="165"/>
      <c r="F5754" s="165"/>
      <c r="G5754" s="165"/>
      <c r="H5754" s="165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</row>
    <row r="5755" spans="1:20" x14ac:dyDescent="0.25">
      <c r="A5755" s="9"/>
      <c r="D5755" s="9"/>
      <c r="E5755" s="165"/>
      <c r="F5755" s="165"/>
      <c r="G5755" s="165"/>
      <c r="H5755" s="165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</row>
    <row r="5756" spans="1:20" x14ac:dyDescent="0.25">
      <c r="A5756" s="9"/>
      <c r="D5756" s="9"/>
      <c r="E5756" s="165"/>
      <c r="F5756" s="165"/>
      <c r="G5756" s="165"/>
      <c r="H5756" s="165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</row>
    <row r="5757" spans="1:20" x14ac:dyDescent="0.25">
      <c r="A5757" s="9"/>
      <c r="D5757" s="9"/>
      <c r="E5757" s="165"/>
      <c r="F5757" s="165"/>
      <c r="G5757" s="165"/>
      <c r="H5757" s="165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</row>
    <row r="5758" spans="1:20" x14ac:dyDescent="0.25">
      <c r="A5758" s="9"/>
      <c r="D5758" s="9"/>
      <c r="E5758" s="165"/>
      <c r="F5758" s="165"/>
      <c r="G5758" s="165"/>
      <c r="H5758" s="165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</row>
    <row r="5759" spans="1:20" x14ac:dyDescent="0.25">
      <c r="A5759" s="9"/>
      <c r="D5759" s="9"/>
      <c r="E5759" s="165"/>
      <c r="F5759" s="165"/>
      <c r="G5759" s="165"/>
      <c r="H5759" s="165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</row>
    <row r="5760" spans="1:20" x14ac:dyDescent="0.25">
      <c r="A5760" s="9"/>
      <c r="D5760" s="9"/>
      <c r="E5760" s="165"/>
      <c r="F5760" s="165"/>
      <c r="G5760" s="165"/>
      <c r="H5760" s="165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</row>
    <row r="5761" spans="1:20" x14ac:dyDescent="0.25">
      <c r="A5761" s="9"/>
      <c r="D5761" s="9"/>
      <c r="E5761" s="165"/>
      <c r="F5761" s="165"/>
      <c r="G5761" s="165"/>
      <c r="H5761" s="165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</row>
    <row r="5762" spans="1:20" x14ac:dyDescent="0.25">
      <c r="A5762" s="9"/>
      <c r="D5762" s="9"/>
      <c r="E5762" s="165"/>
      <c r="F5762" s="165"/>
      <c r="G5762" s="165"/>
      <c r="H5762" s="165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</row>
    <row r="5763" spans="1:20" x14ac:dyDescent="0.25">
      <c r="A5763" s="9"/>
      <c r="D5763" s="9"/>
      <c r="E5763" s="165"/>
      <c r="F5763" s="165"/>
      <c r="G5763" s="165"/>
      <c r="H5763" s="165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</row>
    <row r="5764" spans="1:20" x14ac:dyDescent="0.25">
      <c r="A5764" s="9"/>
      <c r="D5764" s="9"/>
      <c r="E5764" s="165"/>
      <c r="F5764" s="165"/>
      <c r="G5764" s="165"/>
      <c r="H5764" s="165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</row>
    <row r="5765" spans="1:20" x14ac:dyDescent="0.25">
      <c r="A5765" s="9"/>
      <c r="D5765" s="9"/>
      <c r="E5765" s="165"/>
      <c r="F5765" s="165"/>
      <c r="G5765" s="165"/>
      <c r="H5765" s="165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</row>
    <row r="5766" spans="1:20" x14ac:dyDescent="0.25">
      <c r="A5766" s="9"/>
      <c r="D5766" s="9"/>
      <c r="E5766" s="165"/>
      <c r="F5766" s="165"/>
      <c r="G5766" s="165"/>
      <c r="H5766" s="165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</row>
    <row r="5767" spans="1:20" x14ac:dyDescent="0.25">
      <c r="A5767" s="9"/>
      <c r="D5767" s="9"/>
      <c r="E5767" s="165"/>
      <c r="F5767" s="165"/>
      <c r="G5767" s="165"/>
      <c r="H5767" s="165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</row>
    <row r="5768" spans="1:20" x14ac:dyDescent="0.25">
      <c r="A5768" s="9"/>
      <c r="D5768" s="9"/>
      <c r="E5768" s="165"/>
      <c r="F5768" s="165"/>
      <c r="G5768" s="165"/>
      <c r="H5768" s="165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</row>
    <row r="5769" spans="1:20" x14ac:dyDescent="0.25">
      <c r="A5769" s="9"/>
      <c r="D5769" s="9"/>
      <c r="E5769" s="165"/>
      <c r="F5769" s="165"/>
      <c r="G5769" s="165"/>
      <c r="H5769" s="165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</row>
    <row r="5770" spans="1:20" x14ac:dyDescent="0.25">
      <c r="A5770" s="9"/>
      <c r="D5770" s="9"/>
      <c r="E5770" s="165"/>
      <c r="F5770" s="165"/>
      <c r="G5770" s="165"/>
      <c r="H5770" s="165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</row>
    <row r="5771" spans="1:20" x14ac:dyDescent="0.25">
      <c r="A5771" s="9"/>
      <c r="D5771" s="9"/>
      <c r="E5771" s="165"/>
      <c r="F5771" s="165"/>
      <c r="G5771" s="165"/>
      <c r="H5771" s="165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</row>
    <row r="5772" spans="1:20" x14ac:dyDescent="0.25">
      <c r="A5772" s="9"/>
      <c r="D5772" s="9"/>
      <c r="E5772" s="165"/>
      <c r="F5772" s="165"/>
      <c r="G5772" s="165"/>
      <c r="H5772" s="165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</row>
    <row r="5773" spans="1:20" x14ac:dyDescent="0.25">
      <c r="A5773" s="9"/>
      <c r="D5773" s="9"/>
      <c r="E5773" s="165"/>
      <c r="F5773" s="165"/>
      <c r="G5773" s="165"/>
      <c r="H5773" s="165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</row>
    <row r="5774" spans="1:20" x14ac:dyDescent="0.25">
      <c r="A5774" s="9"/>
      <c r="D5774" s="9"/>
      <c r="E5774" s="165"/>
      <c r="F5774" s="165"/>
      <c r="G5774" s="165"/>
      <c r="H5774" s="165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</row>
    <row r="5775" spans="1:20" x14ac:dyDescent="0.25">
      <c r="A5775" s="9"/>
      <c r="D5775" s="9"/>
      <c r="E5775" s="165"/>
      <c r="F5775" s="165"/>
      <c r="G5775" s="165"/>
      <c r="H5775" s="165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</row>
    <row r="5776" spans="1:20" x14ac:dyDescent="0.25">
      <c r="A5776" s="9"/>
      <c r="D5776" s="9"/>
      <c r="E5776" s="165"/>
      <c r="F5776" s="165"/>
      <c r="G5776" s="165"/>
      <c r="H5776" s="165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</row>
    <row r="5777" spans="1:20" x14ac:dyDescent="0.25">
      <c r="A5777" s="9"/>
      <c r="D5777" s="9"/>
      <c r="E5777" s="165"/>
      <c r="F5777" s="165"/>
      <c r="G5777" s="165"/>
      <c r="H5777" s="165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</row>
    <row r="5778" spans="1:20" x14ac:dyDescent="0.25">
      <c r="A5778" s="9"/>
      <c r="D5778" s="9"/>
      <c r="E5778" s="165"/>
      <c r="F5778" s="165"/>
      <c r="G5778" s="165"/>
      <c r="H5778" s="165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</row>
    <row r="5779" spans="1:20" x14ac:dyDescent="0.25">
      <c r="A5779" s="9"/>
      <c r="D5779" s="9"/>
      <c r="E5779" s="165"/>
      <c r="F5779" s="165"/>
      <c r="G5779" s="165"/>
      <c r="H5779" s="165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</row>
    <row r="5780" spans="1:20" x14ac:dyDescent="0.25">
      <c r="A5780" s="9"/>
      <c r="D5780" s="9"/>
      <c r="E5780" s="165"/>
      <c r="F5780" s="165"/>
      <c r="G5780" s="165"/>
      <c r="H5780" s="165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</row>
    <row r="5781" spans="1:20" x14ac:dyDescent="0.25">
      <c r="A5781" s="9"/>
      <c r="D5781" s="9"/>
      <c r="E5781" s="165"/>
      <c r="F5781" s="165"/>
      <c r="G5781" s="165"/>
      <c r="H5781" s="165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</row>
    <row r="5782" spans="1:20" x14ac:dyDescent="0.25">
      <c r="A5782" s="9"/>
      <c r="D5782" s="9"/>
      <c r="E5782" s="165"/>
      <c r="F5782" s="165"/>
      <c r="G5782" s="165"/>
      <c r="H5782" s="165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</row>
    <row r="5783" spans="1:20" x14ac:dyDescent="0.25">
      <c r="A5783" s="9"/>
      <c r="D5783" s="9"/>
      <c r="E5783" s="165"/>
      <c r="F5783" s="165"/>
      <c r="G5783" s="165"/>
      <c r="H5783" s="165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</row>
    <row r="5784" spans="1:20" x14ac:dyDescent="0.25">
      <c r="A5784" s="9"/>
      <c r="D5784" s="9"/>
      <c r="E5784" s="165"/>
      <c r="F5784" s="165"/>
      <c r="G5784" s="165"/>
      <c r="H5784" s="165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</row>
    <row r="5785" spans="1:20" x14ac:dyDescent="0.25">
      <c r="A5785" s="9"/>
      <c r="D5785" s="9"/>
      <c r="E5785" s="165"/>
      <c r="F5785" s="165"/>
      <c r="G5785" s="165"/>
      <c r="H5785" s="165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</row>
    <row r="5786" spans="1:20" x14ac:dyDescent="0.25">
      <c r="A5786" s="9"/>
      <c r="D5786" s="9"/>
      <c r="E5786" s="165"/>
      <c r="F5786" s="165"/>
      <c r="G5786" s="165"/>
      <c r="H5786" s="165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</row>
    <row r="5787" spans="1:20" x14ac:dyDescent="0.25">
      <c r="A5787" s="9"/>
      <c r="D5787" s="9"/>
      <c r="E5787" s="165"/>
      <c r="F5787" s="165"/>
      <c r="G5787" s="165"/>
      <c r="H5787" s="165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</row>
    <row r="5788" spans="1:20" x14ac:dyDescent="0.25">
      <c r="A5788" s="9"/>
      <c r="D5788" s="9"/>
      <c r="E5788" s="165"/>
      <c r="F5788" s="165"/>
      <c r="G5788" s="165"/>
      <c r="H5788" s="165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</row>
    <row r="5789" spans="1:20" x14ac:dyDescent="0.25">
      <c r="A5789" s="9"/>
      <c r="D5789" s="9"/>
      <c r="E5789" s="165"/>
      <c r="F5789" s="165"/>
      <c r="G5789" s="165"/>
      <c r="H5789" s="165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</row>
    <row r="5790" spans="1:20" x14ac:dyDescent="0.25">
      <c r="A5790" s="9"/>
      <c r="D5790" s="9"/>
      <c r="E5790" s="165"/>
      <c r="F5790" s="165"/>
      <c r="G5790" s="165"/>
      <c r="H5790" s="165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</row>
    <row r="5791" spans="1:20" x14ac:dyDescent="0.25">
      <c r="A5791" s="9"/>
      <c r="D5791" s="9"/>
      <c r="E5791" s="165"/>
      <c r="F5791" s="165"/>
      <c r="G5791" s="165"/>
      <c r="H5791" s="165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</row>
    <row r="5792" spans="1:20" x14ac:dyDescent="0.25">
      <c r="A5792" s="9"/>
      <c r="D5792" s="9"/>
      <c r="E5792" s="165"/>
      <c r="F5792" s="165"/>
      <c r="G5792" s="165"/>
      <c r="H5792" s="165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</row>
    <row r="5793" spans="1:20" x14ac:dyDescent="0.25">
      <c r="A5793" s="9"/>
      <c r="D5793" s="9"/>
      <c r="E5793" s="165"/>
      <c r="F5793" s="165"/>
      <c r="G5793" s="165"/>
      <c r="H5793" s="165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</row>
    <row r="5794" spans="1:20" x14ac:dyDescent="0.25">
      <c r="A5794" s="9"/>
      <c r="D5794" s="9"/>
      <c r="E5794" s="165"/>
      <c r="F5794" s="165"/>
      <c r="G5794" s="165"/>
      <c r="H5794" s="165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</row>
    <row r="5795" spans="1:20" x14ac:dyDescent="0.25">
      <c r="A5795" s="9"/>
      <c r="D5795" s="9"/>
      <c r="E5795" s="165"/>
      <c r="F5795" s="165"/>
      <c r="G5795" s="165"/>
      <c r="H5795" s="165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</row>
    <row r="5796" spans="1:20" x14ac:dyDescent="0.25">
      <c r="A5796" s="9"/>
      <c r="D5796" s="9"/>
      <c r="E5796" s="165"/>
      <c r="F5796" s="165"/>
      <c r="G5796" s="165"/>
      <c r="H5796" s="165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</row>
    <row r="5797" spans="1:20" x14ac:dyDescent="0.25">
      <c r="A5797" s="9"/>
      <c r="D5797" s="9"/>
      <c r="E5797" s="165"/>
      <c r="F5797" s="165"/>
      <c r="G5797" s="165"/>
      <c r="H5797" s="165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</row>
    <row r="5798" spans="1:20" x14ac:dyDescent="0.25">
      <c r="A5798" s="9"/>
      <c r="D5798" s="9"/>
      <c r="E5798" s="165"/>
      <c r="F5798" s="165"/>
      <c r="G5798" s="165"/>
      <c r="H5798" s="165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</row>
    <row r="5799" spans="1:20" x14ac:dyDescent="0.25">
      <c r="A5799" s="9"/>
      <c r="D5799" s="9"/>
      <c r="E5799" s="165"/>
      <c r="F5799" s="165"/>
      <c r="G5799" s="165"/>
      <c r="H5799" s="165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</row>
    <row r="5800" spans="1:20" x14ac:dyDescent="0.25">
      <c r="A5800" s="9"/>
      <c r="D5800" s="9"/>
      <c r="E5800" s="165"/>
      <c r="F5800" s="165"/>
      <c r="G5800" s="165"/>
      <c r="H5800" s="165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</row>
    <row r="5801" spans="1:20" x14ac:dyDescent="0.25">
      <c r="A5801" s="9"/>
      <c r="D5801" s="9"/>
      <c r="E5801" s="165"/>
      <c r="F5801" s="165"/>
      <c r="G5801" s="165"/>
      <c r="H5801" s="165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</row>
    <row r="5802" spans="1:20" x14ac:dyDescent="0.25">
      <c r="A5802" s="9"/>
      <c r="D5802" s="9"/>
      <c r="E5802" s="165"/>
      <c r="F5802" s="165"/>
      <c r="G5802" s="165"/>
      <c r="H5802" s="165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</row>
    <row r="5803" spans="1:20" x14ac:dyDescent="0.25">
      <c r="A5803" s="9"/>
      <c r="D5803" s="9"/>
      <c r="E5803" s="165"/>
      <c r="F5803" s="165"/>
      <c r="G5803" s="165"/>
      <c r="H5803" s="165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</row>
    <row r="5804" spans="1:20" x14ac:dyDescent="0.25">
      <c r="A5804" s="9"/>
      <c r="D5804" s="9"/>
      <c r="E5804" s="165"/>
      <c r="F5804" s="165"/>
      <c r="G5804" s="165"/>
      <c r="H5804" s="165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</row>
    <row r="5805" spans="1:20" x14ac:dyDescent="0.25">
      <c r="A5805" s="9"/>
      <c r="D5805" s="9"/>
      <c r="E5805" s="165"/>
      <c r="F5805" s="165"/>
      <c r="G5805" s="165"/>
      <c r="H5805" s="165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</row>
    <row r="5806" spans="1:20" x14ac:dyDescent="0.25">
      <c r="A5806" s="9"/>
      <c r="D5806" s="9"/>
      <c r="E5806" s="165"/>
      <c r="F5806" s="165"/>
      <c r="G5806" s="165"/>
      <c r="H5806" s="165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</row>
    <row r="5807" spans="1:20" x14ac:dyDescent="0.25">
      <c r="A5807" s="9"/>
      <c r="D5807" s="9"/>
      <c r="E5807" s="165"/>
      <c r="F5807" s="165"/>
      <c r="G5807" s="165"/>
      <c r="H5807" s="165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</row>
    <row r="5808" spans="1:20" x14ac:dyDescent="0.25">
      <c r="A5808" s="9"/>
      <c r="D5808" s="9"/>
      <c r="E5808" s="165"/>
      <c r="F5808" s="165"/>
      <c r="G5808" s="165"/>
      <c r="H5808" s="165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</row>
    <row r="5809" spans="1:20" x14ac:dyDescent="0.25">
      <c r="A5809" s="9"/>
      <c r="D5809" s="9"/>
      <c r="E5809" s="165"/>
      <c r="F5809" s="165"/>
      <c r="G5809" s="165"/>
      <c r="H5809" s="165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</row>
    <row r="5810" spans="1:20" x14ac:dyDescent="0.25">
      <c r="A5810" s="9"/>
      <c r="D5810" s="9"/>
      <c r="E5810" s="165"/>
      <c r="F5810" s="165"/>
      <c r="G5810" s="165"/>
      <c r="H5810" s="165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</row>
    <row r="5811" spans="1:20" x14ac:dyDescent="0.25">
      <c r="A5811" s="9"/>
      <c r="D5811" s="9"/>
      <c r="E5811" s="165"/>
      <c r="F5811" s="165"/>
      <c r="G5811" s="165"/>
      <c r="H5811" s="165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</row>
    <row r="5812" spans="1:20" x14ac:dyDescent="0.25">
      <c r="A5812" s="9"/>
      <c r="D5812" s="9"/>
      <c r="E5812" s="165"/>
      <c r="F5812" s="165"/>
      <c r="G5812" s="165"/>
      <c r="H5812" s="165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</row>
    <row r="5813" spans="1:20" x14ac:dyDescent="0.25">
      <c r="A5813" s="9"/>
      <c r="D5813" s="9"/>
      <c r="E5813" s="165"/>
      <c r="F5813" s="165"/>
      <c r="G5813" s="165"/>
      <c r="H5813" s="165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</row>
    <row r="5814" spans="1:20" x14ac:dyDescent="0.25">
      <c r="A5814" s="9"/>
      <c r="D5814" s="9"/>
      <c r="E5814" s="165"/>
      <c r="F5814" s="165"/>
      <c r="G5814" s="165"/>
      <c r="H5814" s="165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</row>
    <row r="5815" spans="1:20" x14ac:dyDescent="0.25">
      <c r="A5815" s="9"/>
      <c r="D5815" s="9"/>
      <c r="E5815" s="165"/>
      <c r="F5815" s="165"/>
      <c r="G5815" s="165"/>
      <c r="H5815" s="165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</row>
    <row r="5816" spans="1:20" x14ac:dyDescent="0.25">
      <c r="A5816" s="9"/>
      <c r="D5816" s="9"/>
      <c r="E5816" s="165"/>
      <c r="F5816" s="165"/>
      <c r="G5816" s="165"/>
      <c r="H5816" s="165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</row>
    <row r="5817" spans="1:20" x14ac:dyDescent="0.25">
      <c r="A5817" s="9"/>
      <c r="D5817" s="9"/>
      <c r="E5817" s="165"/>
      <c r="F5817" s="165"/>
      <c r="G5817" s="165"/>
      <c r="H5817" s="165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</row>
    <row r="5818" spans="1:20" x14ac:dyDescent="0.25">
      <c r="A5818" s="9"/>
      <c r="D5818" s="9"/>
      <c r="E5818" s="165"/>
      <c r="F5818" s="165"/>
      <c r="G5818" s="165"/>
      <c r="H5818" s="165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</row>
    <row r="5819" spans="1:20" x14ac:dyDescent="0.25">
      <c r="A5819" s="9"/>
      <c r="D5819" s="9"/>
      <c r="E5819" s="165"/>
      <c r="F5819" s="165"/>
      <c r="G5819" s="165"/>
      <c r="H5819" s="165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</row>
    <row r="5820" spans="1:20" x14ac:dyDescent="0.25">
      <c r="A5820" s="9"/>
      <c r="D5820" s="9"/>
      <c r="E5820" s="165"/>
      <c r="F5820" s="165"/>
      <c r="G5820" s="165"/>
      <c r="H5820" s="165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</row>
    <row r="5821" spans="1:20" x14ac:dyDescent="0.25">
      <c r="A5821" s="9"/>
      <c r="D5821" s="9"/>
      <c r="E5821" s="165"/>
      <c r="F5821" s="165"/>
      <c r="G5821" s="165"/>
      <c r="H5821" s="165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</row>
    <row r="5822" spans="1:20" x14ac:dyDescent="0.25">
      <c r="A5822" s="9"/>
      <c r="D5822" s="9"/>
      <c r="E5822" s="165"/>
      <c r="F5822" s="165"/>
      <c r="G5822" s="165"/>
      <c r="H5822" s="165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</row>
    <row r="5823" spans="1:20" x14ac:dyDescent="0.25">
      <c r="A5823" s="9"/>
      <c r="D5823" s="9"/>
      <c r="E5823" s="165"/>
      <c r="F5823" s="165"/>
      <c r="G5823" s="165"/>
      <c r="H5823" s="165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</row>
    <row r="5824" spans="1:20" x14ac:dyDescent="0.25">
      <c r="A5824" s="9"/>
      <c r="D5824" s="9"/>
      <c r="E5824" s="165"/>
      <c r="F5824" s="165"/>
      <c r="G5824" s="165"/>
      <c r="H5824" s="165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</row>
    <row r="5825" spans="1:20" x14ac:dyDescent="0.25">
      <c r="A5825" s="9"/>
      <c r="D5825" s="9"/>
      <c r="E5825" s="165"/>
      <c r="F5825" s="165"/>
      <c r="G5825" s="165"/>
      <c r="H5825" s="165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</row>
    <row r="5826" spans="1:20" x14ac:dyDescent="0.25">
      <c r="A5826" s="9"/>
      <c r="D5826" s="9"/>
      <c r="E5826" s="165"/>
      <c r="F5826" s="165"/>
      <c r="G5826" s="165"/>
      <c r="H5826" s="165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</row>
    <row r="5827" spans="1:20" x14ac:dyDescent="0.25">
      <c r="A5827" s="9"/>
      <c r="D5827" s="9"/>
      <c r="E5827" s="165"/>
      <c r="F5827" s="165"/>
      <c r="G5827" s="165"/>
      <c r="H5827" s="165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</row>
    <row r="5828" spans="1:20" x14ac:dyDescent="0.25">
      <c r="A5828" s="9"/>
      <c r="D5828" s="9"/>
      <c r="E5828" s="165"/>
      <c r="F5828" s="165"/>
      <c r="G5828" s="165"/>
      <c r="H5828" s="165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</row>
    <row r="5829" spans="1:20" x14ac:dyDescent="0.25">
      <c r="A5829" s="9"/>
      <c r="D5829" s="9"/>
      <c r="E5829" s="165"/>
      <c r="F5829" s="165"/>
      <c r="G5829" s="165"/>
      <c r="H5829" s="165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</row>
    <row r="5830" spans="1:20" x14ac:dyDescent="0.25">
      <c r="A5830" s="9"/>
      <c r="D5830" s="9"/>
      <c r="E5830" s="165"/>
      <c r="F5830" s="165"/>
      <c r="G5830" s="165"/>
      <c r="H5830" s="165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</row>
    <row r="5831" spans="1:20" x14ac:dyDescent="0.25">
      <c r="A5831" s="9"/>
      <c r="D5831" s="9"/>
      <c r="E5831" s="165"/>
      <c r="F5831" s="165"/>
      <c r="G5831" s="165"/>
      <c r="H5831" s="165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</row>
    <row r="5832" spans="1:20" x14ac:dyDescent="0.25">
      <c r="A5832" s="9"/>
      <c r="D5832" s="9"/>
      <c r="E5832" s="165"/>
      <c r="F5832" s="165"/>
      <c r="G5832" s="165"/>
      <c r="H5832" s="165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</row>
    <row r="5833" spans="1:20" x14ac:dyDescent="0.25">
      <c r="A5833" s="9"/>
      <c r="D5833" s="9"/>
      <c r="E5833" s="165"/>
      <c r="F5833" s="165"/>
      <c r="G5833" s="165"/>
      <c r="H5833" s="165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</row>
    <row r="5834" spans="1:20" x14ac:dyDescent="0.25">
      <c r="A5834" s="9"/>
      <c r="D5834" s="9"/>
      <c r="E5834" s="165"/>
      <c r="F5834" s="165"/>
      <c r="G5834" s="165"/>
      <c r="H5834" s="165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</row>
    <row r="5835" spans="1:20" x14ac:dyDescent="0.25">
      <c r="A5835" s="9"/>
      <c r="D5835" s="9"/>
      <c r="E5835" s="165"/>
      <c r="F5835" s="165"/>
      <c r="G5835" s="165"/>
      <c r="H5835" s="165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</row>
    <row r="5836" spans="1:20" x14ac:dyDescent="0.25">
      <c r="A5836" s="9"/>
      <c r="D5836" s="9"/>
      <c r="E5836" s="165"/>
      <c r="F5836" s="165"/>
      <c r="G5836" s="165"/>
      <c r="H5836" s="165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</row>
    <row r="5837" spans="1:20" x14ac:dyDescent="0.25">
      <c r="A5837" s="9"/>
      <c r="D5837" s="9"/>
      <c r="E5837" s="165"/>
      <c r="F5837" s="165"/>
      <c r="G5837" s="165"/>
      <c r="H5837" s="165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</row>
    <row r="5838" spans="1:20" x14ac:dyDescent="0.25">
      <c r="A5838" s="9"/>
      <c r="D5838" s="9"/>
      <c r="E5838" s="165"/>
      <c r="F5838" s="165"/>
      <c r="G5838" s="165"/>
      <c r="H5838" s="165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</row>
    <row r="5839" spans="1:20" x14ac:dyDescent="0.25">
      <c r="A5839" s="9"/>
      <c r="D5839" s="9"/>
      <c r="E5839" s="165"/>
      <c r="F5839" s="165"/>
      <c r="G5839" s="165"/>
      <c r="H5839" s="165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</row>
    <row r="5840" spans="1:20" x14ac:dyDescent="0.25">
      <c r="A5840" s="9"/>
      <c r="D5840" s="9"/>
      <c r="E5840" s="165"/>
      <c r="F5840" s="165"/>
      <c r="G5840" s="165"/>
      <c r="H5840" s="165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</row>
    <row r="5841" spans="1:20" x14ac:dyDescent="0.25">
      <c r="A5841" s="9"/>
      <c r="D5841" s="9"/>
      <c r="E5841" s="165"/>
      <c r="F5841" s="165"/>
      <c r="G5841" s="165"/>
      <c r="H5841" s="165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</row>
    <row r="5842" spans="1:20" x14ac:dyDescent="0.25">
      <c r="A5842" s="9"/>
      <c r="D5842" s="9"/>
      <c r="E5842" s="165"/>
      <c r="F5842" s="165"/>
      <c r="G5842" s="165"/>
      <c r="H5842" s="165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</row>
    <row r="5843" spans="1:20" x14ac:dyDescent="0.25">
      <c r="A5843" s="9"/>
      <c r="D5843" s="9"/>
      <c r="E5843" s="165"/>
      <c r="F5843" s="165"/>
      <c r="G5843" s="165"/>
      <c r="H5843" s="165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</row>
    <row r="5844" spans="1:20" x14ac:dyDescent="0.25">
      <c r="A5844" s="9"/>
      <c r="D5844" s="9"/>
      <c r="E5844" s="165"/>
      <c r="F5844" s="165"/>
      <c r="G5844" s="165"/>
      <c r="H5844" s="165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</row>
    <row r="5845" spans="1:20" x14ac:dyDescent="0.25">
      <c r="A5845" s="9"/>
      <c r="D5845" s="9"/>
      <c r="E5845" s="165"/>
      <c r="F5845" s="165"/>
      <c r="G5845" s="165"/>
      <c r="H5845" s="165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</row>
    <row r="5846" spans="1:20" x14ac:dyDescent="0.25">
      <c r="A5846" s="9"/>
      <c r="D5846" s="9"/>
      <c r="E5846" s="165"/>
      <c r="F5846" s="165"/>
      <c r="G5846" s="165"/>
      <c r="H5846" s="165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</row>
    <row r="5847" spans="1:20" x14ac:dyDescent="0.25">
      <c r="A5847" s="9"/>
      <c r="D5847" s="9"/>
      <c r="E5847" s="165"/>
      <c r="F5847" s="165"/>
      <c r="G5847" s="165"/>
      <c r="H5847" s="165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</row>
    <row r="5848" spans="1:20" x14ac:dyDescent="0.25">
      <c r="A5848" s="9"/>
      <c r="D5848" s="9"/>
      <c r="E5848" s="165"/>
      <c r="F5848" s="165"/>
      <c r="G5848" s="165"/>
      <c r="H5848" s="165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</row>
    <row r="5849" spans="1:20" x14ac:dyDescent="0.25">
      <c r="A5849" s="9"/>
      <c r="D5849" s="9"/>
      <c r="E5849" s="165"/>
      <c r="F5849" s="165"/>
      <c r="G5849" s="165"/>
      <c r="H5849" s="165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</row>
    <row r="5850" spans="1:20" x14ac:dyDescent="0.25">
      <c r="A5850" s="9"/>
      <c r="D5850" s="9"/>
      <c r="E5850" s="165"/>
      <c r="F5850" s="165"/>
      <c r="G5850" s="165"/>
      <c r="H5850" s="165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</row>
    <row r="5851" spans="1:20" x14ac:dyDescent="0.25">
      <c r="A5851" s="9"/>
      <c r="D5851" s="9"/>
      <c r="E5851" s="165"/>
      <c r="F5851" s="165"/>
      <c r="G5851" s="165"/>
      <c r="H5851" s="165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</row>
    <row r="5852" spans="1:20" x14ac:dyDescent="0.25">
      <c r="A5852" s="9"/>
      <c r="D5852" s="9"/>
      <c r="E5852" s="165"/>
      <c r="F5852" s="165"/>
      <c r="G5852" s="165"/>
      <c r="H5852" s="165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</row>
    <row r="5853" spans="1:20" x14ac:dyDescent="0.25">
      <c r="A5853" s="9"/>
      <c r="D5853" s="9"/>
      <c r="E5853" s="165"/>
      <c r="F5853" s="165"/>
      <c r="G5853" s="165"/>
      <c r="H5853" s="165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</row>
    <row r="5854" spans="1:20" x14ac:dyDescent="0.25">
      <c r="A5854" s="9"/>
      <c r="D5854" s="9"/>
      <c r="E5854" s="165"/>
      <c r="F5854" s="165"/>
      <c r="G5854" s="165"/>
      <c r="H5854" s="165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</row>
    <row r="5855" spans="1:20" x14ac:dyDescent="0.25">
      <c r="A5855" s="9"/>
      <c r="D5855" s="9"/>
      <c r="E5855" s="165"/>
      <c r="F5855" s="165"/>
      <c r="G5855" s="165"/>
      <c r="H5855" s="165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</row>
    <row r="5856" spans="1:20" x14ac:dyDescent="0.25">
      <c r="A5856" s="9"/>
      <c r="D5856" s="9"/>
      <c r="E5856" s="165"/>
      <c r="F5856" s="165"/>
      <c r="G5856" s="165"/>
      <c r="H5856" s="165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</row>
    <row r="5857" spans="1:20" x14ac:dyDescent="0.25">
      <c r="A5857" s="9"/>
      <c r="D5857" s="9"/>
      <c r="E5857" s="165"/>
      <c r="F5857" s="165"/>
      <c r="G5857" s="165"/>
      <c r="H5857" s="165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</row>
    <row r="5858" spans="1:20" x14ac:dyDescent="0.25">
      <c r="A5858" s="9"/>
      <c r="D5858" s="9"/>
      <c r="E5858" s="165"/>
      <c r="F5858" s="165"/>
      <c r="G5858" s="165"/>
      <c r="H5858" s="165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</row>
    <row r="5859" spans="1:20" x14ac:dyDescent="0.25">
      <c r="A5859" s="9"/>
      <c r="D5859" s="9"/>
      <c r="E5859" s="165"/>
      <c r="F5859" s="165"/>
      <c r="G5859" s="165"/>
      <c r="H5859" s="165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</row>
    <row r="5860" spans="1:20" x14ac:dyDescent="0.25">
      <c r="A5860" s="9"/>
      <c r="D5860" s="9"/>
      <c r="E5860" s="165"/>
      <c r="F5860" s="165"/>
      <c r="G5860" s="165"/>
      <c r="H5860" s="165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</row>
    <row r="5861" spans="1:20" x14ac:dyDescent="0.25">
      <c r="A5861" s="9"/>
      <c r="D5861" s="9"/>
      <c r="E5861" s="165"/>
      <c r="F5861" s="165"/>
      <c r="G5861" s="165"/>
      <c r="H5861" s="165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</row>
    <row r="5862" spans="1:20" x14ac:dyDescent="0.25">
      <c r="A5862" s="9"/>
      <c r="D5862" s="9"/>
      <c r="E5862" s="165"/>
      <c r="F5862" s="165"/>
      <c r="G5862" s="165"/>
      <c r="H5862" s="165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</row>
    <row r="5863" spans="1:20" x14ac:dyDescent="0.25">
      <c r="A5863" s="9"/>
      <c r="D5863" s="9"/>
      <c r="E5863" s="165"/>
      <c r="F5863" s="165"/>
      <c r="G5863" s="165"/>
      <c r="H5863" s="165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</row>
    <row r="5864" spans="1:20" x14ac:dyDescent="0.25">
      <c r="A5864" s="9"/>
      <c r="D5864" s="9"/>
      <c r="E5864" s="165"/>
      <c r="F5864" s="165"/>
      <c r="G5864" s="165"/>
      <c r="H5864" s="165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</row>
    <row r="5865" spans="1:20" x14ac:dyDescent="0.25">
      <c r="A5865" s="9"/>
      <c r="D5865" s="9"/>
      <c r="E5865" s="165"/>
      <c r="F5865" s="165"/>
      <c r="G5865" s="165"/>
      <c r="H5865" s="165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</row>
    <row r="5866" spans="1:20" x14ac:dyDescent="0.25">
      <c r="A5866" s="9"/>
      <c r="D5866" s="9"/>
      <c r="E5866" s="165"/>
      <c r="F5866" s="165"/>
      <c r="G5866" s="165"/>
      <c r="H5866" s="165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</row>
    <row r="5867" spans="1:20" x14ac:dyDescent="0.25">
      <c r="A5867" s="9"/>
      <c r="D5867" s="9"/>
      <c r="E5867" s="165"/>
      <c r="F5867" s="165"/>
      <c r="G5867" s="165"/>
      <c r="H5867" s="165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</row>
    <row r="5868" spans="1:20" x14ac:dyDescent="0.25">
      <c r="A5868" s="9"/>
      <c r="D5868" s="9"/>
      <c r="E5868" s="165"/>
      <c r="F5868" s="165"/>
      <c r="G5868" s="165"/>
      <c r="H5868" s="165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</row>
    <row r="5869" spans="1:20" x14ac:dyDescent="0.25">
      <c r="A5869" s="9"/>
      <c r="D5869" s="9"/>
      <c r="E5869" s="165"/>
      <c r="F5869" s="165"/>
      <c r="G5869" s="165"/>
      <c r="H5869" s="165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</row>
    <row r="5870" spans="1:20" x14ac:dyDescent="0.25">
      <c r="A5870" s="9"/>
      <c r="D5870" s="9"/>
      <c r="E5870" s="165"/>
      <c r="F5870" s="165"/>
      <c r="G5870" s="165"/>
      <c r="H5870" s="165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</row>
    <row r="5871" spans="1:20" x14ac:dyDescent="0.25">
      <c r="A5871" s="9"/>
      <c r="D5871" s="9"/>
      <c r="E5871" s="165"/>
      <c r="F5871" s="165"/>
      <c r="G5871" s="165"/>
      <c r="H5871" s="165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</row>
    <row r="5872" spans="1:20" x14ac:dyDescent="0.25">
      <c r="A5872" s="9"/>
      <c r="D5872" s="9"/>
      <c r="E5872" s="165"/>
      <c r="F5872" s="165"/>
      <c r="G5872" s="165"/>
      <c r="H5872" s="165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</row>
    <row r="5873" spans="1:20" x14ac:dyDescent="0.25">
      <c r="A5873" s="9"/>
      <c r="D5873" s="9"/>
      <c r="E5873" s="165"/>
      <c r="F5873" s="165"/>
      <c r="G5873" s="165"/>
      <c r="H5873" s="165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</row>
    <row r="5874" spans="1:20" x14ac:dyDescent="0.25">
      <c r="A5874" s="9"/>
      <c r="D5874" s="9"/>
      <c r="E5874" s="165"/>
      <c r="F5874" s="165"/>
      <c r="G5874" s="165"/>
      <c r="H5874" s="165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</row>
    <row r="5875" spans="1:20" x14ac:dyDescent="0.25">
      <c r="A5875" s="9"/>
      <c r="D5875" s="9"/>
      <c r="E5875" s="165"/>
      <c r="F5875" s="165"/>
      <c r="G5875" s="165"/>
      <c r="H5875" s="165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</row>
    <row r="5876" spans="1:20" x14ac:dyDescent="0.25">
      <c r="A5876" s="9"/>
      <c r="D5876" s="9"/>
      <c r="E5876" s="165"/>
      <c r="F5876" s="165"/>
      <c r="G5876" s="165"/>
      <c r="H5876" s="165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</row>
    <row r="5877" spans="1:20" x14ac:dyDescent="0.25">
      <c r="A5877" s="9"/>
      <c r="D5877" s="9"/>
      <c r="E5877" s="165"/>
      <c r="F5877" s="165"/>
      <c r="G5877" s="165"/>
      <c r="H5877" s="165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</row>
    <row r="5878" spans="1:20" x14ac:dyDescent="0.25">
      <c r="A5878" s="9"/>
      <c r="D5878" s="9"/>
      <c r="E5878" s="165"/>
      <c r="F5878" s="165"/>
      <c r="G5878" s="165"/>
      <c r="H5878" s="165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</row>
    <row r="5879" spans="1:20" x14ac:dyDescent="0.25">
      <c r="A5879" s="9"/>
      <c r="D5879" s="9"/>
      <c r="E5879" s="165"/>
      <c r="F5879" s="165"/>
      <c r="G5879" s="165"/>
      <c r="H5879" s="165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</row>
    <row r="5880" spans="1:20" x14ac:dyDescent="0.25">
      <c r="A5880" s="9"/>
      <c r="D5880" s="9"/>
      <c r="E5880" s="165"/>
      <c r="F5880" s="165"/>
      <c r="G5880" s="165"/>
      <c r="H5880" s="165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</row>
    <row r="5881" spans="1:20" x14ac:dyDescent="0.25">
      <c r="A5881" s="9"/>
      <c r="D5881" s="9"/>
      <c r="E5881" s="165"/>
      <c r="F5881" s="165"/>
      <c r="G5881" s="165"/>
      <c r="H5881" s="165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</row>
    <row r="5882" spans="1:20" x14ac:dyDescent="0.25">
      <c r="A5882" s="9"/>
      <c r="D5882" s="9"/>
      <c r="E5882" s="165"/>
      <c r="F5882" s="165"/>
      <c r="G5882" s="165"/>
      <c r="H5882" s="165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</row>
    <row r="5883" spans="1:20" x14ac:dyDescent="0.25">
      <c r="A5883" s="9"/>
      <c r="D5883" s="9"/>
      <c r="E5883" s="165"/>
      <c r="F5883" s="165"/>
      <c r="G5883" s="165"/>
      <c r="H5883" s="165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</row>
    <row r="5884" spans="1:20" x14ac:dyDescent="0.25">
      <c r="A5884" s="9"/>
      <c r="D5884" s="9"/>
      <c r="E5884" s="165"/>
      <c r="F5884" s="165"/>
      <c r="G5884" s="165"/>
      <c r="H5884" s="165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</row>
    <row r="5885" spans="1:20" x14ac:dyDescent="0.25">
      <c r="A5885" s="9"/>
      <c r="D5885" s="9"/>
      <c r="E5885" s="165"/>
      <c r="F5885" s="165"/>
      <c r="G5885" s="165"/>
      <c r="H5885" s="165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</row>
    <row r="5886" spans="1:20" x14ac:dyDescent="0.25">
      <c r="A5886" s="9"/>
      <c r="D5886" s="9"/>
      <c r="E5886" s="165"/>
      <c r="F5886" s="165"/>
      <c r="G5886" s="165"/>
      <c r="H5886" s="165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</row>
    <row r="5887" spans="1:20" x14ac:dyDescent="0.25">
      <c r="A5887" s="9"/>
      <c r="D5887" s="9"/>
      <c r="E5887" s="165"/>
      <c r="F5887" s="165"/>
      <c r="G5887" s="165"/>
      <c r="H5887" s="165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</row>
    <row r="5888" spans="1:20" x14ac:dyDescent="0.25">
      <c r="A5888" s="9"/>
      <c r="D5888" s="9"/>
      <c r="E5888" s="165"/>
      <c r="F5888" s="165"/>
      <c r="G5888" s="165"/>
      <c r="H5888" s="165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</row>
    <row r="5889" spans="1:20" x14ac:dyDescent="0.25">
      <c r="A5889" s="9"/>
      <c r="D5889" s="9"/>
      <c r="E5889" s="165"/>
      <c r="F5889" s="165"/>
      <c r="G5889" s="165"/>
      <c r="H5889" s="165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</row>
    <row r="5890" spans="1:20" x14ac:dyDescent="0.25">
      <c r="A5890" s="9"/>
      <c r="D5890" s="9"/>
      <c r="E5890" s="165"/>
      <c r="F5890" s="165"/>
      <c r="G5890" s="165"/>
      <c r="H5890" s="165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</row>
    <row r="5891" spans="1:20" x14ac:dyDescent="0.25">
      <c r="A5891" s="9"/>
      <c r="D5891" s="9"/>
      <c r="E5891" s="165"/>
      <c r="F5891" s="165"/>
      <c r="G5891" s="165"/>
      <c r="H5891" s="165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</row>
    <row r="5892" spans="1:20" x14ac:dyDescent="0.25">
      <c r="A5892" s="9"/>
      <c r="D5892" s="9"/>
      <c r="E5892" s="165"/>
      <c r="F5892" s="165"/>
      <c r="G5892" s="165"/>
      <c r="H5892" s="165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</row>
    <row r="5893" spans="1:20" x14ac:dyDescent="0.25">
      <c r="A5893" s="9"/>
      <c r="D5893" s="9"/>
      <c r="E5893" s="165"/>
      <c r="F5893" s="165"/>
      <c r="G5893" s="165"/>
      <c r="H5893" s="165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</row>
    <row r="5894" spans="1:20" x14ac:dyDescent="0.25">
      <c r="A5894" s="9"/>
      <c r="D5894" s="9"/>
      <c r="E5894" s="165"/>
      <c r="F5894" s="165"/>
      <c r="G5894" s="165"/>
      <c r="H5894" s="165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</row>
    <row r="5895" spans="1:20" x14ac:dyDescent="0.25">
      <c r="A5895" s="9"/>
      <c r="D5895" s="9"/>
      <c r="E5895" s="165"/>
      <c r="F5895" s="165"/>
      <c r="G5895" s="165"/>
      <c r="H5895" s="165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</row>
    <row r="5896" spans="1:20" x14ac:dyDescent="0.25">
      <c r="A5896" s="9"/>
      <c r="D5896" s="9"/>
      <c r="E5896" s="165"/>
      <c r="F5896" s="165"/>
      <c r="G5896" s="165"/>
      <c r="H5896" s="165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</row>
    <row r="5897" spans="1:20" x14ac:dyDescent="0.25">
      <c r="A5897" s="9"/>
      <c r="D5897" s="9"/>
      <c r="E5897" s="165"/>
      <c r="F5897" s="165"/>
      <c r="G5897" s="165"/>
      <c r="H5897" s="165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</row>
    <row r="5898" spans="1:20" x14ac:dyDescent="0.25">
      <c r="A5898" s="9"/>
      <c r="D5898" s="9"/>
      <c r="E5898" s="165"/>
      <c r="F5898" s="165"/>
      <c r="G5898" s="165"/>
      <c r="H5898" s="165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</row>
    <row r="5899" spans="1:20" x14ac:dyDescent="0.25">
      <c r="A5899" s="9"/>
      <c r="D5899" s="9"/>
      <c r="E5899" s="165"/>
      <c r="F5899" s="165"/>
      <c r="G5899" s="165"/>
      <c r="H5899" s="165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</row>
    <row r="5900" spans="1:20" x14ac:dyDescent="0.25">
      <c r="A5900" s="9"/>
      <c r="D5900" s="9"/>
      <c r="E5900" s="165"/>
      <c r="F5900" s="165"/>
      <c r="G5900" s="165"/>
      <c r="H5900" s="165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</row>
    <row r="5901" spans="1:20" x14ac:dyDescent="0.25">
      <c r="A5901" s="9"/>
      <c r="D5901" s="9"/>
      <c r="E5901" s="165"/>
      <c r="F5901" s="165"/>
      <c r="G5901" s="165"/>
      <c r="H5901" s="165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</row>
    <row r="5902" spans="1:20" x14ac:dyDescent="0.25">
      <c r="A5902" s="9"/>
      <c r="D5902" s="9"/>
      <c r="E5902" s="165"/>
      <c r="F5902" s="165"/>
      <c r="G5902" s="165"/>
      <c r="H5902" s="165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</row>
    <row r="5903" spans="1:20" x14ac:dyDescent="0.25">
      <c r="A5903" s="9"/>
      <c r="D5903" s="9"/>
      <c r="E5903" s="165"/>
      <c r="F5903" s="165"/>
      <c r="G5903" s="165"/>
      <c r="H5903" s="165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</row>
    <row r="5904" spans="1:20" x14ac:dyDescent="0.25">
      <c r="A5904" s="9"/>
      <c r="D5904" s="9"/>
      <c r="E5904" s="165"/>
      <c r="F5904" s="165"/>
      <c r="G5904" s="165"/>
      <c r="H5904" s="165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</row>
    <row r="5905" spans="1:20" x14ac:dyDescent="0.25">
      <c r="A5905" s="9"/>
      <c r="D5905" s="9"/>
      <c r="E5905" s="165"/>
      <c r="F5905" s="165"/>
      <c r="G5905" s="165"/>
      <c r="H5905" s="165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</row>
    <row r="5906" spans="1:20" x14ac:dyDescent="0.25">
      <c r="A5906" s="9"/>
      <c r="D5906" s="9"/>
      <c r="E5906" s="165"/>
      <c r="F5906" s="165"/>
      <c r="G5906" s="165"/>
      <c r="H5906" s="165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</row>
    <row r="5907" spans="1:20" x14ac:dyDescent="0.25">
      <c r="A5907" s="9"/>
      <c r="D5907" s="9"/>
      <c r="E5907" s="165"/>
      <c r="F5907" s="165"/>
      <c r="G5907" s="165"/>
      <c r="H5907" s="165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</row>
    <row r="5908" spans="1:20" x14ac:dyDescent="0.25">
      <c r="A5908" s="9"/>
      <c r="D5908" s="9"/>
      <c r="E5908" s="165"/>
      <c r="F5908" s="165"/>
      <c r="G5908" s="165"/>
      <c r="H5908" s="165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</row>
    <row r="5909" spans="1:20" x14ac:dyDescent="0.25">
      <c r="A5909" s="9"/>
      <c r="D5909" s="9"/>
      <c r="E5909" s="165"/>
      <c r="F5909" s="165"/>
      <c r="G5909" s="165"/>
      <c r="H5909" s="165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</row>
    <row r="5910" spans="1:20" x14ac:dyDescent="0.25">
      <c r="A5910" s="9"/>
      <c r="D5910" s="9"/>
      <c r="E5910" s="165"/>
      <c r="F5910" s="165"/>
      <c r="G5910" s="165"/>
      <c r="H5910" s="165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</row>
    <row r="5911" spans="1:20" x14ac:dyDescent="0.25">
      <c r="A5911" s="9"/>
      <c r="D5911" s="9"/>
      <c r="E5911" s="165"/>
      <c r="F5911" s="165"/>
      <c r="G5911" s="165"/>
      <c r="H5911" s="165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</row>
    <row r="5912" spans="1:20" x14ac:dyDescent="0.25">
      <c r="A5912" s="9"/>
      <c r="D5912" s="9"/>
      <c r="E5912" s="165"/>
      <c r="F5912" s="165"/>
      <c r="G5912" s="165"/>
      <c r="H5912" s="165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</row>
    <row r="5913" spans="1:20" x14ac:dyDescent="0.25">
      <c r="A5913" s="9"/>
      <c r="D5913" s="9"/>
      <c r="E5913" s="165"/>
      <c r="F5913" s="165"/>
      <c r="G5913" s="165"/>
      <c r="H5913" s="165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</row>
    <row r="5914" spans="1:20" x14ac:dyDescent="0.25">
      <c r="A5914" s="9"/>
      <c r="D5914" s="9"/>
      <c r="E5914" s="165"/>
      <c r="F5914" s="165"/>
      <c r="G5914" s="165"/>
      <c r="H5914" s="165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</row>
    <row r="5915" spans="1:20" x14ac:dyDescent="0.25">
      <c r="A5915" s="9"/>
      <c r="D5915" s="9"/>
      <c r="E5915" s="165"/>
      <c r="F5915" s="165"/>
      <c r="G5915" s="165"/>
      <c r="H5915" s="165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</row>
    <row r="5916" spans="1:20" x14ac:dyDescent="0.25">
      <c r="A5916" s="9"/>
      <c r="D5916" s="9"/>
      <c r="E5916" s="165"/>
      <c r="F5916" s="165"/>
      <c r="G5916" s="165"/>
      <c r="H5916" s="165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</row>
    <row r="5917" spans="1:20" x14ac:dyDescent="0.25">
      <c r="A5917" s="9"/>
      <c r="D5917" s="9"/>
      <c r="E5917" s="165"/>
      <c r="F5917" s="165"/>
      <c r="G5917" s="165"/>
      <c r="H5917" s="165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</row>
    <row r="5918" spans="1:20" x14ac:dyDescent="0.25">
      <c r="A5918" s="9"/>
      <c r="D5918" s="9"/>
      <c r="E5918" s="165"/>
      <c r="F5918" s="165"/>
      <c r="G5918" s="165"/>
      <c r="H5918" s="165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</row>
    <row r="5919" spans="1:20" x14ac:dyDescent="0.25">
      <c r="A5919" s="9"/>
      <c r="D5919" s="9"/>
      <c r="E5919" s="165"/>
      <c r="F5919" s="165"/>
      <c r="G5919" s="165"/>
      <c r="H5919" s="165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</row>
    <row r="5920" spans="1:20" x14ac:dyDescent="0.25">
      <c r="A5920" s="9"/>
      <c r="D5920" s="9"/>
      <c r="E5920" s="165"/>
      <c r="F5920" s="165"/>
      <c r="G5920" s="165"/>
      <c r="H5920" s="165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</row>
    <row r="5921" spans="1:20" x14ac:dyDescent="0.25">
      <c r="A5921" s="9"/>
      <c r="D5921" s="9"/>
      <c r="E5921" s="165"/>
      <c r="F5921" s="165"/>
      <c r="G5921" s="165"/>
      <c r="H5921" s="165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</row>
    <row r="5922" spans="1:20" x14ac:dyDescent="0.25">
      <c r="A5922" s="9"/>
      <c r="D5922" s="9"/>
      <c r="E5922" s="165"/>
      <c r="F5922" s="165"/>
      <c r="G5922" s="165"/>
      <c r="H5922" s="165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</row>
    <row r="5923" spans="1:20" x14ac:dyDescent="0.25">
      <c r="A5923" s="9"/>
      <c r="D5923" s="9"/>
      <c r="E5923" s="165"/>
      <c r="F5923" s="165"/>
      <c r="G5923" s="165"/>
      <c r="H5923" s="165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</row>
    <row r="5924" spans="1:20" x14ac:dyDescent="0.25">
      <c r="A5924" s="9"/>
      <c r="D5924" s="9"/>
      <c r="E5924" s="165"/>
      <c r="F5924" s="165"/>
      <c r="G5924" s="165"/>
      <c r="H5924" s="165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</row>
    <row r="5925" spans="1:20" x14ac:dyDescent="0.25">
      <c r="A5925" s="9"/>
      <c r="D5925" s="9"/>
      <c r="E5925" s="165"/>
      <c r="F5925" s="165"/>
      <c r="G5925" s="165"/>
      <c r="H5925" s="165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</row>
    <row r="5926" spans="1:20" x14ac:dyDescent="0.25">
      <c r="A5926" s="9"/>
      <c r="D5926" s="9"/>
      <c r="E5926" s="165"/>
      <c r="F5926" s="165"/>
      <c r="G5926" s="165"/>
      <c r="H5926" s="165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</row>
    <row r="5927" spans="1:20" x14ac:dyDescent="0.25">
      <c r="A5927" s="9"/>
      <c r="D5927" s="9"/>
      <c r="E5927" s="165"/>
      <c r="F5927" s="165"/>
      <c r="G5927" s="165"/>
      <c r="H5927" s="165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</row>
    <row r="5928" spans="1:20" x14ac:dyDescent="0.25">
      <c r="A5928" s="9"/>
      <c r="D5928" s="9"/>
      <c r="E5928" s="165"/>
      <c r="F5928" s="165"/>
      <c r="G5928" s="165"/>
      <c r="H5928" s="165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</row>
    <row r="5929" spans="1:20" x14ac:dyDescent="0.25">
      <c r="A5929" s="9"/>
      <c r="D5929" s="9"/>
      <c r="E5929" s="165"/>
      <c r="F5929" s="165"/>
      <c r="G5929" s="165"/>
      <c r="H5929" s="165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</row>
    <row r="5930" spans="1:20" x14ac:dyDescent="0.25">
      <c r="A5930" s="9"/>
      <c r="D5930" s="9"/>
      <c r="E5930" s="165"/>
      <c r="F5930" s="165"/>
      <c r="G5930" s="165"/>
      <c r="H5930" s="165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</row>
    <row r="5931" spans="1:20" x14ac:dyDescent="0.25">
      <c r="A5931" s="9"/>
      <c r="D5931" s="9"/>
      <c r="E5931" s="165"/>
      <c r="F5931" s="165"/>
      <c r="G5931" s="165"/>
      <c r="H5931" s="165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</row>
    <row r="5932" spans="1:20" x14ac:dyDescent="0.25">
      <c r="A5932" s="9"/>
      <c r="D5932" s="9"/>
      <c r="E5932" s="165"/>
      <c r="F5932" s="165"/>
      <c r="G5932" s="165"/>
      <c r="H5932" s="165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</row>
    <row r="5933" spans="1:20" x14ac:dyDescent="0.25">
      <c r="A5933" s="9"/>
      <c r="D5933" s="9"/>
      <c r="E5933" s="165"/>
      <c r="F5933" s="165"/>
      <c r="G5933" s="165"/>
      <c r="H5933" s="165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</row>
    <row r="5934" spans="1:20" x14ac:dyDescent="0.25">
      <c r="A5934" s="9"/>
      <c r="D5934" s="9"/>
      <c r="E5934" s="165"/>
      <c r="F5934" s="165"/>
      <c r="G5934" s="165"/>
      <c r="H5934" s="165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</row>
    <row r="5935" spans="1:20" x14ac:dyDescent="0.25">
      <c r="A5935" s="9"/>
      <c r="D5935" s="9"/>
      <c r="E5935" s="165"/>
      <c r="F5935" s="165"/>
      <c r="G5935" s="165"/>
      <c r="H5935" s="165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</row>
    <row r="5936" spans="1:20" x14ac:dyDescent="0.25">
      <c r="A5936" s="9"/>
      <c r="D5936" s="9"/>
      <c r="E5936" s="165"/>
      <c r="F5936" s="165"/>
      <c r="G5936" s="165"/>
      <c r="H5936" s="165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</row>
    <row r="5937" spans="1:20" x14ac:dyDescent="0.25">
      <c r="A5937" s="9"/>
      <c r="D5937" s="9"/>
      <c r="E5937" s="165"/>
      <c r="F5937" s="165"/>
      <c r="G5937" s="165"/>
      <c r="H5937" s="165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</row>
    <row r="5938" spans="1:20" x14ac:dyDescent="0.25">
      <c r="A5938" s="9"/>
      <c r="D5938" s="9"/>
      <c r="E5938" s="165"/>
      <c r="F5938" s="165"/>
      <c r="G5938" s="165"/>
      <c r="H5938" s="165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</row>
    <row r="5939" spans="1:20" x14ac:dyDescent="0.25">
      <c r="A5939" s="9"/>
      <c r="D5939" s="9"/>
      <c r="E5939" s="165"/>
      <c r="F5939" s="165"/>
      <c r="G5939" s="165"/>
      <c r="H5939" s="165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</row>
    <row r="5940" spans="1:20" x14ac:dyDescent="0.25">
      <c r="A5940" s="9"/>
      <c r="D5940" s="9"/>
      <c r="E5940" s="165"/>
      <c r="F5940" s="165"/>
      <c r="G5940" s="165"/>
      <c r="H5940" s="165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</row>
    <row r="5941" spans="1:20" x14ac:dyDescent="0.25">
      <c r="A5941" s="9"/>
      <c r="D5941" s="9"/>
      <c r="E5941" s="165"/>
      <c r="F5941" s="165"/>
      <c r="G5941" s="165"/>
      <c r="H5941" s="165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</row>
    <row r="5942" spans="1:20" x14ac:dyDescent="0.25">
      <c r="A5942" s="9"/>
      <c r="D5942" s="9"/>
      <c r="E5942" s="165"/>
      <c r="F5942" s="165"/>
      <c r="G5942" s="165"/>
      <c r="H5942" s="165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</row>
    <row r="5943" spans="1:20" x14ac:dyDescent="0.25">
      <c r="A5943" s="9"/>
      <c r="D5943" s="9"/>
      <c r="E5943" s="165"/>
      <c r="F5943" s="165"/>
      <c r="G5943" s="165"/>
      <c r="H5943" s="165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</row>
    <row r="5944" spans="1:20" x14ac:dyDescent="0.25">
      <c r="A5944" s="9"/>
      <c r="D5944" s="9"/>
      <c r="E5944" s="165"/>
      <c r="F5944" s="165"/>
      <c r="G5944" s="165"/>
      <c r="H5944" s="165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</row>
    <row r="5945" spans="1:20" x14ac:dyDescent="0.25">
      <c r="A5945" s="9"/>
      <c r="D5945" s="9"/>
      <c r="E5945" s="165"/>
      <c r="F5945" s="165"/>
      <c r="G5945" s="165"/>
      <c r="H5945" s="165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</row>
    <row r="5946" spans="1:20" x14ac:dyDescent="0.25">
      <c r="A5946" s="9"/>
      <c r="D5946" s="9"/>
      <c r="E5946" s="165"/>
      <c r="F5946" s="165"/>
      <c r="G5946" s="165"/>
      <c r="H5946" s="165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</row>
    <row r="5947" spans="1:20" x14ac:dyDescent="0.25">
      <c r="A5947" s="9"/>
      <c r="D5947" s="9"/>
      <c r="E5947" s="165"/>
      <c r="F5947" s="165"/>
      <c r="G5947" s="165"/>
      <c r="H5947" s="165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</row>
    <row r="5948" spans="1:20" x14ac:dyDescent="0.25">
      <c r="A5948" s="9"/>
      <c r="D5948" s="9"/>
      <c r="E5948" s="165"/>
      <c r="F5948" s="165"/>
      <c r="G5948" s="165"/>
      <c r="H5948" s="165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</row>
    <row r="5949" spans="1:20" x14ac:dyDescent="0.25">
      <c r="A5949" s="9"/>
      <c r="D5949" s="9"/>
      <c r="E5949" s="165"/>
      <c r="F5949" s="165"/>
      <c r="G5949" s="165"/>
      <c r="H5949" s="165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</row>
    <row r="5950" spans="1:20" x14ac:dyDescent="0.25">
      <c r="A5950" s="9"/>
      <c r="D5950" s="9"/>
      <c r="E5950" s="165"/>
      <c r="F5950" s="165"/>
      <c r="G5950" s="165"/>
      <c r="H5950" s="165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</row>
    <row r="5951" spans="1:20" x14ac:dyDescent="0.25">
      <c r="A5951" s="9"/>
      <c r="D5951" s="9"/>
      <c r="E5951" s="165"/>
      <c r="F5951" s="165"/>
      <c r="G5951" s="165"/>
      <c r="H5951" s="165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</row>
    <row r="5952" spans="1:20" x14ac:dyDescent="0.25">
      <c r="A5952" s="9"/>
      <c r="D5952" s="9"/>
      <c r="E5952" s="165"/>
      <c r="F5952" s="165"/>
      <c r="G5952" s="165"/>
      <c r="H5952" s="165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</row>
    <row r="5953" spans="1:20" x14ac:dyDescent="0.25">
      <c r="A5953" s="9"/>
      <c r="D5953" s="9"/>
      <c r="E5953" s="165"/>
      <c r="F5953" s="165"/>
      <c r="G5953" s="165"/>
      <c r="H5953" s="165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</row>
    <row r="5954" spans="1:20" x14ac:dyDescent="0.25">
      <c r="A5954" s="9"/>
      <c r="D5954" s="9"/>
      <c r="E5954" s="165"/>
      <c r="F5954" s="165"/>
      <c r="G5954" s="165"/>
      <c r="H5954" s="165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</row>
    <row r="5955" spans="1:20" x14ac:dyDescent="0.25">
      <c r="A5955" s="9"/>
      <c r="D5955" s="9"/>
      <c r="E5955" s="165"/>
      <c r="F5955" s="165"/>
      <c r="G5955" s="165"/>
      <c r="H5955" s="165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</row>
    <row r="5956" spans="1:20" x14ac:dyDescent="0.25">
      <c r="A5956" s="9"/>
      <c r="D5956" s="9"/>
      <c r="E5956" s="165"/>
      <c r="F5956" s="165"/>
      <c r="G5956" s="165"/>
      <c r="H5956" s="165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</row>
    <row r="5957" spans="1:20" x14ac:dyDescent="0.25">
      <c r="A5957" s="9"/>
      <c r="D5957" s="9"/>
      <c r="E5957" s="165"/>
      <c r="F5957" s="165"/>
      <c r="G5957" s="165"/>
      <c r="H5957" s="165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</row>
    <row r="5958" spans="1:20" x14ac:dyDescent="0.25">
      <c r="A5958" s="9"/>
      <c r="D5958" s="9"/>
      <c r="E5958" s="165"/>
      <c r="F5958" s="165"/>
      <c r="G5958" s="165"/>
      <c r="H5958" s="165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</row>
    <row r="5959" spans="1:20" x14ac:dyDescent="0.25">
      <c r="A5959" s="9"/>
      <c r="D5959" s="9"/>
      <c r="E5959" s="165"/>
      <c r="F5959" s="165"/>
      <c r="G5959" s="165"/>
      <c r="H5959" s="165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</row>
    <row r="5960" spans="1:20" x14ac:dyDescent="0.25">
      <c r="A5960" s="9"/>
      <c r="D5960" s="9"/>
      <c r="E5960" s="165"/>
      <c r="F5960" s="165"/>
      <c r="G5960" s="165"/>
      <c r="H5960" s="165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</row>
    <row r="5961" spans="1:20" x14ac:dyDescent="0.25">
      <c r="A5961" s="9"/>
      <c r="D5961" s="9"/>
      <c r="E5961" s="165"/>
      <c r="F5961" s="165"/>
      <c r="G5961" s="165"/>
      <c r="H5961" s="165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</row>
    <row r="5962" spans="1:20" x14ac:dyDescent="0.25">
      <c r="A5962" s="9"/>
      <c r="D5962" s="9"/>
      <c r="E5962" s="165"/>
      <c r="F5962" s="165"/>
      <c r="G5962" s="165"/>
      <c r="H5962" s="165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</row>
    <row r="5963" spans="1:20" x14ac:dyDescent="0.25">
      <c r="A5963" s="9"/>
      <c r="D5963" s="9"/>
      <c r="E5963" s="165"/>
      <c r="F5963" s="165"/>
      <c r="G5963" s="165"/>
      <c r="H5963" s="165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</row>
    <row r="5964" spans="1:20" x14ac:dyDescent="0.25">
      <c r="A5964" s="9"/>
      <c r="D5964" s="9"/>
      <c r="E5964" s="165"/>
      <c r="F5964" s="165"/>
      <c r="G5964" s="165"/>
      <c r="H5964" s="165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</row>
    <row r="5965" spans="1:20" x14ac:dyDescent="0.25">
      <c r="A5965" s="9"/>
      <c r="D5965" s="9"/>
      <c r="E5965" s="165"/>
      <c r="F5965" s="165"/>
      <c r="G5965" s="165"/>
      <c r="H5965" s="165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</row>
    <row r="5966" spans="1:20" x14ac:dyDescent="0.25">
      <c r="A5966" s="9"/>
      <c r="D5966" s="9"/>
      <c r="E5966" s="165"/>
      <c r="F5966" s="165"/>
      <c r="G5966" s="165"/>
      <c r="H5966" s="165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</row>
    <row r="5967" spans="1:20" x14ac:dyDescent="0.25">
      <c r="A5967" s="9"/>
      <c r="D5967" s="9"/>
      <c r="E5967" s="165"/>
      <c r="F5967" s="165"/>
      <c r="G5967" s="165"/>
      <c r="H5967" s="165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</row>
    <row r="5968" spans="1:20" x14ac:dyDescent="0.25">
      <c r="A5968" s="9"/>
      <c r="D5968" s="9"/>
      <c r="E5968" s="165"/>
      <c r="F5968" s="165"/>
      <c r="G5968" s="165"/>
      <c r="H5968" s="165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</row>
    <row r="5969" spans="1:20" x14ac:dyDescent="0.25">
      <c r="A5969" s="9"/>
      <c r="D5969" s="9"/>
      <c r="E5969" s="165"/>
      <c r="F5969" s="165"/>
      <c r="G5969" s="165"/>
      <c r="H5969" s="165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</row>
    <row r="5970" spans="1:20" x14ac:dyDescent="0.25">
      <c r="A5970" s="9"/>
      <c r="D5970" s="9"/>
      <c r="E5970" s="165"/>
      <c r="F5970" s="165"/>
      <c r="G5970" s="165"/>
      <c r="H5970" s="165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</row>
    <row r="5971" spans="1:20" x14ac:dyDescent="0.25">
      <c r="A5971" s="9"/>
      <c r="D5971" s="9"/>
      <c r="E5971" s="165"/>
      <c r="F5971" s="165"/>
      <c r="G5971" s="165"/>
      <c r="H5971" s="165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</row>
    <row r="5972" spans="1:20" x14ac:dyDescent="0.25">
      <c r="A5972" s="9"/>
      <c r="D5972" s="9"/>
      <c r="E5972" s="165"/>
      <c r="F5972" s="165"/>
      <c r="G5972" s="165"/>
      <c r="H5972" s="165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</row>
    <row r="5973" spans="1:20" x14ac:dyDescent="0.25">
      <c r="A5973" s="9"/>
      <c r="D5973" s="9"/>
      <c r="E5973" s="165"/>
      <c r="F5973" s="165"/>
      <c r="G5973" s="165"/>
      <c r="H5973" s="165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</row>
    <row r="5974" spans="1:20" x14ac:dyDescent="0.25">
      <c r="A5974" s="9"/>
      <c r="D5974" s="9"/>
      <c r="E5974" s="165"/>
      <c r="F5974" s="165"/>
      <c r="G5974" s="165"/>
      <c r="H5974" s="165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</row>
    <row r="5975" spans="1:20" x14ac:dyDescent="0.25">
      <c r="A5975" s="9"/>
      <c r="D5975" s="9"/>
      <c r="E5975" s="165"/>
      <c r="F5975" s="165"/>
      <c r="G5975" s="165"/>
      <c r="H5975" s="165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</row>
    <row r="5976" spans="1:20" x14ac:dyDescent="0.25">
      <c r="A5976" s="9"/>
      <c r="D5976" s="9"/>
      <c r="E5976" s="165"/>
      <c r="F5976" s="165"/>
      <c r="G5976" s="165"/>
      <c r="H5976" s="165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</row>
    <row r="5977" spans="1:20" x14ac:dyDescent="0.25">
      <c r="A5977" s="9"/>
      <c r="D5977" s="9"/>
      <c r="E5977" s="165"/>
      <c r="F5977" s="165"/>
      <c r="G5977" s="165"/>
      <c r="H5977" s="165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</row>
    <row r="5978" spans="1:20" x14ac:dyDescent="0.25">
      <c r="A5978" s="9"/>
      <c r="D5978" s="9"/>
      <c r="E5978" s="165"/>
      <c r="F5978" s="165"/>
      <c r="G5978" s="165"/>
      <c r="H5978" s="165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</row>
    <row r="5979" spans="1:20" x14ac:dyDescent="0.25">
      <c r="A5979" s="9"/>
      <c r="D5979" s="9"/>
      <c r="E5979" s="165"/>
      <c r="F5979" s="165"/>
      <c r="G5979" s="165"/>
      <c r="H5979" s="165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</row>
    <row r="5980" spans="1:20" x14ac:dyDescent="0.25">
      <c r="A5980" s="9"/>
      <c r="D5980" s="9"/>
      <c r="E5980" s="165"/>
      <c r="F5980" s="165"/>
      <c r="G5980" s="165"/>
      <c r="H5980" s="165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</row>
    <row r="5981" spans="1:20" x14ac:dyDescent="0.25">
      <c r="A5981" s="9"/>
      <c r="D5981" s="9"/>
      <c r="E5981" s="165"/>
      <c r="F5981" s="165"/>
      <c r="G5981" s="165"/>
      <c r="H5981" s="165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</row>
    <row r="5982" spans="1:20" x14ac:dyDescent="0.25">
      <c r="A5982" s="9"/>
      <c r="D5982" s="9"/>
      <c r="E5982" s="165"/>
      <c r="F5982" s="165"/>
      <c r="G5982" s="165"/>
      <c r="H5982" s="165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</row>
    <row r="5983" spans="1:20" x14ac:dyDescent="0.25">
      <c r="A5983" s="9"/>
      <c r="D5983" s="9"/>
      <c r="E5983" s="165"/>
      <c r="F5983" s="165"/>
      <c r="G5983" s="165"/>
      <c r="H5983" s="165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</row>
    <row r="5984" spans="1:20" x14ac:dyDescent="0.25">
      <c r="A5984" s="9"/>
      <c r="D5984" s="9"/>
      <c r="E5984" s="165"/>
      <c r="F5984" s="165"/>
      <c r="G5984" s="165"/>
      <c r="H5984" s="165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</row>
    <row r="5985" spans="1:20" x14ac:dyDescent="0.25">
      <c r="A5985" s="9"/>
      <c r="D5985" s="9"/>
      <c r="E5985" s="165"/>
      <c r="F5985" s="165"/>
      <c r="G5985" s="165"/>
      <c r="H5985" s="165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</row>
    <row r="5986" spans="1:20" x14ac:dyDescent="0.25">
      <c r="A5986" s="9"/>
      <c r="D5986" s="9"/>
      <c r="E5986" s="165"/>
      <c r="F5986" s="165"/>
      <c r="G5986" s="165"/>
      <c r="H5986" s="165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</row>
    <row r="5987" spans="1:20" x14ac:dyDescent="0.25">
      <c r="A5987" s="9"/>
      <c r="D5987" s="9"/>
      <c r="E5987" s="165"/>
      <c r="F5987" s="165"/>
      <c r="G5987" s="165"/>
      <c r="H5987" s="165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</row>
    <row r="5988" spans="1:20" x14ac:dyDescent="0.25">
      <c r="A5988" s="9"/>
      <c r="D5988" s="9"/>
      <c r="E5988" s="165"/>
      <c r="F5988" s="165"/>
      <c r="G5988" s="165"/>
      <c r="H5988" s="165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</row>
    <row r="5989" spans="1:20" x14ac:dyDescent="0.25">
      <c r="A5989" s="9"/>
      <c r="D5989" s="9"/>
      <c r="E5989" s="165"/>
      <c r="F5989" s="165"/>
      <c r="G5989" s="165"/>
      <c r="H5989" s="165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</row>
    <row r="5990" spans="1:20" x14ac:dyDescent="0.25">
      <c r="A5990" s="9"/>
      <c r="D5990" s="9"/>
      <c r="E5990" s="165"/>
      <c r="F5990" s="165"/>
      <c r="G5990" s="165"/>
      <c r="H5990" s="165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</row>
    <row r="5991" spans="1:20" x14ac:dyDescent="0.25">
      <c r="A5991" s="9"/>
      <c r="D5991" s="9"/>
      <c r="E5991" s="165"/>
      <c r="F5991" s="165"/>
      <c r="G5991" s="165"/>
      <c r="H5991" s="165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</row>
    <row r="5992" spans="1:20" x14ac:dyDescent="0.25">
      <c r="A5992" s="9"/>
      <c r="D5992" s="9"/>
      <c r="E5992" s="165"/>
      <c r="F5992" s="165"/>
      <c r="G5992" s="165"/>
      <c r="H5992" s="165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</row>
    <row r="5993" spans="1:20" x14ac:dyDescent="0.25">
      <c r="A5993" s="9"/>
      <c r="D5993" s="9"/>
      <c r="E5993" s="165"/>
      <c r="F5993" s="165"/>
      <c r="G5993" s="165"/>
      <c r="H5993" s="165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</row>
    <row r="5994" spans="1:20" x14ac:dyDescent="0.25">
      <c r="A5994" s="9"/>
      <c r="D5994" s="9"/>
      <c r="E5994" s="165"/>
      <c r="F5994" s="165"/>
      <c r="G5994" s="165"/>
      <c r="H5994" s="165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</row>
    <row r="5995" spans="1:20" x14ac:dyDescent="0.25">
      <c r="A5995" s="9"/>
      <c r="D5995" s="9"/>
      <c r="E5995" s="165"/>
      <c r="F5995" s="165"/>
      <c r="G5995" s="165"/>
      <c r="H5995" s="165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</row>
    <row r="5996" spans="1:20" x14ac:dyDescent="0.25">
      <c r="A5996" s="9"/>
      <c r="D5996" s="9"/>
      <c r="E5996" s="165"/>
      <c r="F5996" s="165"/>
      <c r="G5996" s="165"/>
      <c r="H5996" s="165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</row>
    <row r="5997" spans="1:20" x14ac:dyDescent="0.25">
      <c r="A5997" s="9"/>
      <c r="D5997" s="9"/>
      <c r="E5997" s="165"/>
      <c r="F5997" s="165"/>
      <c r="G5997" s="165"/>
      <c r="H5997" s="165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</row>
    <row r="5998" spans="1:20" x14ac:dyDescent="0.25">
      <c r="A5998" s="9"/>
      <c r="D5998" s="9"/>
      <c r="E5998" s="165"/>
      <c r="F5998" s="165"/>
      <c r="G5998" s="165"/>
      <c r="H5998" s="165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</row>
    <row r="5999" spans="1:20" x14ac:dyDescent="0.25">
      <c r="A5999" s="9"/>
      <c r="D5999" s="9"/>
      <c r="E5999" s="165"/>
      <c r="F5999" s="165"/>
      <c r="G5999" s="165"/>
      <c r="H5999" s="165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</row>
    <row r="6000" spans="1:20" x14ac:dyDescent="0.25">
      <c r="A6000" s="9"/>
      <c r="D6000" s="9"/>
      <c r="E6000" s="165"/>
      <c r="F6000" s="165"/>
      <c r="G6000" s="165"/>
      <c r="H6000" s="165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</row>
    <row r="6001" spans="1:20" x14ac:dyDescent="0.25">
      <c r="A6001" s="9"/>
      <c r="D6001" s="9"/>
      <c r="E6001" s="165"/>
      <c r="F6001" s="165"/>
      <c r="G6001" s="165"/>
      <c r="H6001" s="165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</row>
    <row r="6002" spans="1:20" x14ac:dyDescent="0.25">
      <c r="A6002" s="9"/>
      <c r="D6002" s="9"/>
      <c r="E6002" s="165"/>
      <c r="F6002" s="165"/>
      <c r="G6002" s="165"/>
      <c r="H6002" s="165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</row>
    <row r="6003" spans="1:20" x14ac:dyDescent="0.25">
      <c r="A6003" s="9"/>
      <c r="D6003" s="9"/>
      <c r="E6003" s="165"/>
      <c r="F6003" s="165"/>
      <c r="G6003" s="165"/>
      <c r="H6003" s="165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</row>
    <row r="6004" spans="1:20" x14ac:dyDescent="0.25">
      <c r="A6004" s="9"/>
      <c r="D6004" s="9"/>
      <c r="E6004" s="165"/>
      <c r="F6004" s="165"/>
      <c r="G6004" s="165"/>
      <c r="H6004" s="165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</row>
    <row r="6005" spans="1:20" x14ac:dyDescent="0.25">
      <c r="A6005" s="9"/>
      <c r="D6005" s="9"/>
      <c r="E6005" s="165"/>
      <c r="F6005" s="165"/>
      <c r="G6005" s="165"/>
      <c r="H6005" s="165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</row>
    <row r="6006" spans="1:20" x14ac:dyDescent="0.25">
      <c r="A6006" s="9"/>
      <c r="D6006" s="9"/>
      <c r="E6006" s="165"/>
      <c r="F6006" s="165"/>
      <c r="G6006" s="165"/>
      <c r="H6006" s="165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</row>
    <row r="6007" spans="1:20" x14ac:dyDescent="0.25">
      <c r="A6007" s="9"/>
      <c r="D6007" s="9"/>
      <c r="E6007" s="165"/>
      <c r="F6007" s="165"/>
      <c r="G6007" s="165"/>
      <c r="H6007" s="165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</row>
    <row r="6008" spans="1:20" x14ac:dyDescent="0.25">
      <c r="A6008" s="9"/>
      <c r="D6008" s="9"/>
      <c r="E6008" s="165"/>
      <c r="F6008" s="165"/>
      <c r="G6008" s="165"/>
      <c r="H6008" s="165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</row>
    <row r="6009" spans="1:20" x14ac:dyDescent="0.25">
      <c r="A6009" s="9"/>
      <c r="D6009" s="9"/>
      <c r="E6009" s="165"/>
      <c r="F6009" s="165"/>
      <c r="G6009" s="165"/>
      <c r="H6009" s="165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</row>
    <row r="6010" spans="1:20" x14ac:dyDescent="0.25">
      <c r="A6010" s="9"/>
      <c r="D6010" s="9"/>
      <c r="E6010" s="165"/>
      <c r="F6010" s="165"/>
      <c r="G6010" s="165"/>
      <c r="H6010" s="165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</row>
    <row r="6011" spans="1:20" x14ac:dyDescent="0.25">
      <c r="A6011" s="9"/>
      <c r="D6011" s="9"/>
      <c r="E6011" s="165"/>
      <c r="F6011" s="165"/>
      <c r="G6011" s="165"/>
      <c r="H6011" s="165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</row>
    <row r="6012" spans="1:20" x14ac:dyDescent="0.25">
      <c r="A6012" s="9"/>
      <c r="D6012" s="9"/>
      <c r="E6012" s="165"/>
      <c r="F6012" s="165"/>
      <c r="G6012" s="165"/>
      <c r="H6012" s="165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</row>
    <row r="6013" spans="1:20" x14ac:dyDescent="0.25">
      <c r="A6013" s="9"/>
      <c r="D6013" s="9"/>
      <c r="E6013" s="165"/>
      <c r="F6013" s="165"/>
      <c r="G6013" s="165"/>
      <c r="H6013" s="165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</row>
    <row r="6014" spans="1:20" x14ac:dyDescent="0.25">
      <c r="A6014" s="9"/>
      <c r="D6014" s="9"/>
      <c r="E6014" s="165"/>
      <c r="F6014" s="165"/>
      <c r="G6014" s="165"/>
      <c r="H6014" s="165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</row>
    <row r="6015" spans="1:20" x14ac:dyDescent="0.25">
      <c r="A6015" s="9"/>
      <c r="D6015" s="9"/>
      <c r="E6015" s="165"/>
      <c r="F6015" s="165"/>
      <c r="G6015" s="165"/>
      <c r="H6015" s="165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</row>
    <row r="6016" spans="1:20" x14ac:dyDescent="0.25">
      <c r="A6016" s="9"/>
      <c r="D6016" s="9"/>
      <c r="E6016" s="165"/>
      <c r="F6016" s="165"/>
      <c r="G6016" s="165"/>
      <c r="H6016" s="165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</row>
    <row r="6017" spans="1:20" x14ac:dyDescent="0.25">
      <c r="A6017" s="9"/>
      <c r="D6017" s="9"/>
      <c r="E6017" s="165"/>
      <c r="F6017" s="165"/>
      <c r="G6017" s="165"/>
      <c r="H6017" s="165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</row>
    <row r="6018" spans="1:20" x14ac:dyDescent="0.25">
      <c r="A6018" s="9"/>
      <c r="D6018" s="9"/>
      <c r="E6018" s="165"/>
      <c r="F6018" s="165"/>
      <c r="G6018" s="165"/>
      <c r="H6018" s="165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</row>
    <row r="6019" spans="1:20" x14ac:dyDescent="0.25">
      <c r="A6019" s="9"/>
      <c r="D6019" s="9"/>
      <c r="E6019" s="165"/>
      <c r="F6019" s="165"/>
      <c r="G6019" s="165"/>
      <c r="H6019" s="165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</row>
    <row r="6020" spans="1:20" x14ac:dyDescent="0.25">
      <c r="A6020" s="9"/>
      <c r="D6020" s="9"/>
      <c r="E6020" s="165"/>
      <c r="F6020" s="165"/>
      <c r="G6020" s="165"/>
      <c r="H6020" s="165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</row>
    <row r="6021" spans="1:20" x14ac:dyDescent="0.25">
      <c r="A6021" s="9"/>
      <c r="D6021" s="9"/>
      <c r="E6021" s="165"/>
      <c r="F6021" s="165"/>
      <c r="G6021" s="165"/>
      <c r="H6021" s="165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</row>
    <row r="6022" spans="1:20" x14ac:dyDescent="0.25">
      <c r="A6022" s="9"/>
      <c r="D6022" s="9"/>
      <c r="E6022" s="165"/>
      <c r="F6022" s="165"/>
      <c r="G6022" s="165"/>
      <c r="H6022" s="165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</row>
    <row r="6023" spans="1:20" x14ac:dyDescent="0.25">
      <c r="A6023" s="9"/>
      <c r="D6023" s="9"/>
      <c r="E6023" s="165"/>
      <c r="F6023" s="165"/>
      <c r="G6023" s="165"/>
      <c r="H6023" s="165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</row>
    <row r="6024" spans="1:20" x14ac:dyDescent="0.25">
      <c r="A6024" s="9"/>
      <c r="D6024" s="9"/>
      <c r="E6024" s="165"/>
      <c r="F6024" s="165"/>
      <c r="G6024" s="165"/>
      <c r="H6024" s="165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</row>
    <row r="6025" spans="1:20" x14ac:dyDescent="0.25">
      <c r="A6025" s="9"/>
      <c r="D6025" s="9"/>
      <c r="E6025" s="165"/>
      <c r="F6025" s="165"/>
      <c r="G6025" s="165"/>
      <c r="H6025" s="165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</row>
    <row r="6026" spans="1:20" x14ac:dyDescent="0.25">
      <c r="A6026" s="9"/>
      <c r="D6026" s="9"/>
      <c r="E6026" s="165"/>
      <c r="F6026" s="165"/>
      <c r="G6026" s="165"/>
      <c r="H6026" s="165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</row>
    <row r="6027" spans="1:20" x14ac:dyDescent="0.25">
      <c r="A6027" s="9"/>
      <c r="D6027" s="9"/>
      <c r="E6027" s="165"/>
      <c r="F6027" s="165"/>
      <c r="G6027" s="165"/>
      <c r="H6027" s="165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</row>
    <row r="6028" spans="1:20" x14ac:dyDescent="0.25">
      <c r="A6028" s="9"/>
      <c r="D6028" s="9"/>
      <c r="E6028" s="165"/>
      <c r="F6028" s="165"/>
      <c r="G6028" s="165"/>
      <c r="H6028" s="165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</row>
    <row r="6029" spans="1:20" x14ac:dyDescent="0.25">
      <c r="A6029" s="9"/>
      <c r="D6029" s="9"/>
      <c r="E6029" s="165"/>
      <c r="F6029" s="165"/>
      <c r="G6029" s="165"/>
      <c r="H6029" s="165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</row>
    <row r="6030" spans="1:20" x14ac:dyDescent="0.25">
      <c r="A6030" s="9"/>
      <c r="D6030" s="9"/>
      <c r="E6030" s="165"/>
      <c r="F6030" s="165"/>
      <c r="G6030" s="165"/>
      <c r="H6030" s="165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</row>
    <row r="6031" spans="1:20" x14ac:dyDescent="0.25">
      <c r="A6031" s="9"/>
      <c r="D6031" s="9"/>
      <c r="E6031" s="165"/>
      <c r="F6031" s="165"/>
      <c r="G6031" s="165"/>
      <c r="H6031" s="165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</row>
    <row r="6032" spans="1:20" x14ac:dyDescent="0.25">
      <c r="A6032" s="9"/>
      <c r="D6032" s="9"/>
      <c r="E6032" s="165"/>
      <c r="F6032" s="165"/>
      <c r="G6032" s="165"/>
      <c r="H6032" s="165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</row>
    <row r="6033" spans="1:20" x14ac:dyDescent="0.25">
      <c r="A6033" s="9"/>
      <c r="D6033" s="9"/>
      <c r="E6033" s="165"/>
      <c r="F6033" s="165"/>
      <c r="G6033" s="165"/>
      <c r="H6033" s="165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</row>
    <row r="6034" spans="1:20" x14ac:dyDescent="0.25">
      <c r="A6034" s="9"/>
      <c r="D6034" s="9"/>
      <c r="E6034" s="165"/>
      <c r="F6034" s="165"/>
      <c r="G6034" s="165"/>
      <c r="H6034" s="165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</row>
    <row r="6035" spans="1:20" x14ac:dyDescent="0.25">
      <c r="A6035" s="9"/>
      <c r="D6035" s="9"/>
      <c r="E6035" s="165"/>
      <c r="F6035" s="165"/>
      <c r="G6035" s="165"/>
      <c r="H6035" s="165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</row>
    <row r="6036" spans="1:20" x14ac:dyDescent="0.25">
      <c r="A6036" s="9"/>
      <c r="D6036" s="9"/>
      <c r="E6036" s="165"/>
      <c r="F6036" s="165"/>
      <c r="G6036" s="165"/>
      <c r="H6036" s="165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</row>
    <row r="6037" spans="1:20" x14ac:dyDescent="0.25">
      <c r="A6037" s="9"/>
      <c r="D6037" s="9"/>
      <c r="E6037" s="165"/>
      <c r="F6037" s="165"/>
      <c r="G6037" s="165"/>
      <c r="H6037" s="165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</row>
    <row r="6038" spans="1:20" x14ac:dyDescent="0.25">
      <c r="A6038" s="9"/>
      <c r="D6038" s="9"/>
      <c r="E6038" s="165"/>
      <c r="F6038" s="165"/>
      <c r="G6038" s="165"/>
      <c r="H6038" s="165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</row>
    <row r="6039" spans="1:20" x14ac:dyDescent="0.25">
      <c r="A6039" s="9"/>
      <c r="D6039" s="9"/>
      <c r="E6039" s="165"/>
      <c r="F6039" s="165"/>
      <c r="G6039" s="165"/>
      <c r="H6039" s="165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</row>
    <row r="6040" spans="1:20" x14ac:dyDescent="0.25">
      <c r="A6040" s="9"/>
      <c r="D6040" s="9"/>
      <c r="E6040" s="165"/>
      <c r="F6040" s="165"/>
      <c r="G6040" s="165"/>
      <c r="H6040" s="165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</row>
    <row r="6041" spans="1:20" x14ac:dyDescent="0.25">
      <c r="A6041" s="9"/>
      <c r="D6041" s="9"/>
      <c r="E6041" s="165"/>
      <c r="F6041" s="165"/>
      <c r="G6041" s="165"/>
      <c r="H6041" s="165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</row>
    <row r="6042" spans="1:20" x14ac:dyDescent="0.25">
      <c r="A6042" s="9"/>
      <c r="D6042" s="9"/>
      <c r="E6042" s="165"/>
      <c r="F6042" s="165"/>
      <c r="G6042" s="165"/>
      <c r="H6042" s="165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</row>
    <row r="6043" spans="1:20" x14ac:dyDescent="0.25">
      <c r="A6043" s="9"/>
      <c r="D6043" s="9"/>
      <c r="E6043" s="165"/>
      <c r="F6043" s="165"/>
      <c r="G6043" s="165"/>
      <c r="H6043" s="165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</row>
    <row r="6044" spans="1:20" x14ac:dyDescent="0.25">
      <c r="A6044" s="9"/>
      <c r="D6044" s="9"/>
      <c r="E6044" s="165"/>
      <c r="F6044" s="165"/>
      <c r="G6044" s="165"/>
      <c r="H6044" s="165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</row>
    <row r="6045" spans="1:20" x14ac:dyDescent="0.25">
      <c r="A6045" s="9"/>
      <c r="D6045" s="9"/>
      <c r="E6045" s="165"/>
      <c r="F6045" s="165"/>
      <c r="G6045" s="165"/>
      <c r="H6045" s="165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</row>
    <row r="6046" spans="1:20" x14ac:dyDescent="0.25">
      <c r="A6046" s="9"/>
      <c r="D6046" s="9"/>
      <c r="E6046" s="165"/>
      <c r="F6046" s="165"/>
      <c r="G6046" s="165"/>
      <c r="H6046" s="165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</row>
    <row r="6047" spans="1:20" x14ac:dyDescent="0.25">
      <c r="A6047" s="9"/>
      <c r="D6047" s="9"/>
      <c r="E6047" s="165"/>
      <c r="F6047" s="165"/>
      <c r="G6047" s="165"/>
      <c r="H6047" s="165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</row>
    <row r="6048" spans="1:20" x14ac:dyDescent="0.25">
      <c r="A6048" s="9"/>
      <c r="D6048" s="9"/>
      <c r="E6048" s="165"/>
      <c r="F6048" s="165"/>
      <c r="G6048" s="165"/>
      <c r="H6048" s="165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</row>
    <row r="6049" spans="1:20" x14ac:dyDescent="0.25">
      <c r="A6049" s="9"/>
      <c r="D6049" s="9"/>
      <c r="E6049" s="165"/>
      <c r="F6049" s="165"/>
      <c r="G6049" s="165"/>
      <c r="H6049" s="165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</row>
    <row r="6050" spans="1:20" x14ac:dyDescent="0.25">
      <c r="A6050" s="9"/>
      <c r="D6050" s="9"/>
      <c r="E6050" s="165"/>
      <c r="F6050" s="165"/>
      <c r="G6050" s="165"/>
      <c r="H6050" s="165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</row>
    <row r="6051" spans="1:20" x14ac:dyDescent="0.25">
      <c r="A6051" s="9"/>
      <c r="D6051" s="9"/>
      <c r="E6051" s="165"/>
      <c r="F6051" s="165"/>
      <c r="G6051" s="165"/>
      <c r="H6051" s="165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</row>
    <row r="6052" spans="1:20" x14ac:dyDescent="0.25">
      <c r="A6052" s="9"/>
      <c r="D6052" s="9"/>
      <c r="E6052" s="165"/>
      <c r="F6052" s="165"/>
      <c r="G6052" s="165"/>
      <c r="H6052" s="165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</row>
    <row r="6053" spans="1:20" x14ac:dyDescent="0.25">
      <c r="A6053" s="9"/>
      <c r="D6053" s="9"/>
      <c r="E6053" s="165"/>
      <c r="F6053" s="165"/>
      <c r="G6053" s="165"/>
      <c r="H6053" s="165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</row>
    <row r="6054" spans="1:20" x14ac:dyDescent="0.25">
      <c r="A6054" s="9"/>
      <c r="D6054" s="9"/>
      <c r="E6054" s="165"/>
      <c r="F6054" s="165"/>
      <c r="G6054" s="165"/>
      <c r="H6054" s="165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</row>
    <row r="6055" spans="1:20" x14ac:dyDescent="0.25">
      <c r="A6055" s="9"/>
      <c r="D6055" s="9"/>
      <c r="E6055" s="165"/>
      <c r="F6055" s="165"/>
      <c r="G6055" s="165"/>
      <c r="H6055" s="165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</row>
    <row r="6056" spans="1:20" x14ac:dyDescent="0.25">
      <c r="A6056" s="9"/>
      <c r="D6056" s="9"/>
      <c r="E6056" s="165"/>
      <c r="F6056" s="165"/>
      <c r="G6056" s="165"/>
      <c r="H6056" s="165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</row>
    <row r="6057" spans="1:20" x14ac:dyDescent="0.25">
      <c r="A6057" s="9"/>
      <c r="D6057" s="9"/>
      <c r="E6057" s="165"/>
      <c r="F6057" s="165"/>
      <c r="G6057" s="165"/>
      <c r="H6057" s="165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</row>
    <row r="6058" spans="1:20" x14ac:dyDescent="0.25">
      <c r="A6058" s="9"/>
      <c r="D6058" s="9"/>
      <c r="E6058" s="165"/>
      <c r="F6058" s="165"/>
      <c r="G6058" s="165"/>
      <c r="H6058" s="165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</row>
    <row r="6059" spans="1:20" x14ac:dyDescent="0.25">
      <c r="A6059" s="9"/>
      <c r="D6059" s="9"/>
      <c r="E6059" s="165"/>
      <c r="F6059" s="165"/>
      <c r="G6059" s="165"/>
      <c r="H6059" s="165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</row>
    <row r="6060" spans="1:20" x14ac:dyDescent="0.25">
      <c r="A6060" s="9"/>
      <c r="D6060" s="9"/>
      <c r="E6060" s="165"/>
      <c r="F6060" s="165"/>
      <c r="G6060" s="165"/>
      <c r="H6060" s="165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</row>
    <row r="6061" spans="1:20" x14ac:dyDescent="0.25">
      <c r="A6061" s="9"/>
      <c r="D6061" s="9"/>
      <c r="E6061" s="165"/>
      <c r="F6061" s="165"/>
      <c r="G6061" s="165"/>
      <c r="H6061" s="165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</row>
    <row r="6062" spans="1:20" x14ac:dyDescent="0.25">
      <c r="A6062" s="9"/>
      <c r="D6062" s="9"/>
      <c r="E6062" s="165"/>
      <c r="F6062" s="165"/>
      <c r="G6062" s="165"/>
      <c r="H6062" s="165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</row>
    <row r="6063" spans="1:20" x14ac:dyDescent="0.25">
      <c r="A6063" s="9"/>
      <c r="D6063" s="9"/>
      <c r="E6063" s="165"/>
      <c r="F6063" s="165"/>
      <c r="G6063" s="165"/>
      <c r="H6063" s="165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</row>
    <row r="6064" spans="1:20" x14ac:dyDescent="0.25">
      <c r="A6064" s="9"/>
      <c r="D6064" s="9"/>
      <c r="E6064" s="165"/>
      <c r="F6064" s="165"/>
      <c r="G6064" s="165"/>
      <c r="H6064" s="165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</row>
    <row r="6065" spans="1:20" x14ac:dyDescent="0.25">
      <c r="A6065" s="9"/>
      <c r="D6065" s="9"/>
      <c r="E6065" s="165"/>
      <c r="F6065" s="165"/>
      <c r="G6065" s="165"/>
      <c r="H6065" s="165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</row>
    <row r="6066" spans="1:20" x14ac:dyDescent="0.25">
      <c r="A6066" s="9"/>
      <c r="D6066" s="9"/>
      <c r="E6066" s="165"/>
      <c r="F6066" s="165"/>
      <c r="G6066" s="165"/>
      <c r="H6066" s="165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</row>
    <row r="6067" spans="1:20" x14ac:dyDescent="0.25">
      <c r="A6067" s="9"/>
      <c r="D6067" s="9"/>
      <c r="E6067" s="165"/>
      <c r="F6067" s="165"/>
      <c r="G6067" s="165"/>
      <c r="H6067" s="165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</row>
    <row r="6068" spans="1:20" x14ac:dyDescent="0.25">
      <c r="A6068" s="9"/>
      <c r="D6068" s="9"/>
      <c r="E6068" s="165"/>
      <c r="F6068" s="165"/>
      <c r="G6068" s="165"/>
      <c r="H6068" s="165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</row>
    <row r="6069" spans="1:20" x14ac:dyDescent="0.25">
      <c r="A6069" s="9"/>
      <c r="D6069" s="9"/>
      <c r="E6069" s="165"/>
      <c r="F6069" s="165"/>
      <c r="G6069" s="165"/>
      <c r="H6069" s="165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</row>
    <row r="6070" spans="1:20" x14ac:dyDescent="0.25">
      <c r="A6070" s="9"/>
      <c r="D6070" s="9"/>
      <c r="E6070" s="165"/>
      <c r="F6070" s="165"/>
      <c r="G6070" s="165"/>
      <c r="H6070" s="165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</row>
    <row r="6071" spans="1:20" x14ac:dyDescent="0.25">
      <c r="A6071" s="9"/>
      <c r="D6071" s="9"/>
      <c r="E6071" s="165"/>
      <c r="F6071" s="165"/>
      <c r="G6071" s="165"/>
      <c r="H6071" s="165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</row>
    <row r="6072" spans="1:20" x14ac:dyDescent="0.25">
      <c r="A6072" s="9"/>
      <c r="D6072" s="9"/>
      <c r="E6072" s="165"/>
      <c r="F6072" s="165"/>
      <c r="G6072" s="165"/>
      <c r="H6072" s="165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</row>
    <row r="6073" spans="1:20" x14ac:dyDescent="0.25">
      <c r="A6073" s="9"/>
      <c r="D6073" s="9"/>
      <c r="E6073" s="165"/>
      <c r="F6073" s="165"/>
      <c r="G6073" s="165"/>
      <c r="H6073" s="165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</row>
    <row r="6074" spans="1:20" x14ac:dyDescent="0.25">
      <c r="A6074" s="9"/>
      <c r="D6074" s="9"/>
      <c r="E6074" s="165"/>
      <c r="F6074" s="165"/>
      <c r="G6074" s="165"/>
      <c r="H6074" s="165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</row>
    <row r="6075" spans="1:20" x14ac:dyDescent="0.25">
      <c r="A6075" s="9"/>
      <c r="D6075" s="9"/>
      <c r="E6075" s="165"/>
      <c r="F6075" s="165"/>
      <c r="G6075" s="165"/>
      <c r="H6075" s="165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</row>
    <row r="6076" spans="1:20" x14ac:dyDescent="0.25">
      <c r="A6076" s="9"/>
      <c r="D6076" s="9"/>
      <c r="E6076" s="165"/>
      <c r="F6076" s="165"/>
      <c r="G6076" s="165"/>
      <c r="H6076" s="165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</row>
    <row r="6077" spans="1:20" x14ac:dyDescent="0.25">
      <c r="A6077" s="9"/>
      <c r="D6077" s="9"/>
      <c r="E6077" s="165"/>
      <c r="F6077" s="165"/>
      <c r="G6077" s="165"/>
      <c r="H6077" s="165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</row>
    <row r="6078" spans="1:20" x14ac:dyDescent="0.25">
      <c r="A6078" s="9"/>
      <c r="D6078" s="9"/>
      <c r="E6078" s="165"/>
      <c r="F6078" s="165"/>
      <c r="G6078" s="165"/>
      <c r="H6078" s="165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</row>
    <row r="6079" spans="1:20" x14ac:dyDescent="0.25">
      <c r="A6079" s="9"/>
      <c r="D6079" s="9"/>
      <c r="E6079" s="165"/>
      <c r="F6079" s="165"/>
      <c r="G6079" s="165"/>
      <c r="H6079" s="165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</row>
    <row r="6080" spans="1:20" x14ac:dyDescent="0.25">
      <c r="A6080" s="9"/>
      <c r="D6080" s="9"/>
      <c r="E6080" s="165"/>
      <c r="F6080" s="165"/>
      <c r="G6080" s="165"/>
      <c r="H6080" s="165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</row>
    <row r="6081" spans="1:20" x14ac:dyDescent="0.25">
      <c r="A6081" s="9"/>
      <c r="D6081" s="9"/>
      <c r="E6081" s="165"/>
      <c r="F6081" s="165"/>
      <c r="G6081" s="165"/>
      <c r="H6081" s="165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</row>
    <row r="6082" spans="1:20" x14ac:dyDescent="0.25">
      <c r="A6082" s="9"/>
      <c r="D6082" s="9"/>
      <c r="E6082" s="165"/>
      <c r="F6082" s="165"/>
      <c r="G6082" s="165"/>
      <c r="H6082" s="165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</row>
    <row r="6083" spans="1:20" x14ac:dyDescent="0.25">
      <c r="A6083" s="9"/>
      <c r="D6083" s="9"/>
      <c r="E6083" s="165"/>
      <c r="F6083" s="165"/>
      <c r="G6083" s="165"/>
      <c r="H6083" s="165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</row>
    <row r="6084" spans="1:20" x14ac:dyDescent="0.25">
      <c r="A6084" s="9"/>
      <c r="D6084" s="9"/>
      <c r="E6084" s="165"/>
      <c r="F6084" s="165"/>
      <c r="G6084" s="165"/>
      <c r="H6084" s="165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</row>
    <row r="6085" spans="1:20" x14ac:dyDescent="0.25">
      <c r="A6085" s="9"/>
      <c r="D6085" s="9"/>
      <c r="E6085" s="165"/>
      <c r="F6085" s="165"/>
      <c r="G6085" s="165"/>
      <c r="H6085" s="165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</row>
    <row r="6086" spans="1:20" x14ac:dyDescent="0.25">
      <c r="A6086" s="9"/>
      <c r="D6086" s="9"/>
      <c r="E6086" s="165"/>
      <c r="F6086" s="165"/>
      <c r="G6086" s="165"/>
      <c r="H6086" s="165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</row>
    <row r="6087" spans="1:20" x14ac:dyDescent="0.25">
      <c r="A6087" s="9"/>
      <c r="D6087" s="9"/>
      <c r="E6087" s="165"/>
      <c r="F6087" s="165"/>
      <c r="G6087" s="165"/>
      <c r="H6087" s="165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</row>
    <row r="6088" spans="1:20" x14ac:dyDescent="0.25">
      <c r="A6088" s="9"/>
      <c r="D6088" s="9"/>
      <c r="E6088" s="165"/>
      <c r="F6088" s="165"/>
      <c r="G6088" s="165"/>
      <c r="H6088" s="165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</row>
    <row r="6089" spans="1:20" x14ac:dyDescent="0.25">
      <c r="A6089" s="9"/>
      <c r="D6089" s="9"/>
      <c r="E6089" s="165"/>
      <c r="F6089" s="165"/>
      <c r="G6089" s="165"/>
      <c r="H6089" s="165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</row>
    <row r="6090" spans="1:20" x14ac:dyDescent="0.25">
      <c r="A6090" s="9"/>
      <c r="D6090" s="9"/>
      <c r="E6090" s="165"/>
      <c r="F6090" s="165"/>
      <c r="G6090" s="165"/>
      <c r="H6090" s="165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</row>
    <row r="6091" spans="1:20" x14ac:dyDescent="0.25">
      <c r="A6091" s="9"/>
      <c r="D6091" s="9"/>
      <c r="E6091" s="165"/>
      <c r="F6091" s="165"/>
      <c r="G6091" s="165"/>
      <c r="H6091" s="165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</row>
    <row r="6092" spans="1:20" x14ac:dyDescent="0.25">
      <c r="A6092" s="9"/>
      <c r="D6092" s="9"/>
      <c r="E6092" s="165"/>
      <c r="F6092" s="165"/>
      <c r="G6092" s="165"/>
      <c r="H6092" s="165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</row>
    <row r="6093" spans="1:20" x14ac:dyDescent="0.25">
      <c r="A6093" s="9"/>
      <c r="D6093" s="9"/>
      <c r="E6093" s="165"/>
      <c r="F6093" s="165"/>
      <c r="G6093" s="165"/>
      <c r="H6093" s="165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</row>
    <row r="6094" spans="1:20" x14ac:dyDescent="0.25">
      <c r="A6094" s="9"/>
      <c r="D6094" s="9"/>
      <c r="E6094" s="165"/>
      <c r="F6094" s="165"/>
      <c r="G6094" s="165"/>
      <c r="H6094" s="165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</row>
    <row r="6095" spans="1:20" x14ac:dyDescent="0.25">
      <c r="A6095" s="9"/>
      <c r="D6095" s="9"/>
      <c r="E6095" s="165"/>
      <c r="F6095" s="165"/>
      <c r="G6095" s="165"/>
      <c r="H6095" s="165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</row>
    <row r="6096" spans="1:20" x14ac:dyDescent="0.25">
      <c r="A6096" s="9"/>
      <c r="D6096" s="9"/>
      <c r="E6096" s="165"/>
      <c r="F6096" s="165"/>
      <c r="G6096" s="165"/>
      <c r="H6096" s="165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</row>
    <row r="6097" spans="1:20" x14ac:dyDescent="0.25">
      <c r="A6097" s="9"/>
      <c r="D6097" s="9"/>
      <c r="E6097" s="165"/>
      <c r="F6097" s="165"/>
      <c r="G6097" s="165"/>
      <c r="H6097" s="165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</row>
    <row r="6098" spans="1:20" x14ac:dyDescent="0.25">
      <c r="A6098" s="9"/>
      <c r="D6098" s="9"/>
      <c r="E6098" s="165"/>
      <c r="F6098" s="165"/>
      <c r="G6098" s="165"/>
      <c r="H6098" s="165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</row>
    <row r="6099" spans="1:20" x14ac:dyDescent="0.25">
      <c r="A6099" s="9"/>
      <c r="D6099" s="9"/>
      <c r="E6099" s="165"/>
      <c r="F6099" s="165"/>
      <c r="G6099" s="165"/>
      <c r="H6099" s="165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</row>
    <row r="6100" spans="1:20" x14ac:dyDescent="0.25">
      <c r="A6100" s="9"/>
      <c r="D6100" s="9"/>
      <c r="E6100" s="165"/>
      <c r="F6100" s="165"/>
      <c r="G6100" s="165"/>
      <c r="H6100" s="165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</row>
    <row r="6101" spans="1:20" x14ac:dyDescent="0.25">
      <c r="A6101" s="9"/>
      <c r="D6101" s="9"/>
      <c r="E6101" s="165"/>
      <c r="F6101" s="165"/>
      <c r="G6101" s="165"/>
      <c r="H6101" s="165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</row>
    <row r="6102" spans="1:20" x14ac:dyDescent="0.25">
      <c r="A6102" s="9"/>
      <c r="D6102" s="9"/>
      <c r="E6102" s="165"/>
      <c r="F6102" s="165"/>
      <c r="G6102" s="165"/>
      <c r="H6102" s="165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</row>
    <row r="6103" spans="1:20" x14ac:dyDescent="0.25">
      <c r="A6103" s="9"/>
      <c r="D6103" s="9"/>
      <c r="E6103" s="165"/>
      <c r="F6103" s="165"/>
      <c r="G6103" s="165"/>
      <c r="H6103" s="165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</row>
    <row r="6104" spans="1:20" x14ac:dyDescent="0.25">
      <c r="A6104" s="9"/>
      <c r="D6104" s="9"/>
      <c r="E6104" s="165"/>
      <c r="F6104" s="165"/>
      <c r="G6104" s="165"/>
      <c r="H6104" s="165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</row>
    <row r="6105" spans="1:20" x14ac:dyDescent="0.25">
      <c r="A6105" s="9"/>
      <c r="D6105" s="9"/>
      <c r="E6105" s="165"/>
      <c r="F6105" s="165"/>
      <c r="G6105" s="165"/>
      <c r="H6105" s="165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</row>
    <row r="6106" spans="1:20" x14ac:dyDescent="0.25">
      <c r="A6106" s="9"/>
      <c r="D6106" s="9"/>
      <c r="E6106" s="165"/>
      <c r="F6106" s="165"/>
      <c r="G6106" s="165"/>
      <c r="H6106" s="165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</row>
    <row r="6107" spans="1:20" x14ac:dyDescent="0.25">
      <c r="A6107" s="9"/>
      <c r="D6107" s="9"/>
      <c r="E6107" s="165"/>
      <c r="F6107" s="165"/>
      <c r="G6107" s="165"/>
      <c r="H6107" s="165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</row>
    <row r="6108" spans="1:20" x14ac:dyDescent="0.25">
      <c r="A6108" s="9"/>
      <c r="D6108" s="9"/>
      <c r="E6108" s="165"/>
      <c r="F6108" s="165"/>
      <c r="G6108" s="165"/>
      <c r="H6108" s="165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</row>
    <row r="6109" spans="1:20" x14ac:dyDescent="0.25">
      <c r="A6109" s="9"/>
      <c r="D6109" s="9"/>
      <c r="E6109" s="165"/>
      <c r="F6109" s="165"/>
      <c r="G6109" s="165"/>
      <c r="H6109" s="165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</row>
    <row r="6110" spans="1:20" x14ac:dyDescent="0.25">
      <c r="A6110" s="9"/>
      <c r="D6110" s="9"/>
      <c r="E6110" s="165"/>
      <c r="F6110" s="165"/>
      <c r="G6110" s="165"/>
      <c r="H6110" s="165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</row>
    <row r="6111" spans="1:20" x14ac:dyDescent="0.25">
      <c r="A6111" s="9"/>
      <c r="D6111" s="9"/>
      <c r="E6111" s="165"/>
      <c r="F6111" s="165"/>
      <c r="G6111" s="165"/>
      <c r="H6111" s="165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</row>
    <row r="6112" spans="1:20" x14ac:dyDescent="0.25">
      <c r="A6112" s="9"/>
      <c r="D6112" s="9"/>
      <c r="E6112" s="165"/>
      <c r="F6112" s="165"/>
      <c r="G6112" s="165"/>
      <c r="H6112" s="165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</row>
    <row r="6113" spans="1:20" x14ac:dyDescent="0.25">
      <c r="A6113" s="9"/>
      <c r="D6113" s="9"/>
      <c r="E6113" s="165"/>
      <c r="F6113" s="165"/>
      <c r="G6113" s="165"/>
      <c r="H6113" s="165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</row>
    <row r="6114" spans="1:20" x14ac:dyDescent="0.25">
      <c r="A6114" s="9"/>
      <c r="D6114" s="9"/>
      <c r="E6114" s="165"/>
      <c r="F6114" s="165"/>
      <c r="G6114" s="165"/>
      <c r="H6114" s="165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</row>
    <row r="6115" spans="1:20" x14ac:dyDescent="0.25">
      <c r="A6115" s="9"/>
      <c r="D6115" s="9"/>
      <c r="E6115" s="165"/>
      <c r="F6115" s="165"/>
      <c r="G6115" s="165"/>
      <c r="H6115" s="165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</row>
    <row r="6116" spans="1:20" x14ac:dyDescent="0.25">
      <c r="A6116" s="9"/>
      <c r="D6116" s="9"/>
      <c r="E6116" s="165"/>
      <c r="F6116" s="165"/>
      <c r="G6116" s="165"/>
      <c r="H6116" s="165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</row>
    <row r="6117" spans="1:20" x14ac:dyDescent="0.25">
      <c r="A6117" s="9"/>
      <c r="D6117" s="9"/>
      <c r="E6117" s="165"/>
      <c r="F6117" s="165"/>
      <c r="G6117" s="165"/>
      <c r="H6117" s="165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</row>
    <row r="6118" spans="1:20" x14ac:dyDescent="0.25">
      <c r="A6118" s="9"/>
      <c r="D6118" s="9"/>
      <c r="E6118" s="165"/>
      <c r="F6118" s="165"/>
      <c r="G6118" s="165"/>
      <c r="H6118" s="165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</row>
    <row r="6119" spans="1:20" x14ac:dyDescent="0.25">
      <c r="A6119" s="9"/>
      <c r="D6119" s="9"/>
      <c r="E6119" s="165"/>
      <c r="F6119" s="165"/>
      <c r="G6119" s="165"/>
      <c r="H6119" s="165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</row>
    <row r="6120" spans="1:20" x14ac:dyDescent="0.25">
      <c r="A6120" s="9"/>
      <c r="D6120" s="9"/>
      <c r="E6120" s="165"/>
      <c r="F6120" s="165"/>
      <c r="G6120" s="165"/>
      <c r="H6120" s="165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</row>
    <row r="6121" spans="1:20" x14ac:dyDescent="0.25">
      <c r="A6121" s="9"/>
      <c r="D6121" s="9"/>
      <c r="E6121" s="165"/>
      <c r="F6121" s="165"/>
      <c r="G6121" s="165"/>
      <c r="H6121" s="165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</row>
    <row r="6122" spans="1:20" x14ac:dyDescent="0.25">
      <c r="A6122" s="9"/>
      <c r="D6122" s="9"/>
      <c r="E6122" s="165"/>
      <c r="F6122" s="165"/>
      <c r="G6122" s="165"/>
      <c r="H6122" s="165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</row>
    <row r="6123" spans="1:20" x14ac:dyDescent="0.25">
      <c r="A6123" s="9"/>
      <c r="D6123" s="9"/>
      <c r="E6123" s="165"/>
      <c r="F6123" s="165"/>
      <c r="G6123" s="165"/>
      <c r="H6123" s="165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</row>
    <row r="6124" spans="1:20" x14ac:dyDescent="0.25">
      <c r="A6124" s="9"/>
      <c r="D6124" s="9"/>
      <c r="E6124" s="165"/>
      <c r="F6124" s="165"/>
      <c r="G6124" s="165"/>
      <c r="H6124" s="165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</row>
    <row r="6125" spans="1:20" x14ac:dyDescent="0.25">
      <c r="A6125" s="9"/>
      <c r="D6125" s="9"/>
      <c r="E6125" s="165"/>
      <c r="F6125" s="165"/>
      <c r="G6125" s="165"/>
      <c r="H6125" s="165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</row>
    <row r="6126" spans="1:20" x14ac:dyDescent="0.25">
      <c r="A6126" s="9"/>
      <c r="D6126" s="9"/>
      <c r="E6126" s="165"/>
      <c r="F6126" s="165"/>
      <c r="G6126" s="165"/>
      <c r="H6126" s="165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</row>
    <row r="6127" spans="1:20" x14ac:dyDescent="0.25">
      <c r="A6127" s="9"/>
      <c r="D6127" s="9"/>
      <c r="E6127" s="165"/>
      <c r="F6127" s="165"/>
      <c r="G6127" s="165"/>
      <c r="H6127" s="165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</row>
    <row r="6128" spans="1:20" x14ac:dyDescent="0.25">
      <c r="A6128" s="9"/>
      <c r="D6128" s="9"/>
      <c r="E6128" s="165"/>
      <c r="F6128" s="165"/>
      <c r="G6128" s="165"/>
      <c r="H6128" s="165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</row>
    <row r="6129" spans="1:20" x14ac:dyDescent="0.25">
      <c r="A6129" s="9"/>
      <c r="D6129" s="9"/>
      <c r="E6129" s="165"/>
      <c r="F6129" s="165"/>
      <c r="G6129" s="165"/>
      <c r="H6129" s="165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</row>
    <row r="6130" spans="1:20" x14ac:dyDescent="0.25">
      <c r="A6130" s="9"/>
      <c r="D6130" s="9"/>
      <c r="E6130" s="165"/>
      <c r="F6130" s="165"/>
      <c r="G6130" s="165"/>
      <c r="H6130" s="165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</row>
    <row r="6131" spans="1:20" x14ac:dyDescent="0.25">
      <c r="A6131" s="9"/>
      <c r="D6131" s="9"/>
      <c r="E6131" s="165"/>
      <c r="F6131" s="165"/>
      <c r="G6131" s="165"/>
      <c r="H6131" s="165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</row>
    <row r="6132" spans="1:20" x14ac:dyDescent="0.25">
      <c r="A6132" s="9"/>
      <c r="D6132" s="9"/>
      <c r="E6132" s="165"/>
      <c r="F6132" s="165"/>
      <c r="G6132" s="165"/>
      <c r="H6132" s="165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</row>
    <row r="6133" spans="1:20" x14ac:dyDescent="0.25">
      <c r="A6133" s="9"/>
      <c r="D6133" s="9"/>
      <c r="E6133" s="165"/>
      <c r="F6133" s="165"/>
      <c r="G6133" s="165"/>
      <c r="H6133" s="165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</row>
    <row r="6134" spans="1:20" x14ac:dyDescent="0.25">
      <c r="A6134" s="9"/>
      <c r="D6134" s="9"/>
      <c r="E6134" s="165"/>
      <c r="F6134" s="165"/>
      <c r="G6134" s="165"/>
      <c r="H6134" s="165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</row>
    <row r="6135" spans="1:20" x14ac:dyDescent="0.25">
      <c r="A6135" s="9"/>
      <c r="D6135" s="9"/>
      <c r="E6135" s="165"/>
      <c r="F6135" s="165"/>
      <c r="G6135" s="165"/>
      <c r="H6135" s="165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</row>
    <row r="6136" spans="1:20" x14ac:dyDescent="0.25">
      <c r="A6136" s="9"/>
      <c r="D6136" s="9"/>
      <c r="E6136" s="165"/>
      <c r="F6136" s="165"/>
      <c r="G6136" s="165"/>
      <c r="H6136" s="165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</row>
    <row r="6137" spans="1:20" x14ac:dyDescent="0.25">
      <c r="A6137" s="9"/>
      <c r="D6137" s="9"/>
      <c r="E6137" s="165"/>
      <c r="F6137" s="165"/>
      <c r="G6137" s="165"/>
      <c r="H6137" s="165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</row>
    <row r="6138" spans="1:20" x14ac:dyDescent="0.25">
      <c r="A6138" s="9"/>
      <c r="D6138" s="9"/>
      <c r="E6138" s="165"/>
      <c r="F6138" s="165"/>
      <c r="G6138" s="165"/>
      <c r="H6138" s="165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</row>
    <row r="6139" spans="1:20" x14ac:dyDescent="0.25">
      <c r="A6139" s="9"/>
      <c r="D6139" s="9"/>
      <c r="E6139" s="165"/>
      <c r="F6139" s="165"/>
      <c r="G6139" s="165"/>
      <c r="H6139" s="165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</row>
    <row r="6140" spans="1:20" x14ac:dyDescent="0.25">
      <c r="A6140" s="9"/>
      <c r="D6140" s="9"/>
      <c r="E6140" s="165"/>
      <c r="F6140" s="165"/>
      <c r="G6140" s="165"/>
      <c r="H6140" s="165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</row>
    <row r="6141" spans="1:20" x14ac:dyDescent="0.25">
      <c r="A6141" s="9"/>
      <c r="D6141" s="9"/>
      <c r="E6141" s="165"/>
      <c r="F6141" s="165"/>
      <c r="G6141" s="165"/>
      <c r="H6141" s="165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</row>
    <row r="6142" spans="1:20" x14ac:dyDescent="0.25">
      <c r="A6142" s="9"/>
      <c r="D6142" s="9"/>
      <c r="E6142" s="165"/>
      <c r="F6142" s="165"/>
      <c r="G6142" s="165"/>
      <c r="H6142" s="165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</row>
    <row r="6143" spans="1:20" x14ac:dyDescent="0.25">
      <c r="A6143" s="9"/>
      <c r="D6143" s="9"/>
      <c r="E6143" s="165"/>
      <c r="F6143" s="165"/>
      <c r="G6143" s="165"/>
      <c r="H6143" s="165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</row>
    <row r="6144" spans="1:20" x14ac:dyDescent="0.25">
      <c r="A6144" s="9"/>
      <c r="D6144" s="9"/>
      <c r="E6144" s="165"/>
      <c r="F6144" s="165"/>
      <c r="G6144" s="165"/>
      <c r="H6144" s="165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</row>
    <row r="6145" spans="1:20" x14ac:dyDescent="0.25">
      <c r="A6145" s="9"/>
      <c r="D6145" s="9"/>
      <c r="E6145" s="165"/>
      <c r="F6145" s="165"/>
      <c r="G6145" s="165"/>
      <c r="H6145" s="165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</row>
    <row r="6146" spans="1:20" x14ac:dyDescent="0.25">
      <c r="A6146" s="9"/>
      <c r="D6146" s="9"/>
      <c r="E6146" s="165"/>
      <c r="F6146" s="165"/>
      <c r="G6146" s="165"/>
      <c r="H6146" s="165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</row>
    <row r="6147" spans="1:20" x14ac:dyDescent="0.25">
      <c r="A6147" s="9"/>
      <c r="D6147" s="9"/>
      <c r="E6147" s="165"/>
      <c r="F6147" s="165"/>
      <c r="G6147" s="165"/>
      <c r="H6147" s="165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</row>
    <row r="6148" spans="1:20" x14ac:dyDescent="0.25">
      <c r="A6148" s="9"/>
      <c r="D6148" s="9"/>
      <c r="E6148" s="165"/>
      <c r="F6148" s="165"/>
      <c r="G6148" s="165"/>
      <c r="H6148" s="165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</row>
    <row r="6149" spans="1:20" x14ac:dyDescent="0.25">
      <c r="A6149" s="9"/>
      <c r="D6149" s="9"/>
      <c r="E6149" s="165"/>
      <c r="F6149" s="165"/>
      <c r="G6149" s="165"/>
      <c r="H6149" s="165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</row>
    <row r="6150" spans="1:20" x14ac:dyDescent="0.25">
      <c r="A6150" s="9"/>
      <c r="D6150" s="9"/>
      <c r="E6150" s="165"/>
      <c r="F6150" s="165"/>
      <c r="G6150" s="165"/>
      <c r="H6150" s="165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</row>
    <row r="6151" spans="1:20" x14ac:dyDescent="0.25">
      <c r="A6151" s="9"/>
      <c r="D6151" s="9"/>
      <c r="E6151" s="165"/>
      <c r="F6151" s="165"/>
      <c r="G6151" s="165"/>
      <c r="H6151" s="165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</row>
    <row r="6152" spans="1:20" x14ac:dyDescent="0.25">
      <c r="A6152" s="9"/>
      <c r="D6152" s="9"/>
      <c r="E6152" s="165"/>
      <c r="F6152" s="165"/>
      <c r="G6152" s="165"/>
      <c r="H6152" s="165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</row>
    <row r="6153" spans="1:20" x14ac:dyDescent="0.25">
      <c r="A6153" s="9"/>
      <c r="D6153" s="9"/>
      <c r="E6153" s="165"/>
      <c r="F6153" s="165"/>
      <c r="G6153" s="165"/>
      <c r="H6153" s="165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</row>
    <row r="6154" spans="1:20" x14ac:dyDescent="0.25">
      <c r="A6154" s="9"/>
      <c r="D6154" s="9"/>
      <c r="E6154" s="165"/>
      <c r="F6154" s="165"/>
      <c r="G6154" s="165"/>
      <c r="H6154" s="165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</row>
    <row r="6155" spans="1:20" x14ac:dyDescent="0.25">
      <c r="A6155" s="9"/>
      <c r="D6155" s="9"/>
      <c r="E6155" s="165"/>
      <c r="F6155" s="165"/>
      <c r="G6155" s="165"/>
      <c r="H6155" s="165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</row>
    <row r="6156" spans="1:20" x14ac:dyDescent="0.25">
      <c r="A6156" s="9"/>
      <c r="D6156" s="9"/>
      <c r="E6156" s="165"/>
      <c r="F6156" s="165"/>
      <c r="G6156" s="165"/>
      <c r="H6156" s="165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</row>
    <row r="6157" spans="1:20" x14ac:dyDescent="0.25">
      <c r="A6157" s="9"/>
      <c r="D6157" s="9"/>
      <c r="E6157" s="165"/>
      <c r="F6157" s="165"/>
      <c r="G6157" s="165"/>
      <c r="H6157" s="165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</row>
    <row r="6158" spans="1:20" x14ac:dyDescent="0.25">
      <c r="A6158" s="9"/>
      <c r="D6158" s="9"/>
      <c r="E6158" s="165"/>
      <c r="F6158" s="165"/>
      <c r="G6158" s="165"/>
      <c r="H6158" s="165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</row>
    <row r="6159" spans="1:20" x14ac:dyDescent="0.25">
      <c r="A6159" s="9"/>
      <c r="D6159" s="9"/>
      <c r="E6159" s="165"/>
      <c r="F6159" s="165"/>
      <c r="G6159" s="165"/>
      <c r="H6159" s="165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</row>
    <row r="6160" spans="1:20" x14ac:dyDescent="0.25">
      <c r="A6160" s="9"/>
      <c r="D6160" s="9"/>
      <c r="E6160" s="165"/>
      <c r="F6160" s="165"/>
      <c r="G6160" s="165"/>
      <c r="H6160" s="165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</row>
    <row r="6161" spans="1:20" x14ac:dyDescent="0.25">
      <c r="A6161" s="9"/>
      <c r="D6161" s="9"/>
      <c r="E6161" s="165"/>
      <c r="F6161" s="165"/>
      <c r="G6161" s="165"/>
      <c r="H6161" s="165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</row>
    <row r="6162" spans="1:20" x14ac:dyDescent="0.25">
      <c r="A6162" s="9"/>
      <c r="D6162" s="9"/>
      <c r="E6162" s="165"/>
      <c r="F6162" s="165"/>
      <c r="G6162" s="165"/>
      <c r="H6162" s="165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</row>
    <row r="6163" spans="1:20" x14ac:dyDescent="0.25">
      <c r="A6163" s="9"/>
      <c r="D6163" s="9"/>
      <c r="E6163" s="165"/>
      <c r="F6163" s="165"/>
      <c r="G6163" s="165"/>
      <c r="H6163" s="165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</row>
    <row r="6164" spans="1:20" x14ac:dyDescent="0.25">
      <c r="A6164" s="9"/>
      <c r="D6164" s="9"/>
      <c r="E6164" s="165"/>
      <c r="F6164" s="165"/>
      <c r="G6164" s="165"/>
      <c r="H6164" s="165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</row>
    <row r="6165" spans="1:20" x14ac:dyDescent="0.25">
      <c r="A6165" s="9"/>
      <c r="D6165" s="9"/>
      <c r="E6165" s="165"/>
      <c r="F6165" s="165"/>
      <c r="G6165" s="165"/>
      <c r="H6165" s="165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</row>
    <row r="6166" spans="1:20" x14ac:dyDescent="0.25">
      <c r="A6166" s="9"/>
      <c r="D6166" s="9"/>
      <c r="E6166" s="165"/>
      <c r="F6166" s="165"/>
      <c r="G6166" s="165"/>
      <c r="H6166" s="165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</row>
    <row r="6167" spans="1:20" x14ac:dyDescent="0.25">
      <c r="A6167" s="9"/>
      <c r="D6167" s="9"/>
      <c r="E6167" s="165"/>
      <c r="F6167" s="165"/>
      <c r="G6167" s="165"/>
      <c r="H6167" s="165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</row>
    <row r="6168" spans="1:20" x14ac:dyDescent="0.25">
      <c r="A6168" s="9"/>
      <c r="D6168" s="9"/>
      <c r="E6168" s="165"/>
      <c r="F6168" s="165"/>
      <c r="G6168" s="165"/>
      <c r="H6168" s="165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</row>
    <row r="6169" spans="1:20" x14ac:dyDescent="0.25">
      <c r="A6169" s="9"/>
      <c r="D6169" s="9"/>
      <c r="E6169" s="165"/>
      <c r="F6169" s="165"/>
      <c r="G6169" s="165"/>
      <c r="H6169" s="165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</row>
    <row r="6170" spans="1:20" x14ac:dyDescent="0.25">
      <c r="A6170" s="9"/>
      <c r="D6170" s="9"/>
      <c r="E6170" s="165"/>
      <c r="F6170" s="165"/>
      <c r="G6170" s="165"/>
      <c r="H6170" s="165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</row>
    <row r="6171" spans="1:20" x14ac:dyDescent="0.25">
      <c r="A6171" s="9"/>
      <c r="D6171" s="9"/>
      <c r="E6171" s="165"/>
      <c r="F6171" s="165"/>
      <c r="G6171" s="165"/>
      <c r="H6171" s="165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</row>
    <row r="6172" spans="1:20" x14ac:dyDescent="0.25">
      <c r="A6172" s="9"/>
      <c r="D6172" s="9"/>
      <c r="E6172" s="165"/>
      <c r="F6172" s="165"/>
      <c r="G6172" s="165"/>
      <c r="H6172" s="165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</row>
    <row r="6173" spans="1:20" x14ac:dyDescent="0.25">
      <c r="A6173" s="9"/>
      <c r="D6173" s="9"/>
      <c r="E6173" s="165"/>
      <c r="F6173" s="165"/>
      <c r="G6173" s="165"/>
      <c r="H6173" s="165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</row>
    <row r="6174" spans="1:20" x14ac:dyDescent="0.25">
      <c r="A6174" s="9"/>
      <c r="D6174" s="9"/>
      <c r="E6174" s="165"/>
      <c r="F6174" s="165"/>
      <c r="G6174" s="165"/>
      <c r="H6174" s="165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</row>
    <row r="6175" spans="1:20" x14ac:dyDescent="0.25">
      <c r="A6175" s="9"/>
      <c r="D6175" s="9"/>
      <c r="E6175" s="165"/>
      <c r="F6175" s="165"/>
      <c r="G6175" s="165"/>
      <c r="H6175" s="165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</row>
    <row r="6176" spans="1:20" x14ac:dyDescent="0.25">
      <c r="A6176" s="9"/>
      <c r="D6176" s="9"/>
      <c r="E6176" s="165"/>
      <c r="F6176" s="165"/>
      <c r="G6176" s="165"/>
      <c r="H6176" s="165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</row>
    <row r="6177" spans="1:20" x14ac:dyDescent="0.25">
      <c r="A6177" s="9"/>
      <c r="D6177" s="9"/>
      <c r="E6177" s="165"/>
      <c r="F6177" s="165"/>
      <c r="G6177" s="165"/>
      <c r="H6177" s="165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</row>
    <row r="6178" spans="1:20" x14ac:dyDescent="0.25">
      <c r="A6178" s="9"/>
      <c r="D6178" s="9"/>
      <c r="E6178" s="165"/>
      <c r="F6178" s="165"/>
      <c r="G6178" s="165"/>
      <c r="H6178" s="165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</row>
    <row r="6179" spans="1:20" x14ac:dyDescent="0.25">
      <c r="A6179" s="9"/>
      <c r="D6179" s="9"/>
      <c r="E6179" s="165"/>
      <c r="F6179" s="165"/>
      <c r="G6179" s="165"/>
      <c r="H6179" s="165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</row>
    <row r="6180" spans="1:20" x14ac:dyDescent="0.25">
      <c r="A6180" s="9"/>
      <c r="D6180" s="9"/>
      <c r="E6180" s="165"/>
      <c r="F6180" s="165"/>
      <c r="G6180" s="165"/>
      <c r="H6180" s="165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</row>
    <row r="6181" spans="1:20" x14ac:dyDescent="0.25">
      <c r="A6181" s="9"/>
      <c r="D6181" s="9"/>
      <c r="E6181" s="165"/>
      <c r="F6181" s="165"/>
      <c r="G6181" s="165"/>
      <c r="H6181" s="165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</row>
    <row r="6182" spans="1:20" x14ac:dyDescent="0.25">
      <c r="A6182" s="9"/>
      <c r="D6182" s="9"/>
      <c r="E6182" s="165"/>
      <c r="F6182" s="165"/>
      <c r="G6182" s="165"/>
      <c r="H6182" s="165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</row>
    <row r="6183" spans="1:20" x14ac:dyDescent="0.25">
      <c r="A6183" s="9"/>
      <c r="D6183" s="9"/>
      <c r="E6183" s="165"/>
      <c r="F6183" s="165"/>
      <c r="G6183" s="165"/>
      <c r="H6183" s="165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</row>
    <row r="6184" spans="1:20" x14ac:dyDescent="0.25">
      <c r="A6184" s="9"/>
      <c r="D6184" s="9"/>
      <c r="E6184" s="165"/>
      <c r="F6184" s="165"/>
      <c r="G6184" s="165"/>
      <c r="H6184" s="165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</row>
    <row r="6185" spans="1:20" x14ac:dyDescent="0.25">
      <c r="A6185" s="9"/>
      <c r="D6185" s="9"/>
      <c r="E6185" s="165"/>
      <c r="F6185" s="165"/>
      <c r="G6185" s="165"/>
      <c r="H6185" s="165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</row>
    <row r="6186" spans="1:20" x14ac:dyDescent="0.25">
      <c r="A6186" s="9"/>
      <c r="D6186" s="9"/>
      <c r="E6186" s="165"/>
      <c r="F6186" s="165"/>
      <c r="G6186" s="165"/>
      <c r="H6186" s="165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</row>
    <row r="6187" spans="1:20" x14ac:dyDescent="0.25">
      <c r="A6187" s="9"/>
      <c r="D6187" s="9"/>
      <c r="E6187" s="165"/>
      <c r="F6187" s="165"/>
      <c r="G6187" s="165"/>
      <c r="H6187" s="165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</row>
    <row r="6188" spans="1:20" x14ac:dyDescent="0.25">
      <c r="A6188" s="9"/>
      <c r="D6188" s="9"/>
      <c r="E6188" s="165"/>
      <c r="F6188" s="165"/>
      <c r="G6188" s="165"/>
      <c r="H6188" s="165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</row>
    <row r="6189" spans="1:20" x14ac:dyDescent="0.25">
      <c r="A6189" s="9"/>
      <c r="D6189" s="9"/>
      <c r="E6189" s="165"/>
      <c r="F6189" s="165"/>
      <c r="G6189" s="165"/>
      <c r="H6189" s="165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</row>
    <row r="6190" spans="1:20" x14ac:dyDescent="0.25">
      <c r="A6190" s="9"/>
      <c r="D6190" s="9"/>
      <c r="E6190" s="165"/>
      <c r="F6190" s="165"/>
      <c r="G6190" s="165"/>
      <c r="H6190" s="165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</row>
    <row r="6191" spans="1:20" x14ac:dyDescent="0.25">
      <c r="A6191" s="9"/>
      <c r="D6191" s="9"/>
      <c r="E6191" s="165"/>
      <c r="F6191" s="165"/>
      <c r="G6191" s="165"/>
      <c r="H6191" s="165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</row>
    <row r="6192" spans="1:20" x14ac:dyDescent="0.25">
      <c r="A6192" s="9"/>
      <c r="D6192" s="9"/>
      <c r="E6192" s="165"/>
      <c r="F6192" s="165"/>
      <c r="G6192" s="165"/>
      <c r="H6192" s="165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</row>
    <row r="6193" spans="1:20" x14ac:dyDescent="0.25">
      <c r="A6193" s="9"/>
      <c r="D6193" s="9"/>
      <c r="E6193" s="165"/>
      <c r="F6193" s="165"/>
      <c r="G6193" s="165"/>
      <c r="H6193" s="165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</row>
    <row r="6194" spans="1:20" x14ac:dyDescent="0.25">
      <c r="A6194" s="9"/>
      <c r="D6194" s="9"/>
      <c r="E6194" s="165"/>
      <c r="F6194" s="165"/>
      <c r="G6194" s="165"/>
      <c r="H6194" s="165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</row>
    <row r="6195" spans="1:20" x14ac:dyDescent="0.25">
      <c r="A6195" s="9"/>
      <c r="D6195" s="9"/>
      <c r="E6195" s="165"/>
      <c r="F6195" s="165"/>
      <c r="G6195" s="165"/>
      <c r="H6195" s="165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</row>
    <row r="6196" spans="1:20" x14ac:dyDescent="0.25">
      <c r="A6196" s="9"/>
      <c r="D6196" s="9"/>
      <c r="E6196" s="165"/>
      <c r="F6196" s="165"/>
      <c r="G6196" s="165"/>
      <c r="H6196" s="165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</row>
    <row r="6197" spans="1:20" x14ac:dyDescent="0.25">
      <c r="A6197" s="9"/>
      <c r="D6197" s="9"/>
      <c r="E6197" s="165"/>
      <c r="F6197" s="165"/>
      <c r="G6197" s="165"/>
      <c r="H6197" s="165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</row>
    <row r="6198" spans="1:20" x14ac:dyDescent="0.25">
      <c r="A6198" s="9"/>
      <c r="D6198" s="9"/>
      <c r="E6198" s="165"/>
      <c r="F6198" s="165"/>
      <c r="G6198" s="165"/>
      <c r="H6198" s="165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</row>
    <row r="6199" spans="1:20" x14ac:dyDescent="0.25">
      <c r="A6199" s="9"/>
      <c r="D6199" s="9"/>
      <c r="E6199" s="165"/>
      <c r="F6199" s="165"/>
      <c r="G6199" s="165"/>
      <c r="H6199" s="165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</row>
    <row r="6200" spans="1:20" x14ac:dyDescent="0.25">
      <c r="A6200" s="9"/>
      <c r="D6200" s="9"/>
      <c r="E6200" s="165"/>
      <c r="F6200" s="165"/>
      <c r="G6200" s="165"/>
      <c r="H6200" s="165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</row>
    <row r="6201" spans="1:20" x14ac:dyDescent="0.25">
      <c r="A6201" s="9"/>
      <c r="D6201" s="9"/>
      <c r="E6201" s="165"/>
      <c r="F6201" s="165"/>
      <c r="G6201" s="165"/>
      <c r="H6201" s="165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</row>
    <row r="6202" spans="1:20" x14ac:dyDescent="0.25">
      <c r="A6202" s="9"/>
      <c r="D6202" s="9"/>
      <c r="E6202" s="165"/>
      <c r="F6202" s="165"/>
      <c r="G6202" s="165"/>
      <c r="H6202" s="165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</row>
    <row r="6203" spans="1:20" x14ac:dyDescent="0.25">
      <c r="A6203" s="9"/>
      <c r="D6203" s="9"/>
      <c r="E6203" s="165"/>
      <c r="F6203" s="165"/>
      <c r="G6203" s="165"/>
      <c r="H6203" s="165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</row>
    <row r="6204" spans="1:20" x14ac:dyDescent="0.25">
      <c r="A6204" s="9"/>
      <c r="D6204" s="9"/>
      <c r="E6204" s="165"/>
      <c r="F6204" s="165"/>
      <c r="G6204" s="165"/>
      <c r="H6204" s="165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</row>
    <row r="6205" spans="1:20" x14ac:dyDescent="0.25">
      <c r="A6205" s="9"/>
      <c r="D6205" s="9"/>
      <c r="E6205" s="165"/>
      <c r="F6205" s="165"/>
      <c r="G6205" s="165"/>
      <c r="H6205" s="165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</row>
    <row r="6206" spans="1:20" x14ac:dyDescent="0.25">
      <c r="A6206" s="9"/>
      <c r="D6206" s="9"/>
      <c r="E6206" s="165"/>
      <c r="F6206" s="165"/>
      <c r="G6206" s="165"/>
      <c r="H6206" s="165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</row>
    <row r="6207" spans="1:20" x14ac:dyDescent="0.25">
      <c r="A6207" s="9"/>
      <c r="D6207" s="9"/>
      <c r="E6207" s="165"/>
      <c r="F6207" s="165"/>
      <c r="G6207" s="165"/>
      <c r="H6207" s="165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</row>
    <row r="6208" spans="1:20" x14ac:dyDescent="0.25">
      <c r="A6208" s="9"/>
      <c r="D6208" s="9"/>
      <c r="E6208" s="165"/>
      <c r="F6208" s="165"/>
      <c r="G6208" s="165"/>
      <c r="H6208" s="165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</row>
    <row r="6209" spans="1:20" x14ac:dyDescent="0.25">
      <c r="A6209" s="9"/>
      <c r="D6209" s="9"/>
      <c r="E6209" s="165"/>
      <c r="F6209" s="165"/>
      <c r="G6209" s="165"/>
      <c r="H6209" s="165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</row>
    <row r="6210" spans="1:20" x14ac:dyDescent="0.25">
      <c r="A6210" s="9"/>
      <c r="D6210" s="9"/>
      <c r="E6210" s="165"/>
      <c r="F6210" s="165"/>
      <c r="G6210" s="165"/>
      <c r="H6210" s="165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</row>
    <row r="6211" spans="1:20" x14ac:dyDescent="0.25">
      <c r="A6211" s="9"/>
      <c r="D6211" s="9"/>
      <c r="E6211" s="165"/>
      <c r="F6211" s="165"/>
      <c r="G6211" s="165"/>
      <c r="H6211" s="165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</row>
    <row r="6212" spans="1:20" x14ac:dyDescent="0.25">
      <c r="A6212" s="9"/>
      <c r="D6212" s="9"/>
      <c r="E6212" s="165"/>
      <c r="F6212" s="165"/>
      <c r="G6212" s="165"/>
      <c r="H6212" s="165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</row>
    <row r="6213" spans="1:20" x14ac:dyDescent="0.25">
      <c r="A6213" s="9"/>
      <c r="D6213" s="9"/>
      <c r="E6213" s="165"/>
      <c r="F6213" s="165"/>
      <c r="G6213" s="165"/>
      <c r="H6213" s="165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</row>
    <row r="6214" spans="1:20" x14ac:dyDescent="0.25">
      <c r="A6214" s="9"/>
      <c r="D6214" s="9"/>
      <c r="E6214" s="165"/>
      <c r="F6214" s="165"/>
      <c r="G6214" s="165"/>
      <c r="H6214" s="165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</row>
    <row r="6215" spans="1:20" x14ac:dyDescent="0.25">
      <c r="A6215" s="9"/>
      <c r="D6215" s="9"/>
      <c r="E6215" s="165"/>
      <c r="F6215" s="165"/>
      <c r="G6215" s="165"/>
      <c r="H6215" s="165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</row>
    <row r="6216" spans="1:20" x14ac:dyDescent="0.25">
      <c r="A6216" s="9"/>
      <c r="D6216" s="9"/>
      <c r="E6216" s="165"/>
      <c r="F6216" s="165"/>
      <c r="G6216" s="165"/>
      <c r="H6216" s="165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</row>
    <row r="6217" spans="1:20" x14ac:dyDescent="0.25">
      <c r="A6217" s="9"/>
      <c r="D6217" s="9"/>
      <c r="E6217" s="165"/>
      <c r="F6217" s="165"/>
      <c r="G6217" s="165"/>
      <c r="H6217" s="165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</row>
    <row r="6218" spans="1:20" x14ac:dyDescent="0.25">
      <c r="A6218" s="9"/>
      <c r="D6218" s="9"/>
      <c r="E6218" s="165"/>
      <c r="F6218" s="165"/>
      <c r="G6218" s="165"/>
      <c r="H6218" s="165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</row>
    <row r="6219" spans="1:20" x14ac:dyDescent="0.25">
      <c r="A6219" s="9"/>
      <c r="D6219" s="9"/>
      <c r="E6219" s="165"/>
      <c r="F6219" s="165"/>
      <c r="G6219" s="165"/>
      <c r="H6219" s="165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</row>
    <row r="6220" spans="1:20" x14ac:dyDescent="0.25">
      <c r="A6220" s="9"/>
      <c r="D6220" s="9"/>
      <c r="E6220" s="165"/>
      <c r="F6220" s="165"/>
      <c r="G6220" s="165"/>
      <c r="H6220" s="165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</row>
    <row r="6221" spans="1:20" x14ac:dyDescent="0.25">
      <c r="A6221" s="9"/>
      <c r="D6221" s="9"/>
      <c r="E6221" s="165"/>
      <c r="F6221" s="165"/>
      <c r="G6221" s="165"/>
      <c r="H6221" s="165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</row>
    <row r="6222" spans="1:20" x14ac:dyDescent="0.25">
      <c r="A6222" s="9"/>
      <c r="D6222" s="9"/>
      <c r="E6222" s="165"/>
      <c r="F6222" s="165"/>
      <c r="G6222" s="165"/>
      <c r="H6222" s="165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</row>
    <row r="6223" spans="1:20" x14ac:dyDescent="0.25">
      <c r="A6223" s="9"/>
      <c r="D6223" s="9"/>
      <c r="E6223" s="165"/>
      <c r="F6223" s="165"/>
      <c r="G6223" s="165"/>
      <c r="H6223" s="165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</row>
    <row r="6224" spans="1:20" x14ac:dyDescent="0.25">
      <c r="A6224" s="9"/>
      <c r="D6224" s="9"/>
      <c r="E6224" s="165"/>
      <c r="F6224" s="165"/>
      <c r="G6224" s="165"/>
      <c r="H6224" s="165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</row>
    <row r="6225" spans="1:20" x14ac:dyDescent="0.25">
      <c r="A6225" s="9"/>
      <c r="D6225" s="9"/>
      <c r="E6225" s="165"/>
      <c r="F6225" s="165"/>
      <c r="G6225" s="165"/>
      <c r="H6225" s="165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</row>
    <row r="6226" spans="1:20" x14ac:dyDescent="0.25">
      <c r="A6226" s="9"/>
      <c r="D6226" s="9"/>
      <c r="E6226" s="165"/>
      <c r="F6226" s="165"/>
      <c r="G6226" s="165"/>
      <c r="H6226" s="165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</row>
    <row r="6227" spans="1:20" x14ac:dyDescent="0.25">
      <c r="A6227" s="9"/>
      <c r="D6227" s="9"/>
      <c r="E6227" s="165"/>
      <c r="F6227" s="165"/>
      <c r="G6227" s="165"/>
      <c r="H6227" s="165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</row>
    <row r="6228" spans="1:20" x14ac:dyDescent="0.25">
      <c r="A6228" s="9"/>
      <c r="D6228" s="9"/>
      <c r="E6228" s="165"/>
      <c r="F6228" s="165"/>
      <c r="G6228" s="165"/>
      <c r="H6228" s="165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</row>
    <row r="6229" spans="1:20" x14ac:dyDescent="0.25">
      <c r="A6229" s="9"/>
      <c r="D6229" s="9"/>
      <c r="E6229" s="165"/>
      <c r="F6229" s="165"/>
      <c r="G6229" s="165"/>
      <c r="H6229" s="165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</row>
    <row r="6230" spans="1:20" x14ac:dyDescent="0.25">
      <c r="A6230" s="9"/>
      <c r="D6230" s="9"/>
      <c r="E6230" s="165"/>
      <c r="F6230" s="165"/>
      <c r="G6230" s="165"/>
      <c r="H6230" s="165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</row>
    <row r="6231" spans="1:20" x14ac:dyDescent="0.25">
      <c r="A6231" s="9"/>
      <c r="D6231" s="9"/>
      <c r="E6231" s="165"/>
      <c r="F6231" s="165"/>
      <c r="G6231" s="165"/>
      <c r="H6231" s="165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</row>
    <row r="6232" spans="1:20" x14ac:dyDescent="0.25">
      <c r="A6232" s="9"/>
      <c r="D6232" s="9"/>
      <c r="E6232" s="165"/>
      <c r="F6232" s="165"/>
      <c r="G6232" s="165"/>
      <c r="H6232" s="165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</row>
    <row r="6233" spans="1:20" x14ac:dyDescent="0.25">
      <c r="A6233" s="9"/>
      <c r="D6233" s="9"/>
      <c r="E6233" s="165"/>
      <c r="F6233" s="165"/>
      <c r="G6233" s="165"/>
      <c r="H6233" s="165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</row>
    <row r="6234" spans="1:20" x14ac:dyDescent="0.25">
      <c r="A6234" s="9"/>
      <c r="D6234" s="9"/>
      <c r="E6234" s="165"/>
      <c r="F6234" s="165"/>
      <c r="G6234" s="165"/>
      <c r="H6234" s="165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</row>
    <row r="6235" spans="1:20" x14ac:dyDescent="0.25">
      <c r="A6235" s="9"/>
      <c r="D6235" s="9"/>
      <c r="E6235" s="165"/>
      <c r="F6235" s="165"/>
      <c r="G6235" s="165"/>
      <c r="H6235" s="165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</row>
    <row r="6236" spans="1:20" x14ac:dyDescent="0.25">
      <c r="A6236" s="9"/>
      <c r="D6236" s="9"/>
      <c r="E6236" s="165"/>
      <c r="F6236" s="165"/>
      <c r="G6236" s="165"/>
      <c r="H6236" s="165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</row>
    <row r="6237" spans="1:20" x14ac:dyDescent="0.25">
      <c r="A6237" s="9"/>
      <c r="D6237" s="9"/>
      <c r="E6237" s="165"/>
      <c r="F6237" s="165"/>
      <c r="G6237" s="165"/>
      <c r="H6237" s="165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</row>
    <row r="6238" spans="1:20" x14ac:dyDescent="0.25">
      <c r="A6238" s="9"/>
      <c r="D6238" s="9"/>
      <c r="E6238" s="165"/>
      <c r="F6238" s="165"/>
      <c r="G6238" s="165"/>
      <c r="H6238" s="165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</row>
    <row r="6239" spans="1:20" x14ac:dyDescent="0.25">
      <c r="A6239" s="9"/>
      <c r="D6239" s="9"/>
      <c r="E6239" s="165"/>
      <c r="F6239" s="165"/>
      <c r="G6239" s="165"/>
      <c r="H6239" s="165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</row>
    <row r="6240" spans="1:20" x14ac:dyDescent="0.25">
      <c r="A6240" s="9"/>
      <c r="D6240" s="9"/>
      <c r="E6240" s="165"/>
      <c r="F6240" s="165"/>
      <c r="G6240" s="165"/>
      <c r="H6240" s="165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</row>
    <row r="6241" spans="1:20" x14ac:dyDescent="0.25">
      <c r="A6241" s="9"/>
      <c r="D6241" s="9"/>
      <c r="E6241" s="165"/>
      <c r="F6241" s="165"/>
      <c r="G6241" s="165"/>
      <c r="H6241" s="165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</row>
    <row r="6242" spans="1:20" x14ac:dyDescent="0.25">
      <c r="A6242" s="9"/>
      <c r="D6242" s="9"/>
      <c r="E6242" s="165"/>
      <c r="F6242" s="165"/>
      <c r="G6242" s="165"/>
      <c r="H6242" s="165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</row>
    <row r="6243" spans="1:20" x14ac:dyDescent="0.25">
      <c r="A6243" s="9"/>
      <c r="D6243" s="9"/>
      <c r="E6243" s="165"/>
      <c r="F6243" s="165"/>
      <c r="G6243" s="165"/>
      <c r="H6243" s="165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</row>
    <row r="6244" spans="1:20" x14ac:dyDescent="0.25">
      <c r="A6244" s="9"/>
      <c r="D6244" s="9"/>
      <c r="E6244" s="165"/>
      <c r="F6244" s="165"/>
      <c r="G6244" s="165"/>
      <c r="H6244" s="165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</row>
    <row r="6245" spans="1:20" x14ac:dyDescent="0.25">
      <c r="A6245" s="9"/>
      <c r="D6245" s="9"/>
      <c r="E6245" s="165"/>
      <c r="F6245" s="165"/>
      <c r="G6245" s="165"/>
      <c r="H6245" s="165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</row>
    <row r="6246" spans="1:20" x14ac:dyDescent="0.25">
      <c r="A6246" s="9"/>
      <c r="D6246" s="9"/>
      <c r="E6246" s="165"/>
      <c r="F6246" s="165"/>
      <c r="G6246" s="165"/>
      <c r="H6246" s="165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</row>
    <row r="6247" spans="1:20" x14ac:dyDescent="0.25">
      <c r="A6247" s="9"/>
      <c r="D6247" s="9"/>
      <c r="E6247" s="165"/>
      <c r="F6247" s="165"/>
      <c r="G6247" s="165"/>
      <c r="H6247" s="165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</row>
    <row r="6248" spans="1:20" x14ac:dyDescent="0.25">
      <c r="A6248" s="9"/>
      <c r="D6248" s="9"/>
      <c r="E6248" s="165"/>
      <c r="F6248" s="165"/>
      <c r="G6248" s="165"/>
      <c r="H6248" s="165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</row>
    <row r="6249" spans="1:20" x14ac:dyDescent="0.25">
      <c r="A6249" s="9"/>
      <c r="D6249" s="9"/>
      <c r="E6249" s="165"/>
      <c r="F6249" s="165"/>
      <c r="G6249" s="165"/>
      <c r="H6249" s="165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</row>
    <row r="6250" spans="1:20" x14ac:dyDescent="0.25">
      <c r="A6250" s="9"/>
      <c r="D6250" s="9"/>
      <c r="E6250" s="165"/>
      <c r="F6250" s="165"/>
      <c r="G6250" s="165"/>
      <c r="H6250" s="165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</row>
    <row r="6251" spans="1:20" x14ac:dyDescent="0.25">
      <c r="A6251" s="9"/>
      <c r="D6251" s="9"/>
      <c r="E6251" s="165"/>
      <c r="F6251" s="165"/>
      <c r="G6251" s="165"/>
      <c r="H6251" s="165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</row>
    <row r="6252" spans="1:20" x14ac:dyDescent="0.25">
      <c r="A6252" s="9"/>
      <c r="D6252" s="9"/>
      <c r="E6252" s="165"/>
      <c r="F6252" s="165"/>
      <c r="G6252" s="165"/>
      <c r="H6252" s="165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</row>
    <row r="6253" spans="1:20" x14ac:dyDescent="0.25">
      <c r="A6253" s="9"/>
      <c r="D6253" s="9"/>
      <c r="E6253" s="165"/>
      <c r="F6253" s="165"/>
      <c r="G6253" s="165"/>
      <c r="H6253" s="165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</row>
    <row r="6254" spans="1:20" x14ac:dyDescent="0.25">
      <c r="A6254" s="9"/>
      <c r="D6254" s="9"/>
      <c r="E6254" s="165"/>
      <c r="F6254" s="165"/>
      <c r="G6254" s="165"/>
      <c r="H6254" s="165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</row>
    <row r="6255" spans="1:20" x14ac:dyDescent="0.25">
      <c r="A6255" s="9"/>
      <c r="D6255" s="9"/>
      <c r="E6255" s="165"/>
      <c r="F6255" s="165"/>
      <c r="G6255" s="165"/>
      <c r="H6255" s="165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</row>
    <row r="6256" spans="1:20" x14ac:dyDescent="0.25">
      <c r="A6256" s="9"/>
      <c r="D6256" s="9"/>
      <c r="E6256" s="165"/>
      <c r="F6256" s="165"/>
      <c r="G6256" s="165"/>
      <c r="H6256" s="165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</row>
    <row r="6257" spans="1:20" x14ac:dyDescent="0.25">
      <c r="A6257" s="9"/>
      <c r="D6257" s="9"/>
      <c r="E6257" s="165"/>
      <c r="F6257" s="165"/>
      <c r="G6257" s="165"/>
      <c r="H6257" s="165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</row>
    <row r="6258" spans="1:20" x14ac:dyDescent="0.25">
      <c r="A6258" s="9"/>
      <c r="D6258" s="9"/>
      <c r="E6258" s="165"/>
      <c r="F6258" s="165"/>
      <c r="G6258" s="165"/>
      <c r="H6258" s="165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</row>
    <row r="6259" spans="1:20" x14ac:dyDescent="0.25">
      <c r="A6259" s="9"/>
      <c r="D6259" s="9"/>
      <c r="E6259" s="165"/>
      <c r="F6259" s="165"/>
      <c r="G6259" s="165"/>
      <c r="H6259" s="165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</row>
    <row r="6260" spans="1:20" x14ac:dyDescent="0.25">
      <c r="A6260" s="9"/>
      <c r="D6260" s="9"/>
      <c r="E6260" s="165"/>
      <c r="F6260" s="165"/>
      <c r="G6260" s="165"/>
      <c r="H6260" s="165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</row>
    <row r="6261" spans="1:20" x14ac:dyDescent="0.25">
      <c r="A6261" s="9"/>
      <c r="D6261" s="9"/>
      <c r="E6261" s="165"/>
      <c r="F6261" s="165"/>
      <c r="G6261" s="165"/>
      <c r="H6261" s="165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</row>
    <row r="6262" spans="1:20" x14ac:dyDescent="0.25">
      <c r="A6262" s="9"/>
      <c r="D6262" s="9"/>
      <c r="E6262" s="165"/>
      <c r="F6262" s="165"/>
      <c r="G6262" s="165"/>
      <c r="H6262" s="165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</row>
    <row r="6263" spans="1:20" x14ac:dyDescent="0.25">
      <c r="A6263" s="9"/>
      <c r="D6263" s="9"/>
      <c r="E6263" s="165"/>
      <c r="F6263" s="165"/>
      <c r="G6263" s="165"/>
      <c r="H6263" s="165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</row>
    <row r="6264" spans="1:20" x14ac:dyDescent="0.25">
      <c r="A6264" s="9"/>
      <c r="D6264" s="9"/>
      <c r="E6264" s="165"/>
      <c r="F6264" s="165"/>
      <c r="G6264" s="165"/>
      <c r="H6264" s="165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</row>
    <row r="6265" spans="1:20" x14ac:dyDescent="0.25">
      <c r="A6265" s="9"/>
      <c r="D6265" s="9"/>
      <c r="E6265" s="165"/>
      <c r="F6265" s="165"/>
      <c r="G6265" s="165"/>
      <c r="H6265" s="165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</row>
    <row r="6266" spans="1:20" x14ac:dyDescent="0.25">
      <c r="A6266" s="9"/>
      <c r="D6266" s="9"/>
      <c r="E6266" s="165"/>
      <c r="F6266" s="165"/>
      <c r="G6266" s="165"/>
      <c r="H6266" s="165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</row>
    <row r="6267" spans="1:20" x14ac:dyDescent="0.25">
      <c r="A6267" s="9"/>
      <c r="D6267" s="9"/>
      <c r="E6267" s="165"/>
      <c r="F6267" s="165"/>
      <c r="G6267" s="165"/>
      <c r="H6267" s="165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</row>
    <row r="6268" spans="1:20" x14ac:dyDescent="0.25">
      <c r="A6268" s="9"/>
      <c r="D6268" s="9"/>
      <c r="E6268" s="165"/>
      <c r="F6268" s="165"/>
      <c r="G6268" s="165"/>
      <c r="H6268" s="165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</row>
    <row r="6269" spans="1:20" x14ac:dyDescent="0.25">
      <c r="A6269" s="9"/>
      <c r="D6269" s="9"/>
      <c r="E6269" s="165"/>
      <c r="F6269" s="165"/>
      <c r="G6269" s="165"/>
      <c r="H6269" s="165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</row>
    <row r="6270" spans="1:20" x14ac:dyDescent="0.25">
      <c r="A6270" s="9"/>
      <c r="D6270" s="9"/>
      <c r="E6270" s="165"/>
      <c r="F6270" s="165"/>
      <c r="G6270" s="165"/>
      <c r="H6270" s="165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</row>
    <row r="6271" spans="1:20" x14ac:dyDescent="0.25">
      <c r="A6271" s="9"/>
      <c r="D6271" s="9"/>
      <c r="E6271" s="165"/>
      <c r="F6271" s="165"/>
      <c r="G6271" s="165"/>
      <c r="H6271" s="165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</row>
    <row r="6272" spans="1:20" x14ac:dyDescent="0.25">
      <c r="A6272" s="9"/>
      <c r="D6272" s="9"/>
      <c r="E6272" s="165"/>
      <c r="F6272" s="165"/>
      <c r="G6272" s="165"/>
      <c r="H6272" s="165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</row>
    <row r="6273" spans="1:20" x14ac:dyDescent="0.25">
      <c r="A6273" s="9"/>
      <c r="D6273" s="9"/>
      <c r="E6273" s="165"/>
      <c r="F6273" s="165"/>
      <c r="G6273" s="165"/>
      <c r="H6273" s="165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</row>
    <row r="6274" spans="1:20" x14ac:dyDescent="0.25">
      <c r="A6274" s="9"/>
      <c r="D6274" s="9"/>
      <c r="E6274" s="165"/>
      <c r="F6274" s="165"/>
      <c r="G6274" s="165"/>
      <c r="H6274" s="165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</row>
    <row r="6275" spans="1:20" x14ac:dyDescent="0.25">
      <c r="A6275" s="9"/>
      <c r="D6275" s="9"/>
      <c r="E6275" s="165"/>
      <c r="F6275" s="165"/>
      <c r="G6275" s="165"/>
      <c r="H6275" s="165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</row>
    <row r="6276" spans="1:20" x14ac:dyDescent="0.25">
      <c r="A6276" s="9"/>
      <c r="D6276" s="9"/>
      <c r="E6276" s="165"/>
      <c r="F6276" s="165"/>
      <c r="G6276" s="165"/>
      <c r="H6276" s="165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</row>
    <row r="6277" spans="1:20" x14ac:dyDescent="0.25">
      <c r="A6277" s="9"/>
      <c r="D6277" s="9"/>
      <c r="E6277" s="165"/>
      <c r="F6277" s="165"/>
      <c r="G6277" s="165"/>
      <c r="H6277" s="165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</row>
    <row r="6278" spans="1:20" x14ac:dyDescent="0.25">
      <c r="A6278" s="9"/>
      <c r="D6278" s="9"/>
      <c r="E6278" s="165"/>
      <c r="F6278" s="165"/>
      <c r="G6278" s="165"/>
      <c r="H6278" s="165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</row>
    <row r="6279" spans="1:20" x14ac:dyDescent="0.25">
      <c r="A6279" s="9"/>
      <c r="D6279" s="9"/>
      <c r="E6279" s="165"/>
      <c r="F6279" s="165"/>
      <c r="G6279" s="165"/>
      <c r="H6279" s="165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</row>
    <row r="6280" spans="1:20" x14ac:dyDescent="0.25">
      <c r="A6280" s="9"/>
      <c r="D6280" s="9"/>
      <c r="E6280" s="165"/>
      <c r="F6280" s="165"/>
      <c r="G6280" s="165"/>
      <c r="H6280" s="165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</row>
    <row r="6281" spans="1:20" x14ac:dyDescent="0.25">
      <c r="A6281" s="9"/>
      <c r="D6281" s="9"/>
      <c r="E6281" s="165"/>
      <c r="F6281" s="165"/>
      <c r="G6281" s="165"/>
      <c r="H6281" s="165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</row>
    <row r="6282" spans="1:20" x14ac:dyDescent="0.25">
      <c r="A6282" s="9"/>
      <c r="D6282" s="9"/>
      <c r="E6282" s="165"/>
      <c r="F6282" s="165"/>
      <c r="G6282" s="165"/>
      <c r="H6282" s="165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</row>
    <row r="6283" spans="1:20" x14ac:dyDescent="0.25">
      <c r="A6283" s="9"/>
      <c r="D6283" s="9"/>
      <c r="E6283" s="165"/>
      <c r="F6283" s="165"/>
      <c r="G6283" s="165"/>
      <c r="H6283" s="165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</row>
    <row r="6284" spans="1:20" x14ac:dyDescent="0.25">
      <c r="A6284" s="9"/>
      <c r="D6284" s="9"/>
      <c r="E6284" s="165"/>
      <c r="F6284" s="165"/>
      <c r="G6284" s="165"/>
      <c r="H6284" s="165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</row>
    <row r="6285" spans="1:20" x14ac:dyDescent="0.25">
      <c r="A6285" s="9"/>
      <c r="D6285" s="9"/>
      <c r="E6285" s="165"/>
      <c r="F6285" s="165"/>
      <c r="G6285" s="165"/>
      <c r="H6285" s="165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</row>
    <row r="6286" spans="1:20" x14ac:dyDescent="0.25">
      <c r="A6286" s="9"/>
      <c r="D6286" s="9"/>
      <c r="E6286" s="165"/>
      <c r="F6286" s="165"/>
      <c r="G6286" s="165"/>
      <c r="H6286" s="165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</row>
    <row r="6287" spans="1:20" x14ac:dyDescent="0.25">
      <c r="A6287" s="9"/>
      <c r="D6287" s="9"/>
      <c r="E6287" s="165"/>
      <c r="F6287" s="165"/>
      <c r="G6287" s="165"/>
      <c r="H6287" s="165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</row>
    <row r="6288" spans="1:20" x14ac:dyDescent="0.25">
      <c r="A6288" s="9"/>
      <c r="D6288" s="9"/>
      <c r="E6288" s="165"/>
      <c r="F6288" s="165"/>
      <c r="G6288" s="165"/>
      <c r="H6288" s="165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</row>
    <row r="6289" spans="1:20" x14ac:dyDescent="0.25">
      <c r="A6289" s="9"/>
      <c r="D6289" s="9"/>
      <c r="E6289" s="165"/>
      <c r="F6289" s="165"/>
      <c r="G6289" s="165"/>
      <c r="H6289" s="165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</row>
    <row r="6290" spans="1:20" x14ac:dyDescent="0.25">
      <c r="A6290" s="9"/>
      <c r="D6290" s="9"/>
      <c r="E6290" s="165"/>
      <c r="F6290" s="165"/>
      <c r="G6290" s="165"/>
      <c r="H6290" s="165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</row>
    <row r="6291" spans="1:20" x14ac:dyDescent="0.25">
      <c r="A6291" s="9"/>
      <c r="D6291" s="9"/>
      <c r="E6291" s="165"/>
      <c r="F6291" s="165"/>
      <c r="G6291" s="165"/>
      <c r="H6291" s="165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</row>
    <row r="6292" spans="1:20" x14ac:dyDescent="0.25">
      <c r="A6292" s="9"/>
      <c r="D6292" s="9"/>
      <c r="E6292" s="165"/>
      <c r="F6292" s="165"/>
      <c r="G6292" s="165"/>
      <c r="H6292" s="165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</row>
    <row r="6293" spans="1:20" x14ac:dyDescent="0.25">
      <c r="A6293" s="9"/>
      <c r="D6293" s="9"/>
      <c r="E6293" s="165"/>
      <c r="F6293" s="165"/>
      <c r="G6293" s="165"/>
      <c r="H6293" s="165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</row>
    <row r="6294" spans="1:20" x14ac:dyDescent="0.25">
      <c r="A6294" s="9"/>
      <c r="D6294" s="9"/>
      <c r="E6294" s="165"/>
      <c r="F6294" s="165"/>
      <c r="G6294" s="165"/>
      <c r="H6294" s="165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</row>
    <row r="6295" spans="1:20" x14ac:dyDescent="0.25">
      <c r="A6295" s="9"/>
      <c r="D6295" s="9"/>
      <c r="E6295" s="165"/>
      <c r="F6295" s="165"/>
      <c r="G6295" s="165"/>
      <c r="H6295" s="165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</row>
    <row r="6296" spans="1:20" x14ac:dyDescent="0.25">
      <c r="A6296" s="9"/>
      <c r="D6296" s="9"/>
      <c r="E6296" s="165"/>
      <c r="F6296" s="165"/>
      <c r="G6296" s="165"/>
      <c r="H6296" s="165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</row>
    <row r="6297" spans="1:20" x14ac:dyDescent="0.25">
      <c r="A6297" s="9"/>
      <c r="D6297" s="9"/>
      <c r="E6297" s="165"/>
      <c r="F6297" s="165"/>
      <c r="G6297" s="165"/>
      <c r="H6297" s="165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</row>
    <row r="6298" spans="1:20" x14ac:dyDescent="0.25">
      <c r="A6298" s="9"/>
      <c r="D6298" s="9"/>
      <c r="E6298" s="165"/>
      <c r="F6298" s="165"/>
      <c r="G6298" s="165"/>
      <c r="H6298" s="165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</row>
    <row r="6299" spans="1:20" x14ac:dyDescent="0.25">
      <c r="A6299" s="9"/>
      <c r="D6299" s="9"/>
      <c r="E6299" s="165"/>
      <c r="F6299" s="165"/>
      <c r="G6299" s="165"/>
      <c r="H6299" s="165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</row>
    <row r="6300" spans="1:20" x14ac:dyDescent="0.25">
      <c r="A6300" s="9"/>
      <c r="D6300" s="9"/>
      <c r="E6300" s="165"/>
      <c r="F6300" s="165"/>
      <c r="G6300" s="165"/>
      <c r="H6300" s="165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</row>
    <row r="6301" spans="1:20" x14ac:dyDescent="0.25">
      <c r="A6301" s="9"/>
      <c r="D6301" s="9"/>
      <c r="E6301" s="165"/>
      <c r="F6301" s="165"/>
      <c r="G6301" s="165"/>
      <c r="H6301" s="165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</row>
    <row r="6302" spans="1:20" x14ac:dyDescent="0.25">
      <c r="A6302" s="9"/>
      <c r="D6302" s="9"/>
      <c r="E6302" s="165"/>
      <c r="F6302" s="165"/>
      <c r="G6302" s="165"/>
      <c r="H6302" s="165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</row>
    <row r="6303" spans="1:20" x14ac:dyDescent="0.25">
      <c r="A6303" s="9"/>
      <c r="D6303" s="9"/>
      <c r="E6303" s="165"/>
      <c r="F6303" s="165"/>
      <c r="G6303" s="165"/>
      <c r="H6303" s="165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</row>
    <row r="6304" spans="1:20" x14ac:dyDescent="0.25">
      <c r="A6304" s="9"/>
      <c r="D6304" s="9"/>
      <c r="E6304" s="165"/>
      <c r="F6304" s="165"/>
      <c r="G6304" s="165"/>
      <c r="H6304" s="165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</row>
    <row r="6305" spans="1:20" x14ac:dyDescent="0.25">
      <c r="A6305" s="9"/>
      <c r="D6305" s="9"/>
      <c r="E6305" s="165"/>
      <c r="F6305" s="165"/>
      <c r="G6305" s="165"/>
      <c r="H6305" s="165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</row>
    <row r="6306" spans="1:20" x14ac:dyDescent="0.25">
      <c r="A6306" s="9"/>
      <c r="D6306" s="9"/>
      <c r="E6306" s="165"/>
      <c r="F6306" s="165"/>
      <c r="G6306" s="165"/>
      <c r="H6306" s="165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</row>
    <row r="6307" spans="1:20" x14ac:dyDescent="0.25">
      <c r="A6307" s="9"/>
      <c r="D6307" s="9"/>
      <c r="E6307" s="165"/>
      <c r="F6307" s="165"/>
      <c r="G6307" s="165"/>
      <c r="H6307" s="165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</row>
    <row r="6308" spans="1:20" x14ac:dyDescent="0.25">
      <c r="A6308" s="9"/>
      <c r="D6308" s="9"/>
      <c r="E6308" s="165"/>
      <c r="F6308" s="165"/>
      <c r="G6308" s="165"/>
      <c r="H6308" s="165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</row>
    <row r="6309" spans="1:20" x14ac:dyDescent="0.25">
      <c r="A6309" s="9"/>
      <c r="D6309" s="9"/>
      <c r="E6309" s="165"/>
      <c r="F6309" s="165"/>
      <c r="G6309" s="165"/>
      <c r="H6309" s="165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</row>
    <row r="6310" spans="1:20" x14ac:dyDescent="0.25">
      <c r="A6310" s="9"/>
      <c r="D6310" s="9"/>
      <c r="E6310" s="165"/>
      <c r="F6310" s="165"/>
      <c r="G6310" s="165"/>
      <c r="H6310" s="165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</row>
    <row r="6311" spans="1:20" x14ac:dyDescent="0.25">
      <c r="A6311" s="9"/>
      <c r="D6311" s="9"/>
      <c r="E6311" s="165"/>
      <c r="F6311" s="165"/>
      <c r="G6311" s="165"/>
      <c r="H6311" s="165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</row>
    <row r="6312" spans="1:20" x14ac:dyDescent="0.25">
      <c r="A6312" s="9"/>
      <c r="D6312" s="9"/>
      <c r="E6312" s="165"/>
      <c r="F6312" s="165"/>
      <c r="G6312" s="165"/>
      <c r="H6312" s="165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</row>
    <row r="6313" spans="1:20" x14ac:dyDescent="0.25">
      <c r="A6313" s="9"/>
      <c r="D6313" s="9"/>
      <c r="E6313" s="165"/>
      <c r="F6313" s="165"/>
      <c r="G6313" s="165"/>
      <c r="H6313" s="165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</row>
    <row r="6314" spans="1:20" x14ac:dyDescent="0.25">
      <c r="A6314" s="9"/>
      <c r="D6314" s="9"/>
      <c r="E6314" s="165"/>
      <c r="F6314" s="165"/>
      <c r="G6314" s="165"/>
      <c r="H6314" s="165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</row>
    <row r="6315" spans="1:20" x14ac:dyDescent="0.25">
      <c r="A6315" s="9"/>
      <c r="D6315" s="9"/>
      <c r="E6315" s="165"/>
      <c r="F6315" s="165"/>
      <c r="G6315" s="165"/>
      <c r="H6315" s="165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</row>
    <row r="6316" spans="1:20" x14ac:dyDescent="0.25">
      <c r="A6316" s="9"/>
      <c r="D6316" s="9"/>
      <c r="E6316" s="165"/>
      <c r="F6316" s="165"/>
      <c r="G6316" s="165"/>
      <c r="H6316" s="165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</row>
    <row r="6317" spans="1:20" x14ac:dyDescent="0.25">
      <c r="A6317" s="9"/>
      <c r="D6317" s="9"/>
      <c r="E6317" s="165"/>
      <c r="F6317" s="165"/>
      <c r="G6317" s="165"/>
      <c r="H6317" s="165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</row>
    <row r="6318" spans="1:20" x14ac:dyDescent="0.25">
      <c r="A6318" s="9"/>
      <c r="D6318" s="9"/>
      <c r="E6318" s="165"/>
      <c r="F6318" s="165"/>
      <c r="G6318" s="165"/>
      <c r="H6318" s="165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</row>
    <row r="6319" spans="1:20" x14ac:dyDescent="0.25">
      <c r="A6319" s="9"/>
      <c r="D6319" s="9"/>
      <c r="E6319" s="165"/>
      <c r="F6319" s="165"/>
      <c r="G6319" s="165"/>
      <c r="H6319" s="165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</row>
    <row r="6320" spans="1:20" x14ac:dyDescent="0.25">
      <c r="A6320" s="9"/>
      <c r="D6320" s="9"/>
      <c r="E6320" s="165"/>
      <c r="F6320" s="165"/>
      <c r="G6320" s="165"/>
      <c r="H6320" s="165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</row>
    <row r="6321" spans="1:20" x14ac:dyDescent="0.25">
      <c r="A6321" s="9"/>
      <c r="D6321" s="9"/>
      <c r="E6321" s="165"/>
      <c r="F6321" s="165"/>
      <c r="G6321" s="165"/>
      <c r="H6321" s="165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</row>
    <row r="6322" spans="1:20" x14ac:dyDescent="0.25">
      <c r="A6322" s="9"/>
      <c r="D6322" s="9"/>
      <c r="E6322" s="165"/>
      <c r="F6322" s="165"/>
      <c r="G6322" s="165"/>
      <c r="H6322" s="165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</row>
    <row r="6323" spans="1:20" x14ac:dyDescent="0.25">
      <c r="A6323" s="9"/>
      <c r="D6323" s="9"/>
      <c r="E6323" s="165"/>
      <c r="F6323" s="165"/>
      <c r="G6323" s="165"/>
      <c r="H6323" s="165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</row>
    <row r="6324" spans="1:20" x14ac:dyDescent="0.25">
      <c r="A6324" s="9"/>
      <c r="D6324" s="9"/>
      <c r="E6324" s="165"/>
      <c r="F6324" s="165"/>
      <c r="G6324" s="165"/>
      <c r="H6324" s="165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</row>
    <row r="6325" spans="1:20" x14ac:dyDescent="0.25">
      <c r="A6325" s="9"/>
      <c r="D6325" s="9"/>
      <c r="E6325" s="165"/>
      <c r="F6325" s="165"/>
      <c r="G6325" s="165"/>
      <c r="H6325" s="165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</row>
    <row r="6326" spans="1:20" x14ac:dyDescent="0.25">
      <c r="A6326" s="9"/>
      <c r="D6326" s="9"/>
      <c r="E6326" s="165"/>
      <c r="F6326" s="165"/>
      <c r="G6326" s="165"/>
      <c r="H6326" s="165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</row>
    <row r="6327" spans="1:20" x14ac:dyDescent="0.25">
      <c r="A6327" s="9"/>
      <c r="D6327" s="9"/>
      <c r="E6327" s="165"/>
      <c r="F6327" s="165"/>
      <c r="G6327" s="165"/>
      <c r="H6327" s="165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</row>
    <row r="6328" spans="1:20" x14ac:dyDescent="0.25">
      <c r="A6328" s="9"/>
      <c r="D6328" s="9"/>
      <c r="E6328" s="165"/>
      <c r="F6328" s="165"/>
      <c r="G6328" s="165"/>
      <c r="H6328" s="165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</row>
    <row r="6329" spans="1:20" x14ac:dyDescent="0.25">
      <c r="A6329" s="9"/>
      <c r="D6329" s="9"/>
      <c r="E6329" s="165"/>
      <c r="F6329" s="165"/>
      <c r="G6329" s="165"/>
      <c r="H6329" s="165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</row>
    <row r="6330" spans="1:20" x14ac:dyDescent="0.25">
      <c r="A6330" s="9"/>
      <c r="D6330" s="9"/>
      <c r="E6330" s="165"/>
      <c r="F6330" s="165"/>
      <c r="G6330" s="165"/>
      <c r="H6330" s="165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</row>
    <row r="6331" spans="1:20" x14ac:dyDescent="0.25">
      <c r="A6331" s="9"/>
      <c r="D6331" s="9"/>
      <c r="E6331" s="165"/>
      <c r="F6331" s="165"/>
      <c r="G6331" s="165"/>
      <c r="H6331" s="165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</row>
    <row r="6332" spans="1:20" x14ac:dyDescent="0.25">
      <c r="A6332" s="9"/>
      <c r="D6332" s="9"/>
      <c r="E6332" s="165"/>
      <c r="F6332" s="165"/>
      <c r="G6332" s="165"/>
      <c r="H6332" s="165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</row>
    <row r="6333" spans="1:20" x14ac:dyDescent="0.25">
      <c r="A6333" s="9"/>
      <c r="D6333" s="9"/>
      <c r="E6333" s="165"/>
      <c r="F6333" s="165"/>
      <c r="G6333" s="165"/>
      <c r="H6333" s="165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</row>
    <row r="6334" spans="1:20" x14ac:dyDescent="0.25">
      <c r="A6334" s="9"/>
      <c r="D6334" s="9"/>
      <c r="E6334" s="165"/>
      <c r="F6334" s="165"/>
      <c r="G6334" s="165"/>
      <c r="H6334" s="165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</row>
    <row r="6335" spans="1:20" x14ac:dyDescent="0.25">
      <c r="A6335" s="9"/>
      <c r="D6335" s="9"/>
      <c r="E6335" s="165"/>
      <c r="F6335" s="165"/>
      <c r="G6335" s="165"/>
      <c r="H6335" s="165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</row>
    <row r="6336" spans="1:20" x14ac:dyDescent="0.25">
      <c r="A6336" s="9"/>
      <c r="D6336" s="9"/>
      <c r="E6336" s="165"/>
      <c r="F6336" s="165"/>
      <c r="G6336" s="165"/>
      <c r="H6336" s="165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</row>
    <row r="6337" spans="1:20" x14ac:dyDescent="0.25">
      <c r="A6337" s="9"/>
      <c r="D6337" s="9"/>
      <c r="E6337" s="165"/>
      <c r="F6337" s="165"/>
      <c r="G6337" s="165"/>
      <c r="H6337" s="165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</row>
    <row r="6338" spans="1:20" x14ac:dyDescent="0.25">
      <c r="A6338" s="9"/>
      <c r="D6338" s="9"/>
      <c r="E6338" s="165"/>
      <c r="F6338" s="165"/>
      <c r="G6338" s="165"/>
      <c r="H6338" s="165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</row>
    <row r="6339" spans="1:20" x14ac:dyDescent="0.25">
      <c r="A6339" s="9"/>
      <c r="D6339" s="9"/>
      <c r="E6339" s="165"/>
      <c r="F6339" s="165"/>
      <c r="G6339" s="165"/>
      <c r="H6339" s="165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</row>
    <row r="6340" spans="1:20" x14ac:dyDescent="0.25">
      <c r="A6340" s="9"/>
      <c r="D6340" s="9"/>
      <c r="E6340" s="165"/>
      <c r="F6340" s="165"/>
      <c r="G6340" s="165"/>
      <c r="H6340" s="165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</row>
    <row r="6341" spans="1:20" x14ac:dyDescent="0.25">
      <c r="A6341" s="9"/>
      <c r="D6341" s="9"/>
      <c r="E6341" s="165"/>
      <c r="F6341" s="165"/>
      <c r="G6341" s="165"/>
      <c r="H6341" s="165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</row>
    <row r="6342" spans="1:20" x14ac:dyDescent="0.25">
      <c r="A6342" s="9"/>
      <c r="D6342" s="9"/>
      <c r="E6342" s="165"/>
      <c r="F6342" s="165"/>
      <c r="G6342" s="165"/>
      <c r="H6342" s="165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</row>
    <row r="6343" spans="1:20" x14ac:dyDescent="0.25">
      <c r="A6343" s="9"/>
      <c r="D6343" s="9"/>
      <c r="E6343" s="165"/>
      <c r="F6343" s="165"/>
      <c r="G6343" s="165"/>
      <c r="H6343" s="165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</row>
    <row r="6344" spans="1:20" x14ac:dyDescent="0.25">
      <c r="A6344" s="9"/>
      <c r="D6344" s="9"/>
      <c r="E6344" s="165"/>
      <c r="F6344" s="165"/>
      <c r="G6344" s="165"/>
      <c r="H6344" s="165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</row>
    <row r="6345" spans="1:20" x14ac:dyDescent="0.25">
      <c r="A6345" s="9"/>
      <c r="D6345" s="9"/>
      <c r="E6345" s="165"/>
      <c r="F6345" s="165"/>
      <c r="G6345" s="165"/>
      <c r="H6345" s="165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</row>
    <row r="6346" spans="1:20" x14ac:dyDescent="0.25">
      <c r="A6346" s="9"/>
      <c r="D6346" s="9"/>
      <c r="E6346" s="165"/>
      <c r="F6346" s="165"/>
      <c r="G6346" s="165"/>
      <c r="H6346" s="165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</row>
    <row r="6347" spans="1:20" x14ac:dyDescent="0.25">
      <c r="A6347" s="9"/>
      <c r="D6347" s="9"/>
      <c r="E6347" s="165"/>
      <c r="F6347" s="165"/>
      <c r="G6347" s="165"/>
      <c r="H6347" s="165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</row>
    <row r="6348" spans="1:20" x14ac:dyDescent="0.25">
      <c r="A6348" s="9"/>
      <c r="D6348" s="9"/>
      <c r="E6348" s="165"/>
      <c r="F6348" s="165"/>
      <c r="G6348" s="165"/>
      <c r="H6348" s="165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</row>
    <row r="6349" spans="1:20" x14ac:dyDescent="0.25">
      <c r="A6349" s="9"/>
      <c r="D6349" s="9"/>
      <c r="E6349" s="165"/>
      <c r="F6349" s="165"/>
      <c r="G6349" s="165"/>
      <c r="H6349" s="165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</row>
    <row r="6350" spans="1:20" x14ac:dyDescent="0.25">
      <c r="A6350" s="9"/>
      <c r="D6350" s="9"/>
      <c r="E6350" s="165"/>
      <c r="F6350" s="165"/>
      <c r="G6350" s="165"/>
      <c r="H6350" s="165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</row>
    <row r="6351" spans="1:20" x14ac:dyDescent="0.25">
      <c r="A6351" s="9"/>
      <c r="D6351" s="9"/>
      <c r="E6351" s="165"/>
      <c r="F6351" s="165"/>
      <c r="G6351" s="165"/>
      <c r="H6351" s="165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</row>
    <row r="6352" spans="1:20" x14ac:dyDescent="0.25">
      <c r="A6352" s="9"/>
      <c r="D6352" s="9"/>
      <c r="E6352" s="165"/>
      <c r="F6352" s="165"/>
      <c r="G6352" s="165"/>
      <c r="H6352" s="165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</row>
    <row r="6353" spans="1:20" x14ac:dyDescent="0.25">
      <c r="A6353" s="9"/>
      <c r="D6353" s="9"/>
      <c r="E6353" s="165"/>
      <c r="F6353" s="165"/>
      <c r="G6353" s="165"/>
      <c r="H6353" s="165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</row>
    <row r="6354" spans="1:20" x14ac:dyDescent="0.25">
      <c r="A6354" s="9"/>
      <c r="D6354" s="9"/>
      <c r="E6354" s="165"/>
      <c r="F6354" s="165"/>
      <c r="G6354" s="165"/>
      <c r="H6354" s="165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</row>
    <row r="6355" spans="1:20" x14ac:dyDescent="0.25">
      <c r="A6355" s="9"/>
      <c r="D6355" s="9"/>
      <c r="E6355" s="165"/>
      <c r="F6355" s="165"/>
      <c r="G6355" s="165"/>
      <c r="H6355" s="165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</row>
    <row r="6356" spans="1:20" x14ac:dyDescent="0.25">
      <c r="A6356" s="9"/>
      <c r="D6356" s="9"/>
      <c r="E6356" s="165"/>
      <c r="F6356" s="165"/>
      <c r="G6356" s="165"/>
      <c r="H6356" s="165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</row>
    <row r="6357" spans="1:20" x14ac:dyDescent="0.25">
      <c r="A6357" s="9"/>
      <c r="D6357" s="9"/>
      <c r="E6357" s="165"/>
      <c r="F6357" s="165"/>
      <c r="G6357" s="165"/>
      <c r="H6357" s="165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</row>
    <row r="6358" spans="1:20" x14ac:dyDescent="0.25">
      <c r="A6358" s="9"/>
      <c r="D6358" s="9"/>
      <c r="E6358" s="165"/>
      <c r="F6358" s="165"/>
      <c r="G6358" s="165"/>
      <c r="H6358" s="165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</row>
    <row r="6359" spans="1:20" x14ac:dyDescent="0.25">
      <c r="A6359" s="9"/>
      <c r="D6359" s="9"/>
      <c r="E6359" s="165"/>
      <c r="F6359" s="165"/>
      <c r="G6359" s="165"/>
      <c r="H6359" s="165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</row>
    <row r="6360" spans="1:20" x14ac:dyDescent="0.25">
      <c r="A6360" s="9"/>
      <c r="D6360" s="9"/>
      <c r="E6360" s="165"/>
      <c r="F6360" s="165"/>
      <c r="G6360" s="165"/>
      <c r="H6360" s="165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</row>
    <row r="6361" spans="1:20" x14ac:dyDescent="0.25">
      <c r="A6361" s="9"/>
      <c r="D6361" s="9"/>
      <c r="E6361" s="165"/>
      <c r="F6361" s="165"/>
      <c r="G6361" s="165"/>
      <c r="H6361" s="165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</row>
    <row r="6362" spans="1:20" x14ac:dyDescent="0.25">
      <c r="A6362" s="9"/>
      <c r="D6362" s="9"/>
      <c r="E6362" s="165"/>
      <c r="F6362" s="165"/>
      <c r="G6362" s="165"/>
      <c r="H6362" s="165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</row>
    <row r="6363" spans="1:20" x14ac:dyDescent="0.25">
      <c r="A6363" s="9"/>
      <c r="D6363" s="9"/>
      <c r="E6363" s="165"/>
      <c r="F6363" s="165"/>
      <c r="G6363" s="165"/>
      <c r="H6363" s="165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</row>
    <row r="6364" spans="1:20" x14ac:dyDescent="0.25">
      <c r="A6364" s="9"/>
      <c r="D6364" s="9"/>
      <c r="E6364" s="165"/>
      <c r="F6364" s="165"/>
      <c r="G6364" s="165"/>
      <c r="H6364" s="165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</row>
    <row r="6365" spans="1:20" x14ac:dyDescent="0.25">
      <c r="A6365" s="9"/>
      <c r="D6365" s="9"/>
      <c r="E6365" s="165"/>
      <c r="F6365" s="165"/>
      <c r="G6365" s="165"/>
      <c r="H6365" s="165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</row>
    <row r="6366" spans="1:20" x14ac:dyDescent="0.25">
      <c r="A6366" s="9"/>
      <c r="D6366" s="9"/>
      <c r="E6366" s="165"/>
      <c r="F6366" s="165"/>
      <c r="G6366" s="165"/>
      <c r="H6366" s="165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</row>
    <row r="6367" spans="1:20" x14ac:dyDescent="0.25">
      <c r="A6367" s="9"/>
      <c r="D6367" s="9"/>
      <c r="E6367" s="165"/>
      <c r="F6367" s="165"/>
      <c r="G6367" s="165"/>
      <c r="H6367" s="165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</row>
    <row r="6368" spans="1:20" x14ac:dyDescent="0.25">
      <c r="A6368" s="9"/>
      <c r="D6368" s="9"/>
      <c r="E6368" s="165"/>
      <c r="F6368" s="165"/>
      <c r="G6368" s="165"/>
      <c r="H6368" s="165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</row>
    <row r="6369" spans="1:20" x14ac:dyDescent="0.25">
      <c r="A6369" s="9"/>
      <c r="D6369" s="9"/>
      <c r="E6369" s="165"/>
      <c r="F6369" s="165"/>
      <c r="G6369" s="165"/>
      <c r="H6369" s="165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</row>
    <row r="6370" spans="1:20" x14ac:dyDescent="0.25">
      <c r="A6370" s="9"/>
      <c r="D6370" s="9"/>
      <c r="E6370" s="165"/>
      <c r="F6370" s="165"/>
      <c r="G6370" s="165"/>
      <c r="H6370" s="165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</row>
    <row r="6371" spans="1:20" x14ac:dyDescent="0.25">
      <c r="A6371" s="9"/>
      <c r="D6371" s="9"/>
      <c r="E6371" s="165"/>
      <c r="F6371" s="165"/>
      <c r="G6371" s="165"/>
      <c r="H6371" s="165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</row>
    <row r="6372" spans="1:20" x14ac:dyDescent="0.25">
      <c r="A6372" s="9"/>
      <c r="D6372" s="9"/>
      <c r="E6372" s="165"/>
      <c r="F6372" s="165"/>
      <c r="G6372" s="165"/>
      <c r="H6372" s="165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</row>
    <row r="6373" spans="1:20" x14ac:dyDescent="0.25">
      <c r="A6373" s="9"/>
      <c r="D6373" s="9"/>
      <c r="E6373" s="165"/>
      <c r="F6373" s="165"/>
      <c r="G6373" s="165"/>
      <c r="H6373" s="165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</row>
    <row r="6374" spans="1:20" x14ac:dyDescent="0.25">
      <c r="A6374" s="9"/>
      <c r="D6374" s="9"/>
      <c r="E6374" s="165"/>
      <c r="F6374" s="165"/>
      <c r="G6374" s="165"/>
      <c r="H6374" s="165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</row>
    <row r="6375" spans="1:20" x14ac:dyDescent="0.25">
      <c r="A6375" s="9"/>
      <c r="D6375" s="9"/>
      <c r="E6375" s="165"/>
      <c r="F6375" s="165"/>
      <c r="G6375" s="165"/>
      <c r="H6375" s="165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</row>
    <row r="6376" spans="1:20" x14ac:dyDescent="0.25">
      <c r="A6376" s="9"/>
      <c r="D6376" s="9"/>
      <c r="E6376" s="165"/>
      <c r="F6376" s="165"/>
      <c r="G6376" s="165"/>
      <c r="H6376" s="165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</row>
    <row r="6377" spans="1:20" x14ac:dyDescent="0.25">
      <c r="A6377" s="9"/>
      <c r="D6377" s="9"/>
      <c r="E6377" s="165"/>
      <c r="F6377" s="165"/>
      <c r="G6377" s="165"/>
      <c r="H6377" s="165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</row>
    <row r="6378" spans="1:20" x14ac:dyDescent="0.25">
      <c r="A6378" s="9"/>
      <c r="D6378" s="9"/>
      <c r="E6378" s="165"/>
      <c r="F6378" s="165"/>
      <c r="G6378" s="165"/>
      <c r="H6378" s="165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</row>
    <row r="6379" spans="1:20" x14ac:dyDescent="0.25">
      <c r="A6379" s="9"/>
      <c r="D6379" s="9"/>
      <c r="E6379" s="165"/>
      <c r="F6379" s="165"/>
      <c r="G6379" s="165"/>
      <c r="H6379" s="165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</row>
    <row r="6380" spans="1:20" x14ac:dyDescent="0.25">
      <c r="A6380" s="9"/>
      <c r="D6380" s="9"/>
      <c r="E6380" s="165"/>
      <c r="F6380" s="165"/>
      <c r="G6380" s="165"/>
      <c r="H6380" s="165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</row>
    <row r="6381" spans="1:20" x14ac:dyDescent="0.25">
      <c r="A6381" s="9"/>
      <c r="D6381" s="9"/>
      <c r="E6381" s="165"/>
      <c r="F6381" s="165"/>
      <c r="G6381" s="165"/>
      <c r="H6381" s="165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</row>
    <row r="6382" spans="1:20" x14ac:dyDescent="0.25">
      <c r="A6382" s="9"/>
      <c r="D6382" s="9"/>
      <c r="E6382" s="165"/>
      <c r="F6382" s="165"/>
      <c r="G6382" s="165"/>
      <c r="H6382" s="165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</row>
    <row r="6383" spans="1:20" x14ac:dyDescent="0.25">
      <c r="A6383" s="9"/>
      <c r="D6383" s="9"/>
      <c r="E6383" s="165"/>
      <c r="F6383" s="165"/>
      <c r="G6383" s="165"/>
      <c r="H6383" s="165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</row>
    <row r="6384" spans="1:20" x14ac:dyDescent="0.25">
      <c r="A6384" s="9"/>
      <c r="D6384" s="9"/>
      <c r="E6384" s="165"/>
      <c r="F6384" s="165"/>
      <c r="G6384" s="165"/>
      <c r="H6384" s="165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</row>
    <row r="6385" spans="1:20" x14ac:dyDescent="0.25">
      <c r="A6385" s="9"/>
      <c r="D6385" s="9"/>
      <c r="E6385" s="165"/>
      <c r="F6385" s="165"/>
      <c r="G6385" s="165"/>
      <c r="H6385" s="165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</row>
    <row r="6386" spans="1:20" x14ac:dyDescent="0.25">
      <c r="A6386" s="9"/>
      <c r="D6386" s="9"/>
      <c r="E6386" s="165"/>
      <c r="F6386" s="165"/>
      <c r="G6386" s="165"/>
      <c r="H6386" s="165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</row>
    <row r="6387" spans="1:20" x14ac:dyDescent="0.25">
      <c r="A6387" s="9"/>
      <c r="D6387" s="9"/>
      <c r="E6387" s="165"/>
      <c r="F6387" s="165"/>
      <c r="G6387" s="165"/>
      <c r="H6387" s="165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</row>
    <row r="6388" spans="1:20" x14ac:dyDescent="0.25">
      <c r="A6388" s="9"/>
      <c r="D6388" s="9"/>
      <c r="E6388" s="165"/>
      <c r="F6388" s="165"/>
      <c r="G6388" s="165"/>
      <c r="H6388" s="165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</row>
    <row r="6389" spans="1:20" x14ac:dyDescent="0.25">
      <c r="A6389" s="9"/>
      <c r="D6389" s="9"/>
      <c r="E6389" s="165"/>
      <c r="F6389" s="165"/>
      <c r="G6389" s="165"/>
      <c r="H6389" s="165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</row>
    <row r="6390" spans="1:20" x14ac:dyDescent="0.25">
      <c r="A6390" s="9"/>
      <c r="D6390" s="9"/>
      <c r="E6390" s="165"/>
      <c r="F6390" s="165"/>
      <c r="G6390" s="165"/>
      <c r="H6390" s="165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</row>
    <row r="6391" spans="1:20" x14ac:dyDescent="0.25">
      <c r="A6391" s="9"/>
      <c r="D6391" s="9"/>
      <c r="E6391" s="165"/>
      <c r="F6391" s="165"/>
      <c r="G6391" s="165"/>
      <c r="H6391" s="165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</row>
    <row r="6392" spans="1:20" x14ac:dyDescent="0.25">
      <c r="A6392" s="9"/>
      <c r="D6392" s="9"/>
      <c r="E6392" s="165"/>
      <c r="F6392" s="165"/>
      <c r="G6392" s="165"/>
      <c r="H6392" s="165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</row>
    <row r="6393" spans="1:20" x14ac:dyDescent="0.25">
      <c r="A6393" s="9"/>
      <c r="D6393" s="9"/>
      <c r="E6393" s="165"/>
      <c r="F6393" s="165"/>
      <c r="G6393" s="165"/>
      <c r="H6393" s="165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</row>
    <row r="6394" spans="1:20" x14ac:dyDescent="0.25">
      <c r="A6394" s="9"/>
      <c r="D6394" s="9"/>
      <c r="E6394" s="165"/>
      <c r="F6394" s="165"/>
      <c r="G6394" s="165"/>
      <c r="H6394" s="165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</row>
    <row r="6395" spans="1:20" x14ac:dyDescent="0.25">
      <c r="A6395" s="9"/>
      <c r="D6395" s="9"/>
      <c r="E6395" s="165"/>
      <c r="F6395" s="165"/>
      <c r="G6395" s="165"/>
      <c r="H6395" s="165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</row>
    <row r="6396" spans="1:20" x14ac:dyDescent="0.25">
      <c r="A6396" s="9"/>
      <c r="D6396" s="9"/>
      <c r="E6396" s="165"/>
      <c r="F6396" s="165"/>
      <c r="G6396" s="165"/>
      <c r="H6396" s="165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</row>
    <row r="6397" spans="1:20" x14ac:dyDescent="0.25">
      <c r="A6397" s="9"/>
      <c r="D6397" s="9"/>
      <c r="E6397" s="165"/>
      <c r="F6397" s="165"/>
      <c r="G6397" s="165"/>
      <c r="H6397" s="165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</row>
    <row r="6398" spans="1:20" x14ac:dyDescent="0.25">
      <c r="A6398" s="9"/>
      <c r="D6398" s="9"/>
      <c r="E6398" s="165"/>
      <c r="F6398" s="165"/>
      <c r="G6398" s="165"/>
      <c r="H6398" s="165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</row>
    <row r="6399" spans="1:20" x14ac:dyDescent="0.25">
      <c r="A6399" s="9"/>
      <c r="D6399" s="9"/>
      <c r="E6399" s="165"/>
      <c r="F6399" s="165"/>
      <c r="G6399" s="165"/>
      <c r="H6399" s="165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</row>
    <row r="6400" spans="1:20" x14ac:dyDescent="0.25">
      <c r="A6400" s="9"/>
      <c r="D6400" s="9"/>
      <c r="E6400" s="165"/>
      <c r="F6400" s="165"/>
      <c r="G6400" s="165"/>
      <c r="H6400" s="165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</row>
    <row r="6401" spans="1:20" x14ac:dyDescent="0.25">
      <c r="A6401" s="9"/>
      <c r="D6401" s="9"/>
      <c r="E6401" s="165"/>
      <c r="F6401" s="165"/>
      <c r="G6401" s="165"/>
      <c r="H6401" s="165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</row>
    <row r="6402" spans="1:20" x14ac:dyDescent="0.25">
      <c r="A6402" s="9"/>
      <c r="D6402" s="9"/>
      <c r="E6402" s="165"/>
      <c r="F6402" s="165"/>
      <c r="G6402" s="165"/>
      <c r="H6402" s="165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</row>
    <row r="6403" spans="1:20" x14ac:dyDescent="0.25">
      <c r="A6403" s="9"/>
      <c r="D6403" s="9"/>
      <c r="E6403" s="165"/>
      <c r="F6403" s="165"/>
      <c r="G6403" s="165"/>
      <c r="H6403" s="165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</row>
    <row r="6404" spans="1:20" x14ac:dyDescent="0.25">
      <c r="A6404" s="9"/>
      <c r="D6404" s="9"/>
      <c r="E6404" s="165"/>
      <c r="F6404" s="165"/>
      <c r="G6404" s="165"/>
      <c r="H6404" s="165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</row>
    <row r="6405" spans="1:20" x14ac:dyDescent="0.25">
      <c r="A6405" s="9"/>
      <c r="D6405" s="9"/>
      <c r="E6405" s="165"/>
      <c r="F6405" s="165"/>
      <c r="G6405" s="165"/>
      <c r="H6405" s="165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</row>
    <row r="6406" spans="1:20" x14ac:dyDescent="0.25">
      <c r="A6406" s="9"/>
      <c r="D6406" s="9"/>
      <c r="E6406" s="165"/>
      <c r="F6406" s="165"/>
      <c r="G6406" s="165"/>
      <c r="H6406" s="165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</row>
    <row r="6407" spans="1:20" x14ac:dyDescent="0.25">
      <c r="A6407" s="9"/>
      <c r="D6407" s="9"/>
      <c r="E6407" s="165"/>
      <c r="F6407" s="165"/>
      <c r="G6407" s="165"/>
      <c r="H6407" s="165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</row>
    <row r="6408" spans="1:20" x14ac:dyDescent="0.25">
      <c r="A6408" s="9"/>
      <c r="D6408" s="9"/>
      <c r="E6408" s="165"/>
      <c r="F6408" s="165"/>
      <c r="G6408" s="165"/>
      <c r="H6408" s="165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</row>
    <row r="6409" spans="1:20" x14ac:dyDescent="0.25">
      <c r="A6409" s="9"/>
      <c r="D6409" s="9"/>
      <c r="E6409" s="165"/>
      <c r="F6409" s="165"/>
      <c r="G6409" s="165"/>
      <c r="H6409" s="165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</row>
    <row r="6410" spans="1:20" x14ac:dyDescent="0.25">
      <c r="A6410" s="9"/>
      <c r="D6410" s="9"/>
      <c r="E6410" s="165"/>
      <c r="F6410" s="165"/>
      <c r="G6410" s="165"/>
      <c r="H6410" s="165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</row>
    <row r="6411" spans="1:20" x14ac:dyDescent="0.25">
      <c r="A6411" s="9"/>
      <c r="D6411" s="9"/>
      <c r="E6411" s="165"/>
      <c r="F6411" s="165"/>
      <c r="G6411" s="165"/>
      <c r="H6411" s="165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</row>
    <row r="6412" spans="1:20" x14ac:dyDescent="0.25">
      <c r="A6412" s="9"/>
      <c r="D6412" s="9"/>
      <c r="E6412" s="165"/>
      <c r="F6412" s="165"/>
      <c r="G6412" s="165"/>
      <c r="H6412" s="165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</row>
  </sheetData>
  <mergeCells count="3">
    <mergeCell ref="V379:AM379"/>
    <mergeCell ref="B631:J631"/>
    <mergeCell ref="AN364:AN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2016-08-07T04:17:12Z</dcterms:modified>
</cp:coreProperties>
</file>