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ocuments\Bugambilia\COTIZACION Y POS\Pedidos ProEpta\Pedido M3873\"/>
    </mc:Choice>
  </mc:AlternateContent>
  <bookViews>
    <workbookView xWindow="0" yWindow="0" windowWidth="23040" windowHeight="9384"/>
  </bookViews>
  <sheets>
    <sheet name="OC Interna" sheetId="1" r:id="rId1"/>
  </sheets>
  <externalReferences>
    <externalReference r:id="rId2"/>
    <externalReference r:id="rId3"/>
    <externalReference r:id="rId4"/>
  </externalReferences>
  <definedNames>
    <definedName name="_xlnm.Print_Area" localSheetId="0">'OC Interna'!$B$3:$L$147</definedName>
    <definedName name="desc1">[1]Calculos!$M$6:$W$60</definedName>
    <definedName name="descli">[1]Indice!$K$1:$L$11</definedName>
    <definedName name="mod">[1]Indice!$E$1:$F$2</definedName>
    <definedName name="zona">[1]Indice!$A$1:$C$3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4" i="1" l="1"/>
  <c r="L124" i="1" s="1"/>
  <c r="I124" i="1"/>
  <c r="H124" i="1"/>
  <c r="G124" i="1"/>
  <c r="E124" i="1"/>
  <c r="K123" i="1"/>
  <c r="L123" i="1" s="1"/>
  <c r="I123" i="1"/>
  <c r="H123" i="1"/>
  <c r="G123" i="1"/>
  <c r="E123" i="1"/>
  <c r="K122" i="1"/>
  <c r="L122" i="1" s="1"/>
  <c r="I122" i="1"/>
  <c r="H122" i="1"/>
  <c r="G122" i="1"/>
  <c r="E122" i="1"/>
  <c r="K121" i="1"/>
  <c r="L121" i="1" s="1"/>
  <c r="I121" i="1"/>
  <c r="H121" i="1"/>
  <c r="G121" i="1"/>
  <c r="E121" i="1"/>
  <c r="K120" i="1"/>
  <c r="L120" i="1" s="1"/>
  <c r="I120" i="1"/>
  <c r="H120" i="1"/>
  <c r="G120" i="1"/>
  <c r="E120" i="1"/>
  <c r="K119" i="1"/>
  <c r="L119" i="1" s="1"/>
  <c r="I119" i="1"/>
  <c r="H119" i="1"/>
  <c r="G119" i="1"/>
  <c r="E119" i="1"/>
  <c r="K118" i="1"/>
  <c r="L118" i="1" s="1"/>
  <c r="I118" i="1"/>
  <c r="H118" i="1"/>
  <c r="G118" i="1"/>
  <c r="E118" i="1"/>
  <c r="K117" i="1"/>
  <c r="L117" i="1" s="1"/>
  <c r="I117" i="1"/>
  <c r="H117" i="1"/>
  <c r="G117" i="1"/>
  <c r="E117" i="1"/>
  <c r="K116" i="1"/>
  <c r="L116" i="1" s="1"/>
  <c r="I116" i="1"/>
  <c r="H116" i="1"/>
  <c r="G116" i="1"/>
  <c r="E116" i="1"/>
  <c r="K115" i="1"/>
  <c r="L115" i="1" s="1"/>
  <c r="I115" i="1"/>
  <c r="H115" i="1"/>
  <c r="G115" i="1"/>
  <c r="E115" i="1"/>
  <c r="K114" i="1"/>
  <c r="L114" i="1" s="1"/>
  <c r="I114" i="1"/>
  <c r="H114" i="1"/>
  <c r="G114" i="1"/>
  <c r="E114" i="1"/>
  <c r="K113" i="1"/>
  <c r="L113" i="1" s="1"/>
  <c r="I113" i="1"/>
  <c r="H113" i="1"/>
  <c r="G113" i="1"/>
  <c r="E113" i="1"/>
  <c r="K112" i="1"/>
  <c r="L112" i="1" s="1"/>
  <c r="I112" i="1"/>
  <c r="H112" i="1"/>
  <c r="G112" i="1"/>
  <c r="E112" i="1"/>
  <c r="K111" i="1"/>
  <c r="L111" i="1" s="1"/>
  <c r="I111" i="1"/>
  <c r="H111" i="1"/>
  <c r="G111" i="1"/>
  <c r="E111" i="1"/>
  <c r="K110" i="1"/>
  <c r="L110" i="1" s="1"/>
  <c r="I110" i="1"/>
  <c r="H110" i="1"/>
  <c r="G110" i="1"/>
  <c r="E110" i="1"/>
  <c r="K109" i="1"/>
  <c r="L109" i="1" s="1"/>
  <c r="I109" i="1"/>
  <c r="H109" i="1"/>
  <c r="G109" i="1"/>
  <c r="E109" i="1"/>
  <c r="K108" i="1"/>
  <c r="L108" i="1" s="1"/>
  <c r="I108" i="1"/>
  <c r="H108" i="1"/>
  <c r="G108" i="1"/>
  <c r="E108" i="1"/>
  <c r="K107" i="1"/>
  <c r="L107" i="1" s="1"/>
  <c r="I107" i="1"/>
  <c r="H107" i="1"/>
  <c r="G107" i="1"/>
  <c r="E107" i="1"/>
  <c r="K106" i="1"/>
  <c r="L106" i="1" s="1"/>
  <c r="I106" i="1"/>
  <c r="H106" i="1"/>
  <c r="G106" i="1"/>
  <c r="E106" i="1"/>
  <c r="K105" i="1"/>
  <c r="L105" i="1" s="1"/>
  <c r="I105" i="1"/>
  <c r="H105" i="1"/>
  <c r="G105" i="1"/>
  <c r="E105" i="1"/>
  <c r="K104" i="1"/>
  <c r="L104" i="1" s="1"/>
  <c r="I104" i="1"/>
  <c r="H104" i="1"/>
  <c r="G104" i="1"/>
  <c r="E104" i="1"/>
  <c r="K103" i="1"/>
  <c r="L103" i="1" s="1"/>
  <c r="I103" i="1"/>
  <c r="H103" i="1"/>
  <c r="G103" i="1"/>
  <c r="E103" i="1"/>
  <c r="K102" i="1"/>
  <c r="L102" i="1" s="1"/>
  <c r="I102" i="1"/>
  <c r="H102" i="1"/>
  <c r="G102" i="1"/>
  <c r="E102" i="1"/>
  <c r="K101" i="1"/>
  <c r="L101" i="1" s="1"/>
  <c r="I101" i="1"/>
  <c r="H101" i="1"/>
  <c r="G101" i="1"/>
  <c r="E101" i="1"/>
  <c r="K100" i="1"/>
  <c r="L100" i="1" s="1"/>
  <c r="I100" i="1"/>
  <c r="H100" i="1"/>
  <c r="G100" i="1"/>
  <c r="E100" i="1"/>
  <c r="K99" i="1"/>
  <c r="L99" i="1" s="1"/>
  <c r="I99" i="1"/>
  <c r="H99" i="1"/>
  <c r="G99" i="1"/>
  <c r="E99" i="1"/>
  <c r="K98" i="1"/>
  <c r="L98" i="1" s="1"/>
  <c r="I98" i="1"/>
  <c r="H98" i="1"/>
  <c r="G98" i="1"/>
  <c r="E98" i="1"/>
  <c r="K97" i="1"/>
  <c r="L97" i="1" s="1"/>
  <c r="I97" i="1"/>
  <c r="H97" i="1"/>
  <c r="G97" i="1"/>
  <c r="E97" i="1"/>
  <c r="K96" i="1"/>
  <c r="L96" i="1" s="1"/>
  <c r="I96" i="1"/>
  <c r="H96" i="1"/>
  <c r="G96" i="1"/>
  <c r="E96" i="1"/>
  <c r="K95" i="1"/>
  <c r="L95" i="1" s="1"/>
  <c r="I95" i="1"/>
  <c r="H95" i="1"/>
  <c r="G95" i="1"/>
  <c r="E95" i="1"/>
  <c r="K94" i="1"/>
  <c r="L94" i="1" s="1"/>
  <c r="I94" i="1"/>
  <c r="H94" i="1"/>
  <c r="G94" i="1"/>
  <c r="E94" i="1"/>
  <c r="K93" i="1"/>
  <c r="L93" i="1" s="1"/>
  <c r="I93" i="1"/>
  <c r="H93" i="1"/>
  <c r="G93" i="1"/>
  <c r="E93" i="1"/>
  <c r="K92" i="1"/>
  <c r="L92" i="1" s="1"/>
  <c r="I92" i="1"/>
  <c r="H92" i="1"/>
  <c r="G92" i="1"/>
  <c r="E92" i="1"/>
  <c r="K91" i="1"/>
  <c r="L91" i="1" s="1"/>
  <c r="I91" i="1"/>
  <c r="H91" i="1"/>
  <c r="G91" i="1"/>
  <c r="E91" i="1"/>
  <c r="K90" i="1"/>
  <c r="L90" i="1" s="1"/>
  <c r="I90" i="1"/>
  <c r="H90" i="1"/>
  <c r="G90" i="1"/>
  <c r="E90" i="1"/>
  <c r="K89" i="1"/>
  <c r="L89" i="1" s="1"/>
  <c r="I89" i="1"/>
  <c r="H89" i="1"/>
  <c r="G89" i="1"/>
  <c r="E89" i="1"/>
  <c r="K88" i="1"/>
  <c r="L88" i="1" s="1"/>
  <c r="I88" i="1"/>
  <c r="H88" i="1"/>
  <c r="G88" i="1"/>
  <c r="E88" i="1"/>
  <c r="K87" i="1"/>
  <c r="L87" i="1" s="1"/>
  <c r="I87" i="1"/>
  <c r="H87" i="1"/>
  <c r="G87" i="1"/>
  <c r="L86" i="1"/>
  <c r="K86" i="1"/>
  <c r="L85" i="1"/>
  <c r="K85" i="1"/>
  <c r="I85" i="1"/>
  <c r="H85" i="1"/>
  <c r="G85" i="1"/>
  <c r="E85" i="1"/>
  <c r="L84" i="1"/>
  <c r="K84" i="1"/>
  <c r="L83" i="1"/>
  <c r="K83" i="1"/>
  <c r="I83" i="1"/>
  <c r="H83" i="1"/>
  <c r="G83" i="1"/>
  <c r="E83" i="1"/>
  <c r="L82" i="1"/>
  <c r="K82" i="1"/>
  <c r="L81" i="1"/>
  <c r="K81" i="1"/>
  <c r="L80" i="1"/>
  <c r="K80" i="1"/>
  <c r="I80" i="1"/>
  <c r="H80" i="1"/>
  <c r="G80" i="1"/>
  <c r="E80" i="1"/>
  <c r="L79" i="1"/>
  <c r="K79" i="1"/>
  <c r="L78" i="1"/>
  <c r="K78" i="1"/>
  <c r="I78" i="1"/>
  <c r="H78" i="1"/>
  <c r="G78" i="1"/>
  <c r="E78" i="1"/>
  <c r="L77" i="1"/>
  <c r="K77" i="1"/>
  <c r="I77" i="1"/>
  <c r="H77" i="1"/>
  <c r="G77" i="1"/>
  <c r="E77" i="1"/>
  <c r="L76" i="1"/>
  <c r="K76" i="1"/>
  <c r="L75" i="1"/>
  <c r="K75" i="1"/>
  <c r="I75" i="1"/>
  <c r="H75" i="1"/>
  <c r="G75" i="1"/>
  <c r="E75" i="1"/>
  <c r="L74" i="1"/>
  <c r="K74" i="1"/>
  <c r="I74" i="1"/>
  <c r="H74" i="1"/>
  <c r="G74" i="1"/>
  <c r="E74" i="1"/>
  <c r="L73" i="1"/>
  <c r="K73" i="1"/>
  <c r="I73" i="1"/>
  <c r="H73" i="1"/>
  <c r="G73" i="1"/>
  <c r="E73" i="1"/>
  <c r="L72" i="1"/>
  <c r="K72" i="1"/>
  <c r="I72" i="1"/>
  <c r="H72" i="1"/>
  <c r="G72" i="1"/>
  <c r="E72" i="1"/>
  <c r="L71" i="1"/>
  <c r="K71" i="1"/>
  <c r="I71" i="1"/>
  <c r="H71" i="1"/>
  <c r="G71" i="1"/>
  <c r="E71" i="1"/>
  <c r="L70" i="1"/>
  <c r="K70" i="1"/>
  <c r="I70" i="1"/>
  <c r="H70" i="1"/>
  <c r="G70" i="1"/>
  <c r="E70" i="1"/>
  <c r="L69" i="1"/>
  <c r="K69" i="1"/>
  <c r="I69" i="1"/>
  <c r="H69" i="1"/>
  <c r="G69" i="1"/>
  <c r="E69" i="1"/>
  <c r="L68" i="1"/>
  <c r="K68" i="1"/>
  <c r="I68" i="1"/>
  <c r="H68" i="1"/>
  <c r="G68" i="1"/>
  <c r="E68" i="1"/>
  <c r="L67" i="1"/>
  <c r="K67" i="1"/>
  <c r="I67" i="1"/>
  <c r="H67" i="1"/>
  <c r="G67" i="1"/>
  <c r="E67" i="1"/>
  <c r="L66" i="1"/>
  <c r="K66" i="1"/>
  <c r="I66" i="1"/>
  <c r="H66" i="1"/>
  <c r="G66" i="1"/>
  <c r="E66" i="1"/>
  <c r="L65" i="1"/>
  <c r="K65" i="1"/>
  <c r="I65" i="1"/>
  <c r="H65" i="1"/>
  <c r="G65" i="1"/>
  <c r="E65" i="1"/>
  <c r="L64" i="1"/>
  <c r="K64" i="1"/>
  <c r="I64" i="1"/>
  <c r="H64" i="1"/>
  <c r="G64" i="1"/>
  <c r="E64" i="1"/>
  <c r="L63" i="1"/>
  <c r="K63" i="1"/>
  <c r="I63" i="1"/>
  <c r="H63" i="1"/>
  <c r="G63" i="1"/>
  <c r="E63" i="1"/>
  <c r="L62" i="1"/>
  <c r="K62" i="1"/>
  <c r="I62" i="1"/>
  <c r="H62" i="1"/>
  <c r="G62" i="1"/>
  <c r="E62" i="1"/>
  <c r="L61" i="1"/>
  <c r="K61" i="1"/>
  <c r="I61" i="1"/>
  <c r="H61" i="1"/>
  <c r="G61" i="1"/>
  <c r="E61" i="1"/>
  <c r="K60" i="1"/>
  <c r="L60" i="1" s="1"/>
  <c r="I60" i="1"/>
  <c r="H60" i="1"/>
  <c r="G60" i="1"/>
  <c r="E60" i="1"/>
  <c r="L59" i="1"/>
  <c r="K59" i="1"/>
  <c r="I59" i="1"/>
  <c r="H59" i="1"/>
  <c r="G59" i="1"/>
  <c r="E59" i="1"/>
  <c r="K58" i="1"/>
  <c r="L58" i="1" s="1"/>
  <c r="I58" i="1"/>
  <c r="H58" i="1"/>
  <c r="G58" i="1"/>
  <c r="E58" i="1"/>
  <c r="L57" i="1"/>
  <c r="K57" i="1"/>
  <c r="I57" i="1"/>
  <c r="H57" i="1"/>
  <c r="G57" i="1"/>
  <c r="E57" i="1"/>
  <c r="K56" i="1"/>
  <c r="L56" i="1" s="1"/>
  <c r="I56" i="1"/>
  <c r="H56" i="1"/>
  <c r="G56" i="1"/>
  <c r="E56" i="1"/>
  <c r="L55" i="1"/>
  <c r="K55" i="1"/>
  <c r="I55" i="1"/>
  <c r="H55" i="1"/>
  <c r="G55" i="1"/>
  <c r="E55" i="1"/>
  <c r="K54" i="1"/>
  <c r="L54" i="1" s="1"/>
  <c r="I54" i="1"/>
  <c r="H54" i="1"/>
  <c r="G54" i="1"/>
  <c r="E54" i="1"/>
  <c r="L53" i="1"/>
  <c r="K53" i="1"/>
  <c r="E53" i="1"/>
  <c r="L52" i="1"/>
  <c r="K52" i="1"/>
  <c r="E52" i="1"/>
  <c r="K51" i="1"/>
  <c r="L51" i="1" s="1"/>
  <c r="L50" i="1"/>
  <c r="K50" i="1"/>
  <c r="I50" i="1"/>
  <c r="H50" i="1"/>
  <c r="G50" i="1"/>
  <c r="E50" i="1"/>
  <c r="K49" i="1"/>
  <c r="L49" i="1" s="1"/>
  <c r="I49" i="1"/>
  <c r="H49" i="1"/>
  <c r="G49" i="1"/>
  <c r="E49" i="1"/>
  <c r="L48" i="1"/>
  <c r="K48" i="1"/>
  <c r="K47" i="1"/>
  <c r="L47" i="1" s="1"/>
  <c r="I47" i="1"/>
  <c r="H47" i="1"/>
  <c r="G47" i="1"/>
  <c r="E47" i="1"/>
  <c r="K46" i="1"/>
  <c r="L46" i="1" s="1"/>
  <c r="I46" i="1"/>
  <c r="H46" i="1"/>
  <c r="G46" i="1"/>
  <c r="E46" i="1"/>
  <c r="K45" i="1"/>
  <c r="L45" i="1" s="1"/>
  <c r="I45" i="1"/>
  <c r="H45" i="1"/>
  <c r="G45" i="1"/>
  <c r="E45" i="1"/>
  <c r="K44" i="1"/>
  <c r="L44" i="1" s="1"/>
  <c r="I44" i="1"/>
  <c r="H44" i="1"/>
  <c r="G44" i="1"/>
  <c r="E44" i="1"/>
  <c r="K43" i="1"/>
  <c r="L43" i="1" s="1"/>
  <c r="I43" i="1"/>
  <c r="H43" i="1"/>
  <c r="G43" i="1"/>
  <c r="E43" i="1"/>
  <c r="K42" i="1"/>
  <c r="L42" i="1" s="1"/>
  <c r="I42" i="1"/>
  <c r="H42" i="1"/>
  <c r="G42" i="1"/>
  <c r="E42" i="1"/>
  <c r="K41" i="1"/>
  <c r="L41" i="1" s="1"/>
  <c r="I41" i="1"/>
  <c r="H41" i="1"/>
  <c r="G41" i="1"/>
  <c r="E41" i="1"/>
  <c r="K40" i="1"/>
  <c r="L40" i="1" s="1"/>
  <c r="I40" i="1"/>
  <c r="H40" i="1"/>
  <c r="G40" i="1"/>
  <c r="E40" i="1"/>
  <c r="K39" i="1"/>
  <c r="L39" i="1" s="1"/>
  <c r="I39" i="1"/>
  <c r="H39" i="1"/>
  <c r="G39" i="1"/>
  <c r="E39" i="1"/>
  <c r="K38" i="1"/>
  <c r="L38" i="1" s="1"/>
  <c r="I38" i="1"/>
  <c r="H38" i="1"/>
  <c r="G38" i="1"/>
  <c r="E38" i="1"/>
  <c r="K37" i="1"/>
  <c r="L37" i="1" s="1"/>
  <c r="I37" i="1"/>
  <c r="H37" i="1"/>
  <c r="G37" i="1"/>
  <c r="E37" i="1"/>
  <c r="K36" i="1"/>
  <c r="L36" i="1" s="1"/>
  <c r="I36" i="1"/>
  <c r="H36" i="1"/>
  <c r="G36" i="1"/>
  <c r="E36" i="1"/>
  <c r="K35" i="1"/>
  <c r="L35" i="1" s="1"/>
  <c r="I35" i="1"/>
  <c r="H35" i="1"/>
  <c r="G35" i="1"/>
  <c r="E35" i="1"/>
  <c r="K34" i="1"/>
  <c r="L34" i="1" s="1"/>
  <c r="I34" i="1"/>
  <c r="H34" i="1"/>
  <c r="G34" i="1"/>
  <c r="E34" i="1"/>
  <c r="K33" i="1"/>
  <c r="L33" i="1" s="1"/>
  <c r="I33" i="1"/>
  <c r="H33" i="1"/>
  <c r="G33" i="1"/>
  <c r="E33" i="1"/>
  <c r="K32" i="1"/>
  <c r="L32" i="1" s="1"/>
  <c r="I32" i="1"/>
  <c r="H32" i="1"/>
  <c r="G32" i="1"/>
  <c r="E32" i="1"/>
  <c r="K31" i="1"/>
  <c r="L31" i="1" s="1"/>
  <c r="I31" i="1"/>
  <c r="H31" i="1"/>
  <c r="G31" i="1"/>
  <c r="E31" i="1"/>
  <c r="K30" i="1"/>
  <c r="L30" i="1" s="1"/>
  <c r="I30" i="1"/>
  <c r="H30" i="1"/>
  <c r="G30" i="1"/>
  <c r="E30" i="1"/>
  <c r="K29" i="1"/>
  <c r="L29" i="1" s="1"/>
  <c r="I29" i="1"/>
  <c r="H29" i="1"/>
  <c r="G29" i="1"/>
  <c r="E29" i="1"/>
  <c r="K28" i="1"/>
  <c r="L28" i="1" s="1"/>
  <c r="I28" i="1"/>
  <c r="H28" i="1"/>
  <c r="G28" i="1"/>
  <c r="E28" i="1"/>
  <c r="K27" i="1"/>
  <c r="L27" i="1" s="1"/>
  <c r="I27" i="1"/>
  <c r="H27" i="1"/>
  <c r="G27" i="1"/>
  <c r="E27" i="1"/>
  <c r="K26" i="1"/>
  <c r="L26" i="1" s="1"/>
  <c r="I26" i="1"/>
  <c r="H26" i="1"/>
  <c r="G26" i="1"/>
  <c r="E26" i="1"/>
  <c r="K25" i="1"/>
  <c r="L25" i="1" s="1"/>
  <c r="I25" i="1"/>
  <c r="H25" i="1"/>
  <c r="G25" i="1"/>
  <c r="E25" i="1"/>
  <c r="K24" i="1"/>
  <c r="L24" i="1" s="1"/>
  <c r="I24" i="1"/>
  <c r="H24" i="1"/>
  <c r="G24" i="1"/>
  <c r="E24" i="1"/>
  <c r="K23" i="1"/>
  <c r="L23" i="1" s="1"/>
  <c r="I23" i="1"/>
  <c r="H23" i="1"/>
  <c r="G23" i="1"/>
  <c r="E23" i="1"/>
  <c r="K22" i="1"/>
  <c r="L22" i="1" s="1"/>
  <c r="I22" i="1"/>
  <c r="H22" i="1"/>
  <c r="G22" i="1"/>
  <c r="E22" i="1"/>
  <c r="K21" i="1"/>
  <c r="L21" i="1" s="1"/>
  <c r="I21" i="1"/>
  <c r="H21" i="1"/>
  <c r="G21" i="1"/>
  <c r="E21" i="1"/>
  <c r="K20" i="1"/>
  <c r="L20" i="1" s="1"/>
  <c r="I20" i="1"/>
  <c r="H20" i="1"/>
  <c r="G20" i="1"/>
  <c r="E20" i="1"/>
  <c r="K19" i="1"/>
  <c r="L19" i="1" s="1"/>
  <c r="I19" i="1"/>
  <c r="H19" i="1"/>
  <c r="G19" i="1"/>
  <c r="E19" i="1"/>
  <c r="K18" i="1"/>
  <c r="L18" i="1" s="1"/>
  <c r="I18" i="1"/>
  <c r="H18" i="1"/>
  <c r="G18" i="1"/>
  <c r="E18" i="1"/>
  <c r="K17" i="1"/>
  <c r="L17" i="1" s="1"/>
  <c r="L125" i="1" s="1"/>
  <c r="I17" i="1"/>
  <c r="H17" i="1"/>
  <c r="G17" i="1"/>
  <c r="E17" i="1"/>
  <c r="B17" i="1"/>
  <c r="D8" i="1"/>
  <c r="F144" i="1" s="1"/>
  <c r="L126" i="1" l="1"/>
  <c r="L127" i="1" s="1"/>
  <c r="F137" i="1"/>
  <c r="F141" i="1"/>
  <c r="F138" i="1"/>
  <c r="F142" i="1"/>
  <c r="F139" i="1"/>
  <c r="F143" i="1"/>
  <c r="F136" i="1"/>
  <c r="F140" i="1"/>
</calcChain>
</file>

<file path=xl/sharedStrings.xml><?xml version="1.0" encoding="utf-8"?>
<sst xmlns="http://schemas.openxmlformats.org/spreadsheetml/2006/main" count="216" uniqueCount="80">
  <si>
    <t>Código de Cliente:</t>
  </si>
  <si>
    <t>Empresa:</t>
  </si>
  <si>
    <t>ProEpta, S.A. de C.V.</t>
  </si>
  <si>
    <t xml:space="preserve">     Orden de Compra</t>
  </si>
  <si>
    <t>M3873</t>
  </si>
  <si>
    <t>Contacto:</t>
  </si>
  <si>
    <t>Juan Pech</t>
  </si>
  <si>
    <t>Puesto:</t>
  </si>
  <si>
    <t>Compras Cancún</t>
  </si>
  <si>
    <t xml:space="preserve">     Orden de Producción</t>
  </si>
  <si>
    <t>POMX-2313</t>
  </si>
  <si>
    <t>Mail:</t>
  </si>
  <si>
    <t>juan.pech@proepta.mx</t>
  </si>
  <si>
    <t xml:space="preserve">     Fecha de Pedido</t>
  </si>
  <si>
    <t>Tel:</t>
  </si>
  <si>
    <t>019988-822233 Ext. 2230</t>
  </si>
  <si>
    <t xml:space="preserve">     Fecha de Entrega</t>
  </si>
  <si>
    <t>#</t>
  </si>
  <si>
    <t>Modelo</t>
  </si>
  <si>
    <t>Clave</t>
  </si>
  <si>
    <t>Descripción</t>
  </si>
  <si>
    <t>Color</t>
  </si>
  <si>
    <t>Largo</t>
  </si>
  <si>
    <t>Ancho</t>
  </si>
  <si>
    <t>Alto</t>
  </si>
  <si>
    <t>Piezas</t>
  </si>
  <si>
    <t xml:space="preserve">Precio </t>
  </si>
  <si>
    <t>Total</t>
  </si>
  <si>
    <t>Clásico</t>
  </si>
  <si>
    <t>BSD24</t>
  </si>
  <si>
    <t>CB</t>
  </si>
  <si>
    <t>LM</t>
  </si>
  <si>
    <t>PC</t>
  </si>
  <si>
    <t>BUD12</t>
  </si>
  <si>
    <t>TG</t>
  </si>
  <si>
    <t>BUD24</t>
  </si>
  <si>
    <t>LT</t>
  </si>
  <si>
    <t>YW</t>
  </si>
  <si>
    <t>FRD35</t>
  </si>
  <si>
    <t>FR</t>
  </si>
  <si>
    <t>FRD43</t>
  </si>
  <si>
    <t>FS001</t>
  </si>
  <si>
    <t>WW</t>
  </si>
  <si>
    <t>IS025</t>
  </si>
  <si>
    <t>PUD02</t>
  </si>
  <si>
    <t>TU013</t>
  </si>
  <si>
    <t>Milán Redondo M</t>
  </si>
  <si>
    <t>Base para Pastel M</t>
  </si>
  <si>
    <t xml:space="preserve">Platón Rectangular </t>
  </si>
  <si>
    <t>Salsera Redonda Nobu</t>
  </si>
  <si>
    <t>Charola  Wasabi C/División</t>
  </si>
  <si>
    <t>Tazón Redondo Wasabi</t>
  </si>
  <si>
    <t>Bowl Abierto c/Picos</t>
  </si>
  <si>
    <t>Bowl Redondo Hondo Mini</t>
  </si>
  <si>
    <t>Subtotal:</t>
  </si>
  <si>
    <t>Tipo de Cambio</t>
  </si>
  <si>
    <t>IVA 16%:</t>
  </si>
  <si>
    <t>Mil Cuatrocientos Treinta Dolares 30/100</t>
  </si>
  <si>
    <t>Total:</t>
  </si>
  <si>
    <t>Condiciones de Pago:</t>
  </si>
  <si>
    <t>Contraentra aviso de Entrega</t>
  </si>
  <si>
    <t>Transporte:</t>
  </si>
  <si>
    <t xml:space="preserve"> RECOGER EN FABRICA</t>
  </si>
  <si>
    <t>Facturación</t>
  </si>
  <si>
    <r>
      <t xml:space="preserve">R.F.C. PRO060118AE7  </t>
    </r>
    <r>
      <rPr>
        <b/>
        <sz val="10"/>
        <color indexed="8"/>
        <rFont val="Arial"/>
        <family val="2"/>
      </rPr>
      <t>Proepta</t>
    </r>
    <r>
      <rPr>
        <sz val="10"/>
        <color indexed="8"/>
        <rFont val="Arial"/>
        <family val="2"/>
      </rPr>
      <t xml:space="preserve">, S. A. DE C. V.
CALLE GALILEO No.11 COL. POLANCO V SECCION,
DELEG. MIGUEL HIDALGO , MEXICO D.F., C.P. 11560
</t>
    </r>
  </si>
  <si>
    <t>Oficina que realizó la Venta:</t>
  </si>
  <si>
    <t>Suc. Cancún</t>
  </si>
  <si>
    <t>Vendedor:</t>
  </si>
  <si>
    <t>Pendiente</t>
  </si>
  <si>
    <t>Cliente Final:</t>
  </si>
  <si>
    <t>Agente Aduanal:</t>
  </si>
  <si>
    <t>Contacto Agente Aduanal:</t>
  </si>
  <si>
    <t>Telefono:</t>
  </si>
  <si>
    <t>Contancto que recibe:</t>
  </si>
  <si>
    <t>Avisos:</t>
  </si>
  <si>
    <t>Teléfonos de Contacto:</t>
  </si>
  <si>
    <t>Horarios:</t>
  </si>
  <si>
    <t>Dirección:</t>
  </si>
  <si>
    <t>OBSERVACIONES</t>
  </si>
  <si>
    <t>Empaque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</si>
</sst>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2" xfId="0" applyFont="1" applyBorder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7" fillId="2" borderId="2" xfId="0" applyFont="1" applyFill="1" applyBorder="1"/>
    <xf numFmtId="0" fontId="9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Border="1" applyAlignment="1"/>
    <xf numFmtId="0" fontId="10" fillId="0" borderId="0" xfId="0" applyFont="1" applyFill="1" applyAlignment="1">
      <alignment horizontal="left"/>
    </xf>
    <xf numFmtId="0" fontId="3" fillId="0" borderId="0" xfId="0" applyFont="1" applyFill="1"/>
    <xf numFmtId="0" fontId="10" fillId="0" borderId="0" xfId="0" applyFont="1" applyFill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1" fillId="0" borderId="1" xfId="2" applyFill="1" applyBorder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15" fontId="4" fillId="0" borderId="1" xfId="0" applyNumberFormat="1" applyFont="1" applyFill="1" applyBorder="1" applyAlignment="1">
      <alignment horizontal="center"/>
    </xf>
    <xf numFmtId="15" fontId="4" fillId="0" borderId="2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/>
    <xf numFmtId="0" fontId="5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/>
    </xf>
    <xf numFmtId="43" fontId="13" fillId="0" borderId="3" xfId="0" applyNumberFormat="1" applyFont="1" applyBorder="1"/>
    <xf numFmtId="43" fontId="3" fillId="0" borderId="3" xfId="0" applyNumberFormat="1" applyFont="1" applyFill="1" applyBorder="1"/>
    <xf numFmtId="43" fontId="13" fillId="0" borderId="3" xfId="0" applyNumberFormat="1" applyFont="1" applyFill="1" applyBorder="1"/>
    <xf numFmtId="164" fontId="13" fillId="0" borderId="3" xfId="0" applyNumberFormat="1" applyFont="1" applyFill="1" applyBorder="1" applyAlignment="1">
      <alignment horizontal="center"/>
    </xf>
    <xf numFmtId="165" fontId="13" fillId="0" borderId="3" xfId="0" applyNumberFormat="1" applyFont="1" applyFill="1" applyBorder="1"/>
    <xf numFmtId="165" fontId="13" fillId="0" borderId="3" xfId="1" applyNumberFormat="1" applyFont="1" applyBorder="1"/>
    <xf numFmtId="0" fontId="3" fillId="5" borderId="0" xfId="0" applyFont="1" applyFill="1"/>
    <xf numFmtId="164" fontId="13" fillId="0" borderId="3" xfId="0" applyNumberFormat="1" applyFont="1" applyFill="1" applyBorder="1"/>
    <xf numFmtId="165" fontId="5" fillId="0" borderId="0" xfId="0" applyNumberFormat="1" applyFont="1" applyAlignment="1">
      <alignment horizontal="right"/>
    </xf>
    <xf numFmtId="165" fontId="3" fillId="0" borderId="4" xfId="0" applyNumberFormat="1" applyFont="1" applyBorder="1"/>
    <xf numFmtId="0" fontId="5" fillId="0" borderId="0" xfId="0" applyFont="1" applyBorder="1" applyAlignment="1">
      <alignment horizontal="right"/>
    </xf>
    <xf numFmtId="0" fontId="5" fillId="0" borderId="5" xfId="0" applyFont="1" applyBorder="1"/>
    <xf numFmtId="165" fontId="3" fillId="0" borderId="3" xfId="0" applyNumberFormat="1" applyFont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Continuous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3" fillId="0" borderId="0" xfId="0" applyFont="1" applyFill="1" applyBorder="1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6" borderId="0" xfId="0" applyFont="1" applyFill="1"/>
    <xf numFmtId="0" fontId="5" fillId="0" borderId="22" xfId="0" applyFont="1" applyBorder="1"/>
    <xf numFmtId="0" fontId="16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3" xfId="0" applyFont="1" applyBorder="1" applyAlignment="1">
      <alignment horizontal="left"/>
    </xf>
    <xf numFmtId="0" fontId="17" fillId="0" borderId="23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5" fillId="0" borderId="26" xfId="0" applyFont="1" applyBorder="1"/>
    <xf numFmtId="0" fontId="16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14" xfId="0" applyFont="1" applyBorder="1" applyAlignment="1">
      <alignment horizontal="left"/>
    </xf>
    <xf numFmtId="0" fontId="18" fillId="0" borderId="29" xfId="0" applyFont="1" applyBorder="1"/>
    <xf numFmtId="0" fontId="16" fillId="0" borderId="29" xfId="0" applyFont="1" applyBorder="1" applyAlignment="1">
      <alignment vertical="top"/>
    </xf>
    <xf numFmtId="0" fontId="3" fillId="0" borderId="20" xfId="0" applyFont="1" applyBorder="1"/>
    <xf numFmtId="0" fontId="3" fillId="0" borderId="18" xfId="0" applyFont="1" applyBorder="1"/>
    <xf numFmtId="0" fontId="3" fillId="0" borderId="19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6" xfId="0" applyBorder="1"/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3</xdr:row>
      <xdr:rowOff>38100</xdr:rowOff>
    </xdr:from>
    <xdr:to>
      <xdr:col>4</xdr:col>
      <xdr:colOff>0</xdr:colOff>
      <xdr:row>5</xdr:row>
      <xdr:rowOff>213360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23900"/>
          <a:ext cx="217170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480060</xdr:colOff>
      <xdr:row>2</xdr:row>
      <xdr:rowOff>99060</xdr:rowOff>
    </xdr:from>
    <xdr:to>
      <xdr:col>11</xdr:col>
      <xdr:colOff>647700</xdr:colOff>
      <xdr:row>7</xdr:row>
      <xdr:rowOff>30480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1980" y="533400"/>
          <a:ext cx="1188720" cy="1188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Cotizaciones%20(Paso%202)\Kunimex\Archivo%20Maestro%20Cotizacion%20(paso%20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Lista%20Master%202016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ita\Documents\Bugambilia\COTIZACION%20Y%20POS\Base%20de%20Clientes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|"/>
      <sheetName val="Calculos"/>
      <sheetName val="Coti-cliente"/>
      <sheetName val="PO"/>
      <sheetName val="Indice"/>
    </sheetNames>
    <sheetDataSet>
      <sheetData sheetId="0"/>
      <sheetData sheetId="1">
        <row r="6">
          <cell r="M6">
            <v>1</v>
          </cell>
          <cell r="N6">
            <v>2</v>
          </cell>
          <cell r="O6">
            <v>3</v>
          </cell>
          <cell r="P6">
            <v>4</v>
          </cell>
          <cell r="Q6">
            <v>5</v>
          </cell>
          <cell r="R6">
            <v>6</v>
          </cell>
          <cell r="S6">
            <v>7</v>
          </cell>
          <cell r="T6">
            <v>8</v>
          </cell>
          <cell r="U6">
            <v>9</v>
          </cell>
          <cell r="V6">
            <v>11</v>
          </cell>
        </row>
        <row r="7">
          <cell r="M7">
            <v>18.82</v>
          </cell>
          <cell r="N7">
            <v>17.829999999999998</v>
          </cell>
          <cell r="O7">
            <v>16.84</v>
          </cell>
          <cell r="P7">
            <v>16.239999999999998</v>
          </cell>
          <cell r="Q7">
            <v>15.451799999999999</v>
          </cell>
          <cell r="R7">
            <v>14.62</v>
          </cell>
          <cell r="S7">
            <v>13.89</v>
          </cell>
          <cell r="T7">
            <v>13.16</v>
          </cell>
          <cell r="U7">
            <v>12.5</v>
          </cell>
          <cell r="V7">
            <v>8</v>
          </cell>
          <cell r="W7"/>
          <cell r="AH7">
            <v>1</v>
          </cell>
        </row>
        <row r="8">
          <cell r="M8">
            <v>30.51</v>
          </cell>
          <cell r="N8">
            <v>28.91</v>
          </cell>
          <cell r="O8">
            <v>27.3</v>
          </cell>
          <cell r="P8">
            <v>26.34</v>
          </cell>
          <cell r="Q8">
            <v>25.053599999999999</v>
          </cell>
          <cell r="R8">
            <v>23.71</v>
          </cell>
          <cell r="S8">
            <v>22.52</v>
          </cell>
          <cell r="T8">
            <v>21.34</v>
          </cell>
          <cell r="U8">
            <v>20.27</v>
          </cell>
          <cell r="V8">
            <v>12.97</v>
          </cell>
          <cell r="W8">
            <v>0</v>
          </cell>
        </row>
        <row r="9"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0.75</v>
          </cell>
          <cell r="W9">
            <v>0</v>
          </cell>
        </row>
        <row r="10"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0.75</v>
          </cell>
          <cell r="W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0.75</v>
          </cell>
          <cell r="W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0.75</v>
          </cell>
          <cell r="W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0.75</v>
          </cell>
          <cell r="W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0.75</v>
          </cell>
          <cell r="W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0.75</v>
          </cell>
          <cell r="W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0.75</v>
          </cell>
          <cell r="W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0.75</v>
          </cell>
          <cell r="W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0.75</v>
          </cell>
          <cell r="W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0.75</v>
          </cell>
          <cell r="W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0.75</v>
          </cell>
          <cell r="W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0.75</v>
          </cell>
          <cell r="W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0.75</v>
          </cell>
          <cell r="W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0.75</v>
          </cell>
          <cell r="W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0.75</v>
          </cell>
          <cell r="W24">
            <v>0</v>
          </cell>
        </row>
        <row r="25"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0.75</v>
          </cell>
          <cell r="W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0.75</v>
          </cell>
          <cell r="W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0.75</v>
          </cell>
          <cell r="W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0.75</v>
          </cell>
          <cell r="W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0.75</v>
          </cell>
          <cell r="W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0.75</v>
          </cell>
          <cell r="W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0.75</v>
          </cell>
          <cell r="W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0.75</v>
          </cell>
          <cell r="W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0.75</v>
          </cell>
          <cell r="W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0.75</v>
          </cell>
          <cell r="W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0.75</v>
          </cell>
          <cell r="W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0.75</v>
          </cell>
          <cell r="W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0.75</v>
          </cell>
          <cell r="W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0.75</v>
          </cell>
          <cell r="W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0.75</v>
          </cell>
          <cell r="W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0.75</v>
          </cell>
          <cell r="W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0.75</v>
          </cell>
          <cell r="W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0.75</v>
          </cell>
          <cell r="W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0.75</v>
          </cell>
          <cell r="W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0.75</v>
          </cell>
          <cell r="W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0.75</v>
          </cell>
          <cell r="W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0.75</v>
          </cell>
          <cell r="W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0.75</v>
          </cell>
          <cell r="W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0.75</v>
          </cell>
          <cell r="W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0.75</v>
          </cell>
          <cell r="W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0.75</v>
          </cell>
          <cell r="W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0.75</v>
          </cell>
          <cell r="W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0.75</v>
          </cell>
          <cell r="W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0.75</v>
          </cell>
          <cell r="W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0.75</v>
          </cell>
          <cell r="W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0.75</v>
          </cell>
          <cell r="W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0.75</v>
          </cell>
          <cell r="W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0.75</v>
          </cell>
          <cell r="W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0.75</v>
          </cell>
          <cell r="W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0.75</v>
          </cell>
          <cell r="W60">
            <v>0</v>
          </cell>
        </row>
      </sheetData>
      <sheetData sheetId="2">
        <row r="8">
          <cell r="D8" t="str">
            <v>CL-132</v>
          </cell>
        </row>
      </sheetData>
      <sheetData sheetId="3"/>
      <sheetData sheetId="4">
        <row r="1">
          <cell r="A1" t="str">
            <v>México</v>
          </cell>
          <cell r="B1">
            <v>1</v>
          </cell>
          <cell r="C1">
            <v>1</v>
          </cell>
          <cell r="E1" t="str">
            <v>Clasico</v>
          </cell>
          <cell r="F1">
            <v>1</v>
          </cell>
          <cell r="K1" t="str">
            <v>Desc. 1</v>
          </cell>
          <cell r="L1">
            <v>1</v>
          </cell>
        </row>
        <row r="2">
          <cell r="A2" t="str">
            <v>Miami</v>
          </cell>
          <cell r="B2">
            <v>1</v>
          </cell>
          <cell r="C2">
            <v>2</v>
          </cell>
          <cell r="E2" t="str">
            <v>Diamante</v>
          </cell>
          <cell r="F2">
            <v>2</v>
          </cell>
          <cell r="K2" t="str">
            <v>Desc. 2</v>
          </cell>
          <cell r="L2">
            <v>2</v>
          </cell>
        </row>
        <row r="3">
          <cell r="A3" t="str">
            <v>Sudamerica</v>
          </cell>
          <cell r="B3">
            <v>2</v>
          </cell>
          <cell r="C3">
            <v>3</v>
          </cell>
          <cell r="K3" t="str">
            <v>Desc. 3</v>
          </cell>
          <cell r="L3">
            <v>3</v>
          </cell>
        </row>
        <row r="4">
          <cell r="K4" t="str">
            <v>Desc. 4</v>
          </cell>
          <cell r="L4">
            <v>4</v>
          </cell>
        </row>
        <row r="5">
          <cell r="K5" t="str">
            <v>Desc. 5</v>
          </cell>
          <cell r="L5">
            <v>5</v>
          </cell>
        </row>
        <row r="6">
          <cell r="K6" t="str">
            <v>Desc. 6</v>
          </cell>
          <cell r="L6">
            <v>6</v>
          </cell>
        </row>
        <row r="7">
          <cell r="K7" t="str">
            <v>Desc. 7</v>
          </cell>
          <cell r="L7">
            <v>7</v>
          </cell>
        </row>
        <row r="8">
          <cell r="K8" t="str">
            <v>Desc. 8</v>
          </cell>
          <cell r="L8">
            <v>8</v>
          </cell>
        </row>
        <row r="9">
          <cell r="K9" t="str">
            <v>Desc. 9</v>
          </cell>
          <cell r="L9">
            <v>9</v>
          </cell>
        </row>
        <row r="10">
          <cell r="K10" t="str">
            <v>Desc. 10</v>
          </cell>
          <cell r="L10">
            <v>10</v>
          </cell>
        </row>
        <row r="11">
          <cell r="K11" t="str">
            <v>Desc. 11</v>
          </cell>
          <cell r="L11">
            <v>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O USAR Impresión Anita"/>
    </sheetNames>
    <sheetDataSet>
      <sheetData sheetId="0">
        <row r="6">
          <cell r="B6" t="str">
            <v>BR014</v>
          </cell>
          <cell r="C6"/>
          <cell r="D6" t="str">
            <v>Round Bowl 15"</v>
          </cell>
          <cell r="E6" t="str">
            <v>Bowl Redondo L</v>
          </cell>
          <cell r="F6">
            <v>14.5</v>
          </cell>
          <cell r="G6">
            <v>14.5</v>
          </cell>
          <cell r="H6">
            <v>4.5</v>
          </cell>
          <cell r="I6">
            <v>186</v>
          </cell>
          <cell r="J6">
            <v>5.4321344000000016</v>
          </cell>
          <cell r="K6">
            <v>37</v>
          </cell>
          <cell r="L6">
            <v>37</v>
          </cell>
          <cell r="M6">
            <v>11.5</v>
          </cell>
          <cell r="N6">
            <v>5.5</v>
          </cell>
          <cell r="O6">
            <v>2.4640000000000004</v>
          </cell>
          <cell r="P6">
            <v>32.01</v>
          </cell>
          <cell r="Q6">
            <v>36.725072999999995</v>
          </cell>
          <cell r="R6">
            <v>154.24530659999999</v>
          </cell>
          <cell r="S6">
            <v>77.122653299999996</v>
          </cell>
          <cell r="T6">
            <v>50.129724644999996</v>
          </cell>
          <cell r="U6">
            <v>59.0625</v>
          </cell>
          <cell r="V6"/>
        </row>
        <row r="7">
          <cell r="B7" t="str">
            <v>BR013</v>
          </cell>
          <cell r="C7"/>
          <cell r="D7" t="str">
            <v>Round Bowl 12"</v>
          </cell>
          <cell r="E7" t="str">
            <v>Bowl Redondo M</v>
          </cell>
          <cell r="F7">
            <v>12</v>
          </cell>
          <cell r="G7">
            <v>12</v>
          </cell>
          <cell r="H7">
            <v>4</v>
          </cell>
          <cell r="I7">
            <v>109.9</v>
          </cell>
          <cell r="J7">
            <v>3.2076930000000003</v>
          </cell>
          <cell r="K7">
            <v>30.5</v>
          </cell>
          <cell r="L7">
            <v>30.5</v>
          </cell>
          <cell r="M7">
            <v>10</v>
          </cell>
          <cell r="N7">
            <v>3.25</v>
          </cell>
          <cell r="O7">
            <v>1.4550000000000001</v>
          </cell>
          <cell r="P7">
            <v>18.57</v>
          </cell>
          <cell r="Q7">
            <v>21.305361000000001</v>
          </cell>
          <cell r="R7">
            <v>89.482516200000006</v>
          </cell>
          <cell r="S7">
            <v>44.741258100000003</v>
          </cell>
          <cell r="T7">
            <v>29.081817765000004</v>
          </cell>
          <cell r="U7">
            <v>32.980499999999999</v>
          </cell>
          <cell r="V7"/>
        </row>
        <row r="8">
          <cell r="B8" t="str">
            <v>BR012</v>
          </cell>
          <cell r="C8" t="str">
            <v>Tile 7</v>
          </cell>
          <cell r="D8" t="str">
            <v>Round Bowl 9"</v>
          </cell>
          <cell r="E8" t="str">
            <v>Bowl Redondo S</v>
          </cell>
          <cell r="F8">
            <v>9</v>
          </cell>
          <cell r="G8">
            <v>9</v>
          </cell>
          <cell r="H8">
            <v>3.75</v>
          </cell>
          <cell r="I8">
            <v>59.2</v>
          </cell>
          <cell r="J8">
            <v>1.9753216000000005</v>
          </cell>
          <cell r="K8">
            <v>23</v>
          </cell>
          <cell r="L8">
            <v>23</v>
          </cell>
          <cell r="M8">
            <v>9</v>
          </cell>
          <cell r="N8">
            <v>1.75</v>
          </cell>
          <cell r="O8">
            <v>0.89600000000000013</v>
          </cell>
          <cell r="P8">
            <v>12.98</v>
          </cell>
          <cell r="Q8">
            <v>14.891954000000004</v>
          </cell>
          <cell r="R8">
            <v>62.546206800000022</v>
          </cell>
          <cell r="S8">
            <v>31.273103400000011</v>
          </cell>
          <cell r="T8">
            <v>20.327517210000007</v>
          </cell>
          <cell r="U8">
            <v>23.94</v>
          </cell>
          <cell r="V8"/>
        </row>
        <row r="9">
          <cell r="B9" t="str">
            <v>BR011</v>
          </cell>
          <cell r="C9"/>
          <cell r="D9" t="str">
            <v>Round Bowl 6"</v>
          </cell>
          <cell r="E9" t="str">
            <v>Bowl Redondo XS</v>
          </cell>
          <cell r="F9">
            <v>6</v>
          </cell>
          <cell r="G9">
            <v>6</v>
          </cell>
          <cell r="H9">
            <v>3.1496</v>
          </cell>
          <cell r="I9">
            <v>20.3</v>
          </cell>
          <cell r="J9">
            <v>0.7054720000000001</v>
          </cell>
          <cell r="K9">
            <v>15</v>
          </cell>
          <cell r="L9">
            <v>15</v>
          </cell>
          <cell r="M9">
            <v>8</v>
          </cell>
          <cell r="N9">
            <v>0.6</v>
          </cell>
          <cell r="O9">
            <v>0.32</v>
          </cell>
          <cell r="P9">
            <v>7.58</v>
          </cell>
          <cell r="Q9">
            <v>8.6965339999999998</v>
          </cell>
          <cell r="R9">
            <v>36.5254428</v>
          </cell>
          <cell r="S9">
            <v>18.2627214</v>
          </cell>
          <cell r="T9">
            <v>11.870768910000001</v>
          </cell>
          <cell r="U9">
            <v>14.007</v>
          </cell>
          <cell r="V9"/>
        </row>
        <row r="10">
          <cell r="B10" t="str">
            <v>FRD36</v>
          </cell>
          <cell r="C10"/>
          <cell r="D10" t="str">
            <v>XL Deep Miami Round Bowl</v>
          </cell>
          <cell r="E10" t="str">
            <v>Miami Redondo Hondo XL</v>
          </cell>
          <cell r="F10">
            <v>13.5</v>
          </cell>
          <cell r="G10">
            <v>13.5</v>
          </cell>
          <cell r="H10">
            <v>8.5</v>
          </cell>
          <cell r="I10">
            <v>372</v>
          </cell>
          <cell r="J10">
            <v>8.6420320000000004</v>
          </cell>
          <cell r="K10">
            <v>34.5</v>
          </cell>
          <cell r="L10">
            <v>34.5</v>
          </cell>
          <cell r="M10">
            <v>22</v>
          </cell>
          <cell r="N10">
            <v>11</v>
          </cell>
          <cell r="O10">
            <v>3.92</v>
          </cell>
          <cell r="P10">
            <v>49.63</v>
          </cell>
          <cell r="Q10">
            <v>56.94049900000001</v>
          </cell>
          <cell r="R10">
            <v>264.33000000000004</v>
          </cell>
          <cell r="S10">
            <v>132.16500000000002</v>
          </cell>
          <cell r="T10">
            <v>85.907250000000019</v>
          </cell>
          <cell r="U10">
            <v>103.446</v>
          </cell>
          <cell r="V10"/>
        </row>
        <row r="11">
          <cell r="B11" t="str">
            <v>FRD24</v>
          </cell>
          <cell r="C11"/>
          <cell r="D11" t="str">
            <v>L Deep Miami Round Bowl</v>
          </cell>
          <cell r="E11" t="str">
            <v>Miami Redondo Hondo L</v>
          </cell>
          <cell r="F11">
            <v>10</v>
          </cell>
          <cell r="G11">
            <v>10</v>
          </cell>
          <cell r="H11">
            <v>6</v>
          </cell>
          <cell r="I11">
            <v>121.75</v>
          </cell>
          <cell r="J11">
            <v>4.4092000000000002</v>
          </cell>
          <cell r="K11">
            <v>25.5</v>
          </cell>
          <cell r="L11">
            <v>25.5</v>
          </cell>
          <cell r="M11">
            <v>15</v>
          </cell>
          <cell r="N11">
            <v>3.6</v>
          </cell>
          <cell r="O11">
            <v>2</v>
          </cell>
          <cell r="P11">
            <v>19.41</v>
          </cell>
          <cell r="Q11">
            <v>22.269093000000002</v>
          </cell>
          <cell r="R11">
            <v>93.530190600000012</v>
          </cell>
          <cell r="S11">
            <v>46.765095300000006</v>
          </cell>
          <cell r="T11">
            <v>30.397311945000006</v>
          </cell>
          <cell r="U11">
            <v>35.805</v>
          </cell>
          <cell r="V11"/>
        </row>
        <row r="12">
          <cell r="B12" t="str">
            <v>FRD23</v>
          </cell>
          <cell r="C12"/>
          <cell r="D12" t="str">
            <v xml:space="preserve">M Deep Miami Round Bowl                      </v>
          </cell>
          <cell r="E12" t="str">
            <v xml:space="preserve">Miami Redondo Hondo M                         </v>
          </cell>
          <cell r="F12">
            <v>8.5</v>
          </cell>
          <cell r="G12">
            <v>8.5</v>
          </cell>
          <cell r="H12">
            <v>5.25</v>
          </cell>
          <cell r="I12">
            <v>81.2</v>
          </cell>
          <cell r="J12">
            <v>2.2222368000000006</v>
          </cell>
          <cell r="K12">
            <v>21.5</v>
          </cell>
          <cell r="L12">
            <v>21.5</v>
          </cell>
          <cell r="M12">
            <v>13.5</v>
          </cell>
          <cell r="N12">
            <v>2.4</v>
          </cell>
          <cell r="O12">
            <v>1.0080000000000002</v>
          </cell>
          <cell r="P12">
            <v>15.29</v>
          </cell>
          <cell r="Q12">
            <v>17.542216999999997</v>
          </cell>
          <cell r="R12">
            <v>73.677311399999994</v>
          </cell>
          <cell r="S12">
            <v>36.838655699999997</v>
          </cell>
          <cell r="T12">
            <v>23.945126204999998</v>
          </cell>
          <cell r="U12">
            <v>28.213500000000003</v>
          </cell>
          <cell r="V12"/>
        </row>
        <row r="13">
          <cell r="B13" t="str">
            <v>FRD22</v>
          </cell>
          <cell r="C13"/>
          <cell r="D13" t="str">
            <v>S Deep Miami Round Bowl</v>
          </cell>
          <cell r="E13" t="str">
            <v>Miami Redondo Hondo S</v>
          </cell>
          <cell r="F13">
            <v>7</v>
          </cell>
          <cell r="G13">
            <v>7</v>
          </cell>
          <cell r="H13">
            <v>4.5</v>
          </cell>
          <cell r="I13">
            <v>47.3</v>
          </cell>
          <cell r="J13">
            <v>1.3580336000000004</v>
          </cell>
          <cell r="K13">
            <v>18</v>
          </cell>
          <cell r="L13">
            <v>18</v>
          </cell>
          <cell r="M13">
            <v>11.5</v>
          </cell>
          <cell r="N13">
            <v>1.4</v>
          </cell>
          <cell r="O13">
            <v>0.6160000000000001</v>
          </cell>
          <cell r="P13">
            <v>11.38</v>
          </cell>
          <cell r="Q13">
            <v>13.056274000000004</v>
          </cell>
          <cell r="R13">
            <v>54.836350800000019</v>
          </cell>
          <cell r="S13">
            <v>27.41817540000001</v>
          </cell>
          <cell r="T13">
            <v>17.821814010000008</v>
          </cell>
          <cell r="U13">
            <v>20.979000000000003</v>
          </cell>
          <cell r="V13"/>
        </row>
        <row r="14">
          <cell r="B14" t="str">
            <v>FRD21</v>
          </cell>
          <cell r="C14"/>
          <cell r="D14" t="str">
            <v>XS Deep Miami Round Bowl</v>
          </cell>
          <cell r="E14" t="str">
            <v>Miami Redondo Hondo XS</v>
          </cell>
          <cell r="F14">
            <v>5</v>
          </cell>
          <cell r="G14">
            <v>5</v>
          </cell>
          <cell r="H14">
            <v>3</v>
          </cell>
          <cell r="I14">
            <v>17</v>
          </cell>
          <cell r="J14">
            <v>0.98766080000000023</v>
          </cell>
          <cell r="K14">
            <v>12.7</v>
          </cell>
          <cell r="L14">
            <v>12.7</v>
          </cell>
          <cell r="M14">
            <v>7.6</v>
          </cell>
          <cell r="N14">
            <v>0.5</v>
          </cell>
          <cell r="O14">
            <v>0.44800000000000006</v>
          </cell>
          <cell r="P14">
            <v>8.64</v>
          </cell>
          <cell r="Q14">
            <v>9.9126720000000006</v>
          </cell>
          <cell r="R14">
            <v>41.633222400000001</v>
          </cell>
          <cell r="S14">
            <v>20.816611200000001</v>
          </cell>
          <cell r="T14">
            <v>13.530797280000002</v>
          </cell>
          <cell r="U14">
            <v>15.959999999999999</v>
          </cell>
          <cell r="V14"/>
        </row>
        <row r="15">
          <cell r="B15" t="str">
            <v>TFRD23</v>
          </cell>
          <cell r="C15" t="str">
            <v>Tile 7</v>
          </cell>
          <cell r="D15" t="str">
            <v xml:space="preserve">M Deep Miami Round Bowl (Tile)                     </v>
          </cell>
          <cell r="E15" t="str">
            <v xml:space="preserve">Miami Redondo Hondo M (Tile)                        </v>
          </cell>
          <cell r="F15">
            <v>8.5</v>
          </cell>
          <cell r="G15">
            <v>8.5</v>
          </cell>
          <cell r="H15">
            <v>5.25</v>
          </cell>
          <cell r="I15">
            <v>81.2</v>
          </cell>
          <cell r="J15">
            <v>2.2222368000000006</v>
          </cell>
          <cell r="K15">
            <v>21.5</v>
          </cell>
          <cell r="L15">
            <v>21.5</v>
          </cell>
          <cell r="M15">
            <v>13.5</v>
          </cell>
          <cell r="N15">
            <v>2.4</v>
          </cell>
          <cell r="O15">
            <v>1.0080000000000002</v>
          </cell>
          <cell r="P15">
            <v>15.29</v>
          </cell>
          <cell r="Q15">
            <v>17.542216999999997</v>
          </cell>
          <cell r="R15">
            <v>73.677311399999994</v>
          </cell>
          <cell r="S15">
            <v>36.838655699999997</v>
          </cell>
          <cell r="T15">
            <v>23.945126204999998</v>
          </cell>
          <cell r="U15">
            <v>28.213500000000003</v>
          </cell>
          <cell r="V15"/>
        </row>
        <row r="16">
          <cell r="B16" t="str">
            <v>FRD25</v>
          </cell>
          <cell r="C16"/>
          <cell r="D16" t="str">
            <v>XXL Deep Texas Round Bowl</v>
          </cell>
          <cell r="E16" t="str">
            <v>Texas Redondo Hondo XXL</v>
          </cell>
          <cell r="F16">
            <v>13.6</v>
          </cell>
          <cell r="G16">
            <v>13.6</v>
          </cell>
          <cell r="H16">
            <v>8.65</v>
          </cell>
          <cell r="I16">
            <v>372</v>
          </cell>
          <cell r="J16">
            <v>7.72</v>
          </cell>
          <cell r="K16">
            <v>34.5</v>
          </cell>
          <cell r="L16">
            <v>34.5</v>
          </cell>
          <cell r="M16">
            <v>22</v>
          </cell>
          <cell r="N16">
            <v>11</v>
          </cell>
          <cell r="O16">
            <v>3.5</v>
          </cell>
          <cell r="P16">
            <v>49.63</v>
          </cell>
          <cell r="Q16">
            <v>56.94049900000001</v>
          </cell>
          <cell r="R16">
            <v>264.33000000000004</v>
          </cell>
          <cell r="S16">
            <v>132.16500000000002</v>
          </cell>
          <cell r="T16">
            <v>85.907250000000019</v>
          </cell>
          <cell r="U16">
            <v>103.446</v>
          </cell>
          <cell r="V16"/>
        </row>
        <row r="17">
          <cell r="B17" t="str">
            <v>FRD35</v>
          </cell>
          <cell r="C17"/>
          <cell r="D17" t="str">
            <v>XL Deep Texas Round Bowl</v>
          </cell>
          <cell r="E17" t="str">
            <v>Texas Redondo Hondo XL</v>
          </cell>
          <cell r="F17">
            <v>11.8</v>
          </cell>
          <cell r="G17">
            <v>11.8</v>
          </cell>
          <cell r="H17">
            <v>7.3</v>
          </cell>
          <cell r="I17">
            <v>236.70499999999998</v>
          </cell>
          <cell r="J17">
            <v>4.0785100000000005</v>
          </cell>
          <cell r="K17">
            <v>30</v>
          </cell>
          <cell r="L17">
            <v>30</v>
          </cell>
          <cell r="M17">
            <v>18.5</v>
          </cell>
          <cell r="N17">
            <v>7</v>
          </cell>
          <cell r="O17">
            <v>1.85</v>
          </cell>
          <cell r="P17">
            <v>27.14</v>
          </cell>
          <cell r="Q17">
            <v>31.137722000000004</v>
          </cell>
          <cell r="R17">
            <v>130.77843240000001</v>
          </cell>
          <cell r="S17">
            <v>65.389216200000007</v>
          </cell>
          <cell r="T17">
            <v>42.502990530000005</v>
          </cell>
          <cell r="U17">
            <v>50.0745</v>
          </cell>
          <cell r="V17"/>
        </row>
        <row r="18">
          <cell r="B18" t="str">
            <v>FRD34</v>
          </cell>
          <cell r="C18"/>
          <cell r="D18" t="str">
            <v>L Deep Texas Round Bowl</v>
          </cell>
          <cell r="E18" t="str">
            <v>Texas Redondo Hondo L</v>
          </cell>
          <cell r="F18">
            <v>10.050000000000001</v>
          </cell>
          <cell r="G18">
            <v>10.050000000000001</v>
          </cell>
          <cell r="H18">
            <v>5.9</v>
          </cell>
          <cell r="I18">
            <v>135.26</v>
          </cell>
          <cell r="J18">
            <v>2.8659800000000004</v>
          </cell>
          <cell r="K18">
            <v>25.5</v>
          </cell>
          <cell r="L18">
            <v>25.5</v>
          </cell>
          <cell r="M18">
            <v>15</v>
          </cell>
          <cell r="N18">
            <v>4</v>
          </cell>
          <cell r="O18">
            <v>1.3</v>
          </cell>
          <cell r="P18">
            <v>19.149999999999999</v>
          </cell>
          <cell r="Q18">
            <v>21.970795000000003</v>
          </cell>
          <cell r="R18">
            <v>92.277339000000012</v>
          </cell>
          <cell r="S18">
            <v>46.138669500000006</v>
          </cell>
          <cell r="T18">
            <v>29.990135175000006</v>
          </cell>
          <cell r="U18">
            <v>35.332500000000003</v>
          </cell>
          <cell r="V18"/>
        </row>
        <row r="19">
          <cell r="B19" t="str">
            <v>FRD33</v>
          </cell>
          <cell r="C19"/>
          <cell r="D19" t="str">
            <v>M Deep Texas Round Bowl</v>
          </cell>
          <cell r="E19" t="str">
            <v>Texas Redondo Hondo M</v>
          </cell>
          <cell r="F19">
            <v>8.85</v>
          </cell>
          <cell r="G19">
            <v>8.85</v>
          </cell>
          <cell r="H19">
            <v>5.0999999999999996</v>
          </cell>
          <cell r="I19">
            <v>101.44499999999999</v>
          </cell>
          <cell r="J19">
            <v>1.9841400000000002</v>
          </cell>
          <cell r="K19">
            <v>22.5</v>
          </cell>
          <cell r="L19">
            <v>22.5</v>
          </cell>
          <cell r="M19">
            <v>13</v>
          </cell>
          <cell r="N19">
            <v>3</v>
          </cell>
          <cell r="O19">
            <v>0.9</v>
          </cell>
          <cell r="P19">
            <v>14.34</v>
          </cell>
          <cell r="Q19">
            <v>16.452282</v>
          </cell>
          <cell r="R19">
            <v>69.099584399999998</v>
          </cell>
          <cell r="S19">
            <v>34.549792199999999</v>
          </cell>
          <cell r="T19">
            <v>22.457364930000001</v>
          </cell>
          <cell r="U19">
            <v>26.470500000000001</v>
          </cell>
          <cell r="V19"/>
        </row>
        <row r="20">
          <cell r="B20" t="str">
            <v>FRD32</v>
          </cell>
          <cell r="C20"/>
          <cell r="D20" t="str">
            <v>S Deep Texas Round Bowl</v>
          </cell>
          <cell r="E20" t="str">
            <v>Texas Redondo Hondo S</v>
          </cell>
          <cell r="F20">
            <v>7.5</v>
          </cell>
          <cell r="G20">
            <v>7.5</v>
          </cell>
          <cell r="H20">
            <v>4.5</v>
          </cell>
          <cell r="I20">
            <v>67.63</v>
          </cell>
          <cell r="J20">
            <v>1.3227599999999999</v>
          </cell>
          <cell r="K20">
            <v>19</v>
          </cell>
          <cell r="L20">
            <v>19</v>
          </cell>
          <cell r="M20">
            <v>11.5</v>
          </cell>
          <cell r="N20">
            <v>2</v>
          </cell>
          <cell r="O20">
            <v>0.6</v>
          </cell>
          <cell r="P20">
            <v>11.08</v>
          </cell>
          <cell r="Q20">
            <v>12.712083999999999</v>
          </cell>
          <cell r="R20">
            <v>53.390752800000001</v>
          </cell>
          <cell r="S20">
            <v>26.695376400000001</v>
          </cell>
          <cell r="T20">
            <v>17.351994660000003</v>
          </cell>
          <cell r="U20">
            <v>20.4435</v>
          </cell>
          <cell r="V20"/>
        </row>
        <row r="21">
          <cell r="B21" t="str">
            <v>FRD31</v>
          </cell>
          <cell r="C21"/>
          <cell r="D21" t="str">
            <v>XS Deep Texas Round Bowl</v>
          </cell>
          <cell r="E21" t="str">
            <v>Texas Redondo Hondo XS</v>
          </cell>
          <cell r="F21">
            <v>5.4</v>
          </cell>
          <cell r="G21">
            <v>5.4</v>
          </cell>
          <cell r="H21">
            <v>2.95</v>
          </cell>
          <cell r="I21">
            <v>20.288999999999998</v>
          </cell>
          <cell r="J21">
            <v>0.83774800000000005</v>
          </cell>
          <cell r="K21">
            <v>13.7</v>
          </cell>
          <cell r="L21">
            <v>13.7</v>
          </cell>
          <cell r="M21">
            <v>7.5</v>
          </cell>
          <cell r="N21">
            <v>0.6</v>
          </cell>
          <cell r="O21">
            <v>0.38</v>
          </cell>
          <cell r="P21">
            <v>8.07</v>
          </cell>
          <cell r="Q21">
            <v>9.2587109999999999</v>
          </cell>
          <cell r="R21">
            <v>38.886586200000004</v>
          </cell>
          <cell r="S21">
            <v>19.443293100000002</v>
          </cell>
          <cell r="T21">
            <v>12.638140515000002</v>
          </cell>
          <cell r="U21">
            <v>14.8995</v>
          </cell>
          <cell r="V21"/>
        </row>
        <row r="22">
          <cell r="B22" t="str">
            <v>BRD18</v>
          </cell>
          <cell r="C22"/>
          <cell r="D22" t="str">
            <v>X Large Deep Round Bowl</v>
          </cell>
          <cell r="E22" t="str">
            <v>Redondo Hondo XL</v>
          </cell>
          <cell r="F22">
            <v>19.5</v>
          </cell>
          <cell r="G22">
            <v>19.5</v>
          </cell>
          <cell r="H22">
            <v>7.1</v>
          </cell>
          <cell r="I22">
            <v>507.23</v>
          </cell>
          <cell r="J22">
            <v>14.77</v>
          </cell>
          <cell r="K22">
            <v>49.5</v>
          </cell>
          <cell r="L22">
            <v>49.5</v>
          </cell>
          <cell r="M22">
            <v>18</v>
          </cell>
          <cell r="N22">
            <v>15</v>
          </cell>
          <cell r="O22">
            <v>6.7</v>
          </cell>
          <cell r="P22">
            <v>73.88</v>
          </cell>
          <cell r="Q22">
            <v>84.762523999999999</v>
          </cell>
          <cell r="R22">
            <v>369.06100000000004</v>
          </cell>
          <cell r="S22">
            <v>184.53050000000002</v>
          </cell>
          <cell r="T22">
            <v>119.94482500000001</v>
          </cell>
          <cell r="U22">
            <v>144.43800000000002</v>
          </cell>
          <cell r="V22"/>
        </row>
        <row r="23">
          <cell r="B23" t="str">
            <v>BRD17</v>
          </cell>
          <cell r="C23"/>
          <cell r="D23" t="str">
            <v>L Deep Round Bowl</v>
          </cell>
          <cell r="E23" t="str">
            <v>Redondo Hondo L</v>
          </cell>
          <cell r="F23">
            <v>15.15</v>
          </cell>
          <cell r="G23">
            <v>15.15</v>
          </cell>
          <cell r="H23">
            <v>5.5</v>
          </cell>
          <cell r="I23">
            <v>371.96499999999997</v>
          </cell>
          <cell r="J23">
            <v>5.9524200000000009</v>
          </cell>
          <cell r="K23">
            <v>38.5</v>
          </cell>
          <cell r="L23">
            <v>38.5</v>
          </cell>
          <cell r="M23">
            <v>14</v>
          </cell>
          <cell r="N23">
            <v>11</v>
          </cell>
          <cell r="O23">
            <v>2.7</v>
          </cell>
          <cell r="P23">
            <v>38.9</v>
          </cell>
          <cell r="Q23">
            <v>44.629969999999993</v>
          </cell>
          <cell r="R23">
            <v>187.44587399999998</v>
          </cell>
          <cell r="S23">
            <v>93.722936999999988</v>
          </cell>
          <cell r="T23">
            <v>60.919909049999994</v>
          </cell>
          <cell r="U23">
            <v>71.778000000000006</v>
          </cell>
          <cell r="V23"/>
        </row>
        <row r="24">
          <cell r="B24" t="str">
            <v>BRD16</v>
          </cell>
          <cell r="C24"/>
          <cell r="D24" t="str">
            <v>M Deep Round Bowl</v>
          </cell>
          <cell r="E24" t="str">
            <v>Redondo Hondo M</v>
          </cell>
          <cell r="F24">
            <v>10.8</v>
          </cell>
          <cell r="G24">
            <v>10.8</v>
          </cell>
          <cell r="H24">
            <v>4.3</v>
          </cell>
          <cell r="I24">
            <v>135.26</v>
          </cell>
          <cell r="J24">
            <v>2.8659800000000004</v>
          </cell>
          <cell r="K24">
            <v>27.5</v>
          </cell>
          <cell r="L24">
            <v>27.5</v>
          </cell>
          <cell r="M24">
            <v>11</v>
          </cell>
          <cell r="N24">
            <v>4</v>
          </cell>
          <cell r="O24">
            <v>1.3</v>
          </cell>
          <cell r="P24">
            <v>19.059999999999999</v>
          </cell>
          <cell r="Q24">
            <v>21.867538</v>
          </cell>
          <cell r="R24">
            <v>91.843659600000009</v>
          </cell>
          <cell r="S24">
            <v>45.921829800000005</v>
          </cell>
          <cell r="T24">
            <v>29.849189370000005</v>
          </cell>
          <cell r="U24">
            <v>35.185499999999998</v>
          </cell>
          <cell r="V24"/>
        </row>
        <row r="25">
          <cell r="B25" t="str">
            <v>BRD15</v>
          </cell>
          <cell r="C25"/>
          <cell r="D25" t="str">
            <v>S Deep Round Bowl</v>
          </cell>
          <cell r="E25" t="str">
            <v>Redondo Hondo S</v>
          </cell>
          <cell r="F25">
            <v>8.65</v>
          </cell>
          <cell r="G25">
            <v>8.65</v>
          </cell>
          <cell r="H25">
            <v>3.55</v>
          </cell>
          <cell r="I25">
            <v>77.774499999999989</v>
          </cell>
          <cell r="J25">
            <v>2.0723240000000001</v>
          </cell>
          <cell r="K25">
            <v>22</v>
          </cell>
          <cell r="L25">
            <v>22</v>
          </cell>
          <cell r="M25">
            <v>9</v>
          </cell>
          <cell r="N25">
            <v>2.2999999999999998</v>
          </cell>
          <cell r="O25">
            <v>0.94</v>
          </cell>
          <cell r="P25">
            <v>13.83</v>
          </cell>
          <cell r="Q25">
            <v>15.867159000000001</v>
          </cell>
          <cell r="R25">
            <v>66.642067800000007</v>
          </cell>
          <cell r="S25">
            <v>33.321033900000003</v>
          </cell>
          <cell r="T25">
            <v>21.658672035000002</v>
          </cell>
          <cell r="U25">
            <v>25.515000000000001</v>
          </cell>
          <cell r="V25"/>
        </row>
        <row r="26">
          <cell r="B26" t="str">
            <v>BRD14</v>
          </cell>
          <cell r="C26"/>
          <cell r="D26" t="str">
            <v>XS Deep Round Bowl</v>
          </cell>
          <cell r="E26" t="str">
            <v>Redondo Hondo XS</v>
          </cell>
          <cell r="F26">
            <v>5.9</v>
          </cell>
          <cell r="G26">
            <v>5.9</v>
          </cell>
          <cell r="H26">
            <v>2.35</v>
          </cell>
          <cell r="I26">
            <v>20.288999999999998</v>
          </cell>
          <cell r="J26">
            <v>0.66137999999999997</v>
          </cell>
          <cell r="K26">
            <v>15</v>
          </cell>
          <cell r="L26">
            <v>15</v>
          </cell>
          <cell r="M26">
            <v>6</v>
          </cell>
          <cell r="N26">
            <v>0.6</v>
          </cell>
          <cell r="O26">
            <v>0.3</v>
          </cell>
          <cell r="P26">
            <v>7.05</v>
          </cell>
          <cell r="Q26">
            <v>8.0884650000000011</v>
          </cell>
          <cell r="R26">
            <v>33.971553000000007</v>
          </cell>
          <cell r="S26">
            <v>16.985776500000004</v>
          </cell>
          <cell r="T26">
            <v>11.040754725000003</v>
          </cell>
          <cell r="U26">
            <v>12.999000000000001</v>
          </cell>
          <cell r="V26"/>
        </row>
        <row r="27">
          <cell r="B27" t="str">
            <v>FRD15</v>
          </cell>
          <cell r="C27"/>
          <cell r="D27" t="str">
            <v>XLarge Round Concentric Deep Bowl</v>
          </cell>
          <cell r="E27" t="str">
            <v xml:space="preserve">Frutero Concéntrico XL </v>
          </cell>
          <cell r="F27">
            <v>17.7165</v>
          </cell>
          <cell r="G27">
            <v>17.7165</v>
          </cell>
          <cell r="H27">
            <v>5.1181000000000001</v>
          </cell>
          <cell r="I27">
            <v>270.52</v>
          </cell>
          <cell r="J27">
            <v>7.2751799999999998</v>
          </cell>
          <cell r="K27">
            <v>45</v>
          </cell>
          <cell r="L27">
            <v>45</v>
          </cell>
          <cell r="M27">
            <v>13</v>
          </cell>
          <cell r="N27">
            <v>8</v>
          </cell>
          <cell r="O27">
            <v>3.3</v>
          </cell>
          <cell r="P27">
            <v>44</v>
          </cell>
          <cell r="Q27">
            <v>50.481200000000008</v>
          </cell>
          <cell r="R27">
            <v>226.84200000000001</v>
          </cell>
          <cell r="S27">
            <v>113.42100000000001</v>
          </cell>
          <cell r="T27">
            <v>73.723650000000006</v>
          </cell>
          <cell r="U27">
            <v>88.777500000000003</v>
          </cell>
          <cell r="V27"/>
        </row>
        <row r="28">
          <cell r="B28" t="str">
            <v>FRD14</v>
          </cell>
          <cell r="C28"/>
          <cell r="D28" t="str">
            <v>Large Round Concentric Deep Bowl</v>
          </cell>
          <cell r="E28" t="str">
            <v>Frutero Concéntrico L</v>
          </cell>
          <cell r="F28">
            <v>16.1417</v>
          </cell>
          <cell r="G28">
            <v>16.1417</v>
          </cell>
          <cell r="H28">
            <v>4.7244000000000002</v>
          </cell>
          <cell r="I28">
            <v>155.54899999999998</v>
          </cell>
          <cell r="J28">
            <v>4.4092000000000002</v>
          </cell>
          <cell r="K28">
            <v>41</v>
          </cell>
          <cell r="L28">
            <v>41</v>
          </cell>
          <cell r="M28">
            <v>12</v>
          </cell>
          <cell r="N28">
            <v>4.5999999999999996</v>
          </cell>
          <cell r="O28">
            <v>2</v>
          </cell>
          <cell r="P28">
            <v>25.34</v>
          </cell>
          <cell r="Q28">
            <v>29.072582000000001</v>
          </cell>
          <cell r="R28">
            <v>133.12200000000001</v>
          </cell>
          <cell r="S28">
            <v>66.561000000000007</v>
          </cell>
          <cell r="T28">
            <v>43.264650000000003</v>
          </cell>
          <cell r="U28">
            <v>52.100999999999999</v>
          </cell>
          <cell r="V28"/>
        </row>
        <row r="29">
          <cell r="B29" t="str">
            <v>FRD13</v>
          </cell>
          <cell r="C29"/>
          <cell r="D29" t="str">
            <v>Medium Round Concentric Deep Bowl</v>
          </cell>
          <cell r="E29" t="str">
            <v>Frutero Concéntrico M</v>
          </cell>
          <cell r="F29">
            <v>13.779500000000001</v>
          </cell>
          <cell r="G29">
            <v>13.779500000000001</v>
          </cell>
          <cell r="H29">
            <v>3.5432999999999999</v>
          </cell>
          <cell r="I29">
            <v>87.918999999999997</v>
          </cell>
          <cell r="J29">
            <v>3.1966700000000001</v>
          </cell>
          <cell r="K29">
            <v>35</v>
          </cell>
          <cell r="L29">
            <v>35</v>
          </cell>
          <cell r="M29">
            <v>9</v>
          </cell>
          <cell r="N29">
            <v>2.6</v>
          </cell>
          <cell r="O29">
            <v>1.45</v>
          </cell>
          <cell r="P29">
            <v>20.74</v>
          </cell>
          <cell r="Q29">
            <v>23.795002</v>
          </cell>
          <cell r="R29">
            <v>102.46500000000002</v>
          </cell>
          <cell r="S29">
            <v>51.232500000000009</v>
          </cell>
          <cell r="T29">
            <v>33.301125000000006</v>
          </cell>
          <cell r="U29">
            <v>40.110000000000007</v>
          </cell>
          <cell r="V29"/>
        </row>
        <row r="30">
          <cell r="B30" t="str">
            <v>FRD12</v>
          </cell>
          <cell r="C30"/>
          <cell r="D30" t="str">
            <v>Small Round Concentric Deep Bowl</v>
          </cell>
          <cell r="E30" t="str">
            <v>Frutero Concéntrico S</v>
          </cell>
          <cell r="F30">
            <v>7.0865999999999998</v>
          </cell>
          <cell r="G30">
            <v>7.0865999999999998</v>
          </cell>
          <cell r="H30">
            <v>1.9684999999999999</v>
          </cell>
          <cell r="I30">
            <v>8.4537499999999994</v>
          </cell>
          <cell r="J30">
            <v>0.99207000000000012</v>
          </cell>
          <cell r="K30">
            <v>18</v>
          </cell>
          <cell r="L30">
            <v>18</v>
          </cell>
          <cell r="M30">
            <v>5</v>
          </cell>
          <cell r="N30">
            <v>0.25</v>
          </cell>
          <cell r="O30">
            <v>0.45</v>
          </cell>
          <cell r="P30">
            <v>8.4600000000000009</v>
          </cell>
          <cell r="Q30">
            <v>9.7061580000000003</v>
          </cell>
          <cell r="R30">
            <v>40.765863600000003</v>
          </cell>
          <cell r="S30">
            <v>20.382931800000001</v>
          </cell>
          <cell r="T30">
            <v>13.248905670000001</v>
          </cell>
          <cell r="U30">
            <v>15.939</v>
          </cell>
          <cell r="V30"/>
        </row>
        <row r="31">
          <cell r="B31" t="str">
            <v>FRW05</v>
          </cell>
          <cell r="C31"/>
          <cell r="D31" t="str">
            <v>XL Wok</v>
          </cell>
          <cell r="E31" t="str">
            <v>Wok XL</v>
          </cell>
          <cell r="F31">
            <v>22.63775</v>
          </cell>
          <cell r="G31">
            <v>22.63775</v>
          </cell>
          <cell r="H31">
            <v>3.7401499999999999</v>
          </cell>
          <cell r="I31">
            <v>245.15875</v>
          </cell>
          <cell r="J31">
            <v>11.243460000000001</v>
          </cell>
          <cell r="K31">
            <v>57.5</v>
          </cell>
          <cell r="L31">
            <v>57.5</v>
          </cell>
          <cell r="M31">
            <v>9.5</v>
          </cell>
          <cell r="N31">
            <v>7.25</v>
          </cell>
          <cell r="O31">
            <v>5.0999999999999996</v>
          </cell>
          <cell r="P31">
            <v>65.75</v>
          </cell>
          <cell r="Q31">
            <v>75.434975000000009</v>
          </cell>
          <cell r="R31">
            <v>341.22</v>
          </cell>
          <cell r="S31">
            <v>170.61</v>
          </cell>
          <cell r="T31">
            <v>110.89650000000002</v>
          </cell>
          <cell r="U31">
            <v>133.53900000000002</v>
          </cell>
          <cell r="V31"/>
        </row>
        <row r="32">
          <cell r="B32" t="str">
            <v>FRW04</v>
          </cell>
          <cell r="C32"/>
          <cell r="D32" t="str">
            <v>L Wok</v>
          </cell>
          <cell r="E32" t="str">
            <v>Wok L</v>
          </cell>
          <cell r="F32">
            <v>18.5</v>
          </cell>
          <cell r="G32">
            <v>18.5</v>
          </cell>
          <cell r="H32">
            <v>2.75</v>
          </cell>
          <cell r="I32">
            <v>118.35</v>
          </cell>
          <cell r="J32">
            <v>8.1482016000000002</v>
          </cell>
          <cell r="K32">
            <v>47</v>
          </cell>
          <cell r="L32">
            <v>47</v>
          </cell>
          <cell r="M32">
            <v>7</v>
          </cell>
          <cell r="N32">
            <v>3.5</v>
          </cell>
          <cell r="O32">
            <v>3.6960000000000002</v>
          </cell>
          <cell r="P32">
            <v>41.96</v>
          </cell>
          <cell r="Q32">
            <v>48.140708000000004</v>
          </cell>
          <cell r="R32">
            <v>249.43600000000001</v>
          </cell>
          <cell r="S32">
            <v>124.718</v>
          </cell>
          <cell r="T32">
            <v>81.066700000000012</v>
          </cell>
          <cell r="U32">
            <v>97.618499999999997</v>
          </cell>
          <cell r="V32"/>
        </row>
        <row r="33">
          <cell r="B33" t="str">
            <v>FRW03</v>
          </cell>
          <cell r="C33"/>
          <cell r="D33" t="str">
            <v>M Wok</v>
          </cell>
          <cell r="E33" t="str">
            <v>Wok M</v>
          </cell>
          <cell r="F33">
            <v>15.25</v>
          </cell>
          <cell r="G33">
            <v>15.25</v>
          </cell>
          <cell r="H33">
            <v>2</v>
          </cell>
          <cell r="I33">
            <v>60.87</v>
          </cell>
          <cell r="J33">
            <v>4.1975584000000001</v>
          </cell>
          <cell r="K33">
            <v>39</v>
          </cell>
          <cell r="L33">
            <v>39</v>
          </cell>
          <cell r="M33">
            <v>5</v>
          </cell>
          <cell r="N33">
            <v>1.8</v>
          </cell>
          <cell r="O33">
            <v>1.9040000000000001</v>
          </cell>
          <cell r="P33">
            <v>21.38</v>
          </cell>
          <cell r="Q33">
            <v>24.529274000000001</v>
          </cell>
          <cell r="R33">
            <v>119.19600000000001</v>
          </cell>
          <cell r="S33">
            <v>59.598000000000006</v>
          </cell>
          <cell r="T33">
            <v>38.738700000000009</v>
          </cell>
          <cell r="U33">
            <v>46.651499999999999</v>
          </cell>
          <cell r="V33"/>
        </row>
        <row r="34">
          <cell r="B34" t="str">
            <v>FRW02</v>
          </cell>
          <cell r="C34"/>
          <cell r="D34" t="str">
            <v>S Wok</v>
          </cell>
          <cell r="E34" t="str">
            <v>Wok S</v>
          </cell>
          <cell r="F34">
            <v>12.25</v>
          </cell>
          <cell r="G34">
            <v>12.25</v>
          </cell>
          <cell r="H34">
            <v>1.25</v>
          </cell>
          <cell r="I34">
            <v>25.36</v>
          </cell>
          <cell r="J34">
            <v>2.4691520000000002</v>
          </cell>
          <cell r="K34">
            <v>31</v>
          </cell>
          <cell r="L34">
            <v>31</v>
          </cell>
          <cell r="M34">
            <v>3.5</v>
          </cell>
          <cell r="N34">
            <v>0.75</v>
          </cell>
          <cell r="O34">
            <v>1.1200000000000001</v>
          </cell>
          <cell r="P34">
            <v>12.63</v>
          </cell>
          <cell r="Q34">
            <v>14.490399000000002</v>
          </cell>
          <cell r="R34">
            <v>70.169000000000011</v>
          </cell>
          <cell r="S34">
            <v>35.084500000000006</v>
          </cell>
          <cell r="T34">
            <v>22.804925000000004</v>
          </cell>
          <cell r="U34">
            <v>27.468</v>
          </cell>
          <cell r="V34"/>
        </row>
        <row r="35">
          <cell r="B35" t="str">
            <v>FRW15</v>
          </cell>
          <cell r="C35"/>
          <cell r="D35" t="str">
            <v>XL Deep Wok</v>
          </cell>
          <cell r="E35" t="str">
            <v>Wok Hondo XL</v>
          </cell>
          <cell r="F35">
            <v>28.15</v>
          </cell>
          <cell r="G35">
            <v>23.2</v>
          </cell>
          <cell r="H35">
            <v>7.7</v>
          </cell>
          <cell r="I35">
            <v>716.09</v>
          </cell>
          <cell r="J35">
            <v>15.211740000000001</v>
          </cell>
          <cell r="K35">
            <v>71.5</v>
          </cell>
          <cell r="L35">
            <v>59</v>
          </cell>
          <cell r="M35">
            <v>19.5</v>
          </cell>
          <cell r="N35">
            <v>21.2</v>
          </cell>
          <cell r="O35">
            <v>6.9</v>
          </cell>
          <cell r="P35">
            <v>76.44</v>
          </cell>
          <cell r="Q35">
            <v>87.699612000000002</v>
          </cell>
          <cell r="R35">
            <v>368.33837040000003</v>
          </cell>
          <cell r="S35">
            <v>184.16918520000002</v>
          </cell>
          <cell r="T35">
            <v>119.70997038000002</v>
          </cell>
          <cell r="U35">
            <v>141.036</v>
          </cell>
          <cell r="V35"/>
        </row>
        <row r="36">
          <cell r="B36" t="str">
            <v>FRW14</v>
          </cell>
          <cell r="C36"/>
          <cell r="D36" t="str">
            <v>L Deep Wok</v>
          </cell>
          <cell r="E36" t="str">
            <v>Wok Hondo L</v>
          </cell>
          <cell r="F36">
            <v>23.4</v>
          </cell>
          <cell r="G36">
            <v>19.3</v>
          </cell>
          <cell r="H36">
            <v>6.5</v>
          </cell>
          <cell r="I36">
            <v>490.3175</v>
          </cell>
          <cell r="J36">
            <v>11.155275999999999</v>
          </cell>
          <cell r="K36">
            <v>59.5</v>
          </cell>
          <cell r="L36">
            <v>49</v>
          </cell>
          <cell r="M36">
            <v>16.5</v>
          </cell>
          <cell r="N36">
            <v>14.5</v>
          </cell>
          <cell r="O36">
            <v>5.0599999999999996</v>
          </cell>
          <cell r="P36">
            <v>63.56</v>
          </cell>
          <cell r="Q36">
            <v>72.922388000000012</v>
          </cell>
          <cell r="R36">
            <v>306.27402960000006</v>
          </cell>
          <cell r="S36">
            <v>153.13701480000003</v>
          </cell>
          <cell r="T36">
            <v>99.539059620000018</v>
          </cell>
          <cell r="U36">
            <v>117.26400000000001</v>
          </cell>
          <cell r="V36"/>
        </row>
        <row r="37">
          <cell r="B37" t="str">
            <v>FRW13</v>
          </cell>
          <cell r="C37"/>
          <cell r="D37" t="str">
            <v>M Deep Wok</v>
          </cell>
          <cell r="E37" t="str">
            <v>Wok Hondo M</v>
          </cell>
          <cell r="F37">
            <v>19.5</v>
          </cell>
          <cell r="G37">
            <v>16.149999999999999</v>
          </cell>
          <cell r="H37">
            <v>5.3</v>
          </cell>
          <cell r="I37">
            <v>299.89999999999998</v>
          </cell>
          <cell r="J37">
            <v>6.1728800000000001</v>
          </cell>
          <cell r="K37">
            <v>49.5</v>
          </cell>
          <cell r="L37">
            <v>41</v>
          </cell>
          <cell r="M37">
            <v>13.5</v>
          </cell>
          <cell r="N37">
            <v>8.9</v>
          </cell>
          <cell r="O37">
            <v>2.8</v>
          </cell>
          <cell r="P37">
            <v>51.87</v>
          </cell>
          <cell r="Q37">
            <v>59.510451000000003</v>
          </cell>
          <cell r="R37">
            <v>249.94389420000002</v>
          </cell>
          <cell r="S37">
            <v>124.97194710000001</v>
          </cell>
          <cell r="T37">
            <v>81.231765615000015</v>
          </cell>
          <cell r="U37">
            <v>95.70750000000001</v>
          </cell>
          <cell r="V37"/>
        </row>
        <row r="38">
          <cell r="B38" t="str">
            <v>FRW12</v>
          </cell>
          <cell r="C38"/>
          <cell r="D38" t="str">
            <v>S Deep Wok</v>
          </cell>
          <cell r="E38" t="str">
            <v>Wok Hondo S</v>
          </cell>
          <cell r="F38">
            <v>15.747999999999999</v>
          </cell>
          <cell r="G38">
            <v>13</v>
          </cell>
          <cell r="H38">
            <v>4.3</v>
          </cell>
          <cell r="I38">
            <v>118.35</v>
          </cell>
          <cell r="J38">
            <v>3.09</v>
          </cell>
          <cell r="K38">
            <v>40</v>
          </cell>
          <cell r="L38">
            <v>33</v>
          </cell>
          <cell r="M38">
            <v>11</v>
          </cell>
          <cell r="N38">
            <v>3.5</v>
          </cell>
          <cell r="O38">
            <v>1.4</v>
          </cell>
          <cell r="P38">
            <v>20.62</v>
          </cell>
          <cell r="Q38">
            <v>23.657326000000001</v>
          </cell>
          <cell r="R38">
            <v>99.360769200000007</v>
          </cell>
          <cell r="S38">
            <v>49.680384600000004</v>
          </cell>
          <cell r="T38">
            <v>32.292249990000002</v>
          </cell>
          <cell r="U38">
            <v>38.030999999999999</v>
          </cell>
          <cell r="V38"/>
        </row>
        <row r="39">
          <cell r="B39" t="str">
            <v>BRD23</v>
          </cell>
          <cell r="C39"/>
          <cell r="D39" t="str">
            <v>M Italian Bowl</v>
          </cell>
          <cell r="E39" t="str">
            <v>Bowl Italiano M</v>
          </cell>
          <cell r="F39">
            <v>14.25</v>
          </cell>
          <cell r="G39">
            <v>14.25</v>
          </cell>
          <cell r="H39">
            <v>3.25</v>
          </cell>
          <cell r="I39">
            <v>126.81</v>
          </cell>
          <cell r="J39">
            <v>4.1887400000000001</v>
          </cell>
          <cell r="K39">
            <v>36.5</v>
          </cell>
          <cell r="L39">
            <v>36.5</v>
          </cell>
          <cell r="M39">
            <v>8.5</v>
          </cell>
          <cell r="N39">
            <v>3.75</v>
          </cell>
          <cell r="O39">
            <v>1.9</v>
          </cell>
          <cell r="P39">
            <v>23.98</v>
          </cell>
          <cell r="Q39">
            <v>27.512254000000002</v>
          </cell>
          <cell r="R39">
            <v>115.55146680000001</v>
          </cell>
          <cell r="S39">
            <v>57.775733400000007</v>
          </cell>
          <cell r="T39">
            <v>37.554226710000009</v>
          </cell>
          <cell r="U39">
            <v>42.682499999999997</v>
          </cell>
          <cell r="V39"/>
        </row>
        <row r="40">
          <cell r="B40" t="str">
            <v>BRD22</v>
          </cell>
          <cell r="C40"/>
          <cell r="D40" t="str">
            <v>S Italian Bowl</v>
          </cell>
          <cell r="E40" t="str">
            <v>Bowl Italiano S</v>
          </cell>
          <cell r="F40">
            <v>12.5</v>
          </cell>
          <cell r="G40">
            <v>12.5</v>
          </cell>
          <cell r="H40">
            <v>2.25</v>
          </cell>
          <cell r="I40">
            <v>76.08</v>
          </cell>
          <cell r="J40">
            <v>2.6455199999999999</v>
          </cell>
          <cell r="K40">
            <v>31.5</v>
          </cell>
          <cell r="L40">
            <v>31.5</v>
          </cell>
          <cell r="M40">
            <v>6</v>
          </cell>
          <cell r="N40">
            <v>2.25</v>
          </cell>
          <cell r="O40">
            <v>1.2</v>
          </cell>
          <cell r="P40">
            <v>17.55</v>
          </cell>
          <cell r="Q40">
            <v>20.135115000000003</v>
          </cell>
          <cell r="R40">
            <v>84.56748300000001</v>
          </cell>
          <cell r="S40">
            <v>42.283741500000005</v>
          </cell>
          <cell r="T40">
            <v>27.484431975000003</v>
          </cell>
          <cell r="U40">
            <v>30.208500000000001</v>
          </cell>
          <cell r="V40"/>
        </row>
        <row r="41">
          <cell r="B41" t="str">
            <v>PR005</v>
          </cell>
          <cell r="C41"/>
          <cell r="D41" t="str">
            <v>XL Round Platter</v>
          </cell>
          <cell r="E41" t="str">
            <v>Curazao Redondo XL</v>
          </cell>
          <cell r="F41">
            <v>17.3</v>
          </cell>
          <cell r="G41">
            <v>17.3</v>
          </cell>
          <cell r="H41">
            <v>2.35</v>
          </cell>
          <cell r="I41">
            <v>152.16999999999999</v>
          </cell>
          <cell r="J41">
            <v>5.0705799999999996</v>
          </cell>
          <cell r="K41">
            <v>44</v>
          </cell>
          <cell r="L41">
            <v>44</v>
          </cell>
          <cell r="M41">
            <v>6</v>
          </cell>
          <cell r="N41">
            <v>4.5</v>
          </cell>
          <cell r="O41">
            <v>2.2999999999999998</v>
          </cell>
          <cell r="P41">
            <v>32.11</v>
          </cell>
          <cell r="Q41">
            <v>36.839803000000003</v>
          </cell>
          <cell r="R41">
            <v>164.94499999999999</v>
          </cell>
          <cell r="S41">
            <v>82.472499999999997</v>
          </cell>
          <cell r="T41">
            <v>53.607124999999996</v>
          </cell>
          <cell r="U41">
            <v>64.554000000000002</v>
          </cell>
          <cell r="V41"/>
        </row>
        <row r="42">
          <cell r="B42" t="str">
            <v>PR004</v>
          </cell>
          <cell r="C42"/>
          <cell r="D42" t="str">
            <v>L Round Platter</v>
          </cell>
          <cell r="E42" t="str">
            <v>Curazao Redondo L</v>
          </cell>
          <cell r="F42">
            <v>15</v>
          </cell>
          <cell r="G42">
            <v>15</v>
          </cell>
          <cell r="H42">
            <v>2</v>
          </cell>
          <cell r="I42">
            <v>101.45</v>
          </cell>
          <cell r="J42">
            <v>4.1975584000000001</v>
          </cell>
          <cell r="K42">
            <v>38</v>
          </cell>
          <cell r="L42">
            <v>38</v>
          </cell>
          <cell r="M42">
            <v>5</v>
          </cell>
          <cell r="N42">
            <v>3</v>
          </cell>
          <cell r="O42">
            <v>1.9040000000000001</v>
          </cell>
          <cell r="P42">
            <v>23.12</v>
          </cell>
          <cell r="Q42">
            <v>26.525576000000001</v>
          </cell>
          <cell r="R42">
            <v>119.60300000000001</v>
          </cell>
          <cell r="S42">
            <v>59.801500000000004</v>
          </cell>
          <cell r="T42">
            <v>38.870975000000001</v>
          </cell>
          <cell r="U42">
            <v>46.808999999999997</v>
          </cell>
          <cell r="V42"/>
        </row>
        <row r="43">
          <cell r="B43" t="str">
            <v>PR003</v>
          </cell>
          <cell r="C43"/>
          <cell r="D43" t="str">
            <v>M Round Platter</v>
          </cell>
          <cell r="E43" t="str">
            <v>Curazao Redondo M</v>
          </cell>
          <cell r="F43">
            <v>11.75</v>
          </cell>
          <cell r="G43">
            <v>11.75</v>
          </cell>
          <cell r="H43">
            <v>1.2</v>
          </cell>
          <cell r="I43">
            <v>40.58</v>
          </cell>
          <cell r="J43">
            <v>2.2222368000000006</v>
          </cell>
          <cell r="K43">
            <v>30.5</v>
          </cell>
          <cell r="L43">
            <v>30.5</v>
          </cell>
          <cell r="M43">
            <v>3</v>
          </cell>
          <cell r="N43">
            <v>1.2</v>
          </cell>
          <cell r="O43">
            <v>1.0080000000000002</v>
          </cell>
          <cell r="P43">
            <v>13.61</v>
          </cell>
          <cell r="Q43">
            <v>15.614753</v>
          </cell>
          <cell r="R43">
            <v>68.409000000000006</v>
          </cell>
          <cell r="S43">
            <v>34.204500000000003</v>
          </cell>
          <cell r="T43">
            <v>22.232925000000002</v>
          </cell>
          <cell r="U43">
            <v>26.775000000000002</v>
          </cell>
          <cell r="V43"/>
        </row>
        <row r="44">
          <cell r="B44" t="str">
            <v>PR002</v>
          </cell>
          <cell r="C44"/>
          <cell r="D44" t="str">
            <v>S Round Platter</v>
          </cell>
          <cell r="E44" t="str">
            <v>Curazao Redondo S</v>
          </cell>
          <cell r="F44">
            <v>9.0500000000000007</v>
          </cell>
          <cell r="G44">
            <v>9.0500000000000007</v>
          </cell>
          <cell r="H44">
            <v>1.2</v>
          </cell>
          <cell r="I44">
            <v>16.91</v>
          </cell>
          <cell r="J44">
            <v>1.366852</v>
          </cell>
          <cell r="K44">
            <v>23</v>
          </cell>
          <cell r="L44">
            <v>23</v>
          </cell>
          <cell r="M44">
            <v>3</v>
          </cell>
          <cell r="N44">
            <v>0.5</v>
          </cell>
          <cell r="O44">
            <v>0.62</v>
          </cell>
          <cell r="P44">
            <v>9.5</v>
          </cell>
          <cell r="Q44">
            <v>10.899350000000002</v>
          </cell>
          <cell r="R44">
            <v>48.477000000000004</v>
          </cell>
          <cell r="S44">
            <v>24.238500000000002</v>
          </cell>
          <cell r="T44">
            <v>15.755025000000002</v>
          </cell>
          <cell r="U44">
            <v>18.973500000000001</v>
          </cell>
          <cell r="V44"/>
        </row>
        <row r="45">
          <cell r="B45" t="str">
            <v>DR006</v>
          </cell>
          <cell r="C45"/>
          <cell r="D45" t="str">
            <v>XX Large Round Disc</v>
          </cell>
          <cell r="E45" t="str">
            <v>Placa Redonda XXL</v>
          </cell>
          <cell r="F45">
            <v>30</v>
          </cell>
          <cell r="G45">
            <v>30</v>
          </cell>
          <cell r="H45">
            <v>0.6</v>
          </cell>
          <cell r="I45"/>
          <cell r="J45">
            <v>21.605080000000001</v>
          </cell>
          <cell r="K45">
            <v>76</v>
          </cell>
          <cell r="L45">
            <v>76</v>
          </cell>
          <cell r="M45">
            <v>1.5</v>
          </cell>
          <cell r="N45"/>
          <cell r="O45">
            <v>9.8000000000000007</v>
          </cell>
          <cell r="P45">
            <v>104.13</v>
          </cell>
          <cell r="Q45">
            <v>119.468349</v>
          </cell>
          <cell r="R45">
            <v>546.45799999999997</v>
          </cell>
          <cell r="S45">
            <v>273.22899999999998</v>
          </cell>
          <cell r="T45">
            <v>177.59885</v>
          </cell>
          <cell r="U45">
            <v>213.864</v>
          </cell>
          <cell r="V45"/>
        </row>
        <row r="46">
          <cell r="B46" t="str">
            <v>DR005</v>
          </cell>
          <cell r="C46"/>
          <cell r="D46" t="str">
            <v>X Large Round Disc</v>
          </cell>
          <cell r="E46" t="str">
            <v>Placa Redonda XL</v>
          </cell>
          <cell r="F46">
            <v>23.75</v>
          </cell>
          <cell r="G46">
            <v>23.75</v>
          </cell>
          <cell r="H46">
            <v>0.4</v>
          </cell>
          <cell r="I46"/>
          <cell r="J46">
            <v>10.141159999999999</v>
          </cell>
          <cell r="K46">
            <v>60.5</v>
          </cell>
          <cell r="L46">
            <v>60.5</v>
          </cell>
          <cell r="M46">
            <v>1</v>
          </cell>
          <cell r="N46"/>
          <cell r="O46">
            <v>4.5999999999999996</v>
          </cell>
          <cell r="P46">
            <v>47.69</v>
          </cell>
          <cell r="Q46">
            <v>54.714737000000007</v>
          </cell>
          <cell r="R46">
            <v>240.779</v>
          </cell>
          <cell r="S46">
            <v>120.3895</v>
          </cell>
          <cell r="T46">
            <v>78.253174999999999</v>
          </cell>
          <cell r="U46">
            <v>94.237499999999997</v>
          </cell>
          <cell r="V46"/>
        </row>
        <row r="47">
          <cell r="B47" t="str">
            <v>DR004</v>
          </cell>
          <cell r="C47"/>
          <cell r="D47" t="str">
            <v xml:space="preserve">Large Round Disc </v>
          </cell>
          <cell r="E47" t="str">
            <v>Placa Redonda L</v>
          </cell>
          <cell r="F47">
            <v>17.75</v>
          </cell>
          <cell r="G47">
            <v>17.75</v>
          </cell>
          <cell r="H47">
            <v>0.4</v>
          </cell>
          <cell r="I47"/>
          <cell r="J47">
            <v>5.3086767999999998</v>
          </cell>
          <cell r="K47">
            <v>45</v>
          </cell>
          <cell r="L47">
            <v>45</v>
          </cell>
          <cell r="M47">
            <v>1</v>
          </cell>
          <cell r="N47"/>
          <cell r="O47">
            <v>2.4079999999999999</v>
          </cell>
          <cell r="P47">
            <v>28.37</v>
          </cell>
          <cell r="Q47">
            <v>32.548901000000008</v>
          </cell>
          <cell r="R47">
            <v>147.554</v>
          </cell>
          <cell r="S47">
            <v>73.777000000000001</v>
          </cell>
          <cell r="T47">
            <v>47.95505</v>
          </cell>
          <cell r="U47">
            <v>57.75</v>
          </cell>
          <cell r="V47"/>
        </row>
        <row r="48">
          <cell r="B48" t="str">
            <v>DR003</v>
          </cell>
          <cell r="C48"/>
          <cell r="D48" t="str">
            <v xml:space="preserve">Medium Round Disc </v>
          </cell>
          <cell r="E48" t="str">
            <v>Placa Redonda M</v>
          </cell>
          <cell r="F48">
            <v>15.75</v>
          </cell>
          <cell r="G48">
            <v>15.75</v>
          </cell>
          <cell r="H48">
            <v>0.4</v>
          </cell>
          <cell r="I48"/>
          <cell r="J48">
            <v>4.4092000000000002</v>
          </cell>
          <cell r="K48">
            <v>40</v>
          </cell>
          <cell r="L48">
            <v>40</v>
          </cell>
          <cell r="M48">
            <v>1</v>
          </cell>
          <cell r="N48"/>
          <cell r="O48">
            <v>2</v>
          </cell>
          <cell r="P48">
            <v>24.21</v>
          </cell>
          <cell r="Q48">
            <v>27.776133000000005</v>
          </cell>
          <cell r="R48">
            <v>122.46300000000001</v>
          </cell>
          <cell r="S48">
            <v>61.231500000000004</v>
          </cell>
          <cell r="T48">
            <v>39.800475000000006</v>
          </cell>
          <cell r="U48">
            <v>47.932499999999997</v>
          </cell>
          <cell r="V48"/>
        </row>
        <row r="49">
          <cell r="B49" t="str">
            <v>DR002</v>
          </cell>
          <cell r="C49"/>
          <cell r="D49" t="str">
            <v xml:space="preserve">Small Round Disc </v>
          </cell>
          <cell r="E49" t="str">
            <v>Placa Redonda S</v>
          </cell>
          <cell r="F49">
            <v>14.25</v>
          </cell>
          <cell r="G49">
            <v>14.25</v>
          </cell>
          <cell r="H49">
            <v>0.4</v>
          </cell>
          <cell r="I49"/>
          <cell r="J49">
            <v>3.1605145600000006</v>
          </cell>
          <cell r="K49">
            <v>35</v>
          </cell>
          <cell r="L49">
            <v>35</v>
          </cell>
          <cell r="M49">
            <v>1</v>
          </cell>
          <cell r="N49"/>
          <cell r="O49">
            <v>1.4336000000000002</v>
          </cell>
          <cell r="P49">
            <v>17.59</v>
          </cell>
          <cell r="Q49">
            <v>20.181007000000001</v>
          </cell>
          <cell r="R49">
            <v>89.87</v>
          </cell>
          <cell r="S49">
            <v>44.935000000000002</v>
          </cell>
          <cell r="T49">
            <v>29.207750000000001</v>
          </cell>
          <cell r="U49">
            <v>35.175000000000004</v>
          </cell>
          <cell r="V49"/>
        </row>
        <row r="50">
          <cell r="B50" t="str">
            <v>DR001</v>
          </cell>
          <cell r="C50"/>
          <cell r="D50" t="str">
            <v>X Small Round Disc</v>
          </cell>
          <cell r="E50" t="str">
            <v>Placa Redonda XS</v>
          </cell>
          <cell r="F50">
            <v>12</v>
          </cell>
          <cell r="G50">
            <v>12</v>
          </cell>
          <cell r="H50">
            <v>0.4</v>
          </cell>
          <cell r="I50"/>
          <cell r="J50">
            <v>2.2222368000000006</v>
          </cell>
          <cell r="K50">
            <v>31</v>
          </cell>
          <cell r="L50">
            <v>31</v>
          </cell>
          <cell r="M50">
            <v>1</v>
          </cell>
          <cell r="N50"/>
          <cell r="O50">
            <v>1.0080000000000002</v>
          </cell>
          <cell r="P50">
            <v>12.63</v>
          </cell>
          <cell r="Q50">
            <v>14.490399000000002</v>
          </cell>
          <cell r="R50">
            <v>68.728000000000009</v>
          </cell>
          <cell r="S50">
            <v>34.364000000000004</v>
          </cell>
          <cell r="T50">
            <v>22.336600000000004</v>
          </cell>
          <cell r="U50">
            <v>26.901000000000003</v>
          </cell>
          <cell r="V50"/>
        </row>
        <row r="51">
          <cell r="B51" t="str">
            <v>DR206</v>
          </cell>
          <cell r="C51"/>
          <cell r="D51" t="str">
            <v>XX Large Round Disc with Rim</v>
          </cell>
          <cell r="E51" t="str">
            <v>Placa Redonda con Ribete XXL</v>
          </cell>
          <cell r="F51">
            <v>23.95</v>
          </cell>
          <cell r="G51">
            <v>23.95</v>
          </cell>
          <cell r="H51">
            <v>0.4</v>
          </cell>
          <cell r="I51"/>
          <cell r="J51">
            <v>8.5318020000000008</v>
          </cell>
          <cell r="K51">
            <v>60.8</v>
          </cell>
          <cell r="L51">
            <v>60.8</v>
          </cell>
          <cell r="M51">
            <v>1</v>
          </cell>
          <cell r="N51"/>
          <cell r="O51">
            <v>3.87</v>
          </cell>
          <cell r="P51">
            <v>54.8</v>
          </cell>
          <cell r="Q51">
            <v>62.872039999999998</v>
          </cell>
          <cell r="R51">
            <v>264.062568</v>
          </cell>
          <cell r="S51">
            <v>132.031284</v>
          </cell>
          <cell r="T51">
            <v>85.82033460000001</v>
          </cell>
          <cell r="U51">
            <v>101.09400000000001</v>
          </cell>
          <cell r="V51"/>
        </row>
        <row r="52">
          <cell r="B52" t="str">
            <v>DR205</v>
          </cell>
          <cell r="C52"/>
          <cell r="D52" t="str">
            <v>X Large Round Disc with Rim</v>
          </cell>
          <cell r="E52" t="str">
            <v>Placa Redonda con Ribete XL</v>
          </cell>
          <cell r="F52">
            <v>20</v>
          </cell>
          <cell r="G52">
            <v>20</v>
          </cell>
          <cell r="H52">
            <v>0.4</v>
          </cell>
          <cell r="I52"/>
          <cell r="J52">
            <v>6.5476620000000008</v>
          </cell>
          <cell r="K52">
            <v>50.8</v>
          </cell>
          <cell r="L52">
            <v>50.8</v>
          </cell>
          <cell r="M52">
            <v>1</v>
          </cell>
          <cell r="N52"/>
          <cell r="O52">
            <v>2.97</v>
          </cell>
          <cell r="P52">
            <v>44.67</v>
          </cell>
          <cell r="Q52">
            <v>51.249891000000005</v>
          </cell>
          <cell r="R52">
            <v>215.24954220000004</v>
          </cell>
          <cell r="S52">
            <v>107.62477110000002</v>
          </cell>
          <cell r="T52">
            <v>69.956101215000018</v>
          </cell>
          <cell r="U52">
            <v>82.393500000000003</v>
          </cell>
          <cell r="V52"/>
        </row>
        <row r="53">
          <cell r="B53" t="str">
            <v>DR204</v>
          </cell>
          <cell r="C53"/>
          <cell r="D53" t="str">
            <v>Large Round Disc with Rim</v>
          </cell>
          <cell r="E53" t="str">
            <v>Placa Redonda con Ribete L</v>
          </cell>
          <cell r="F53">
            <v>17.7</v>
          </cell>
          <cell r="G53">
            <v>17.7</v>
          </cell>
          <cell r="H53">
            <v>0.4</v>
          </cell>
          <cell r="I53"/>
          <cell r="J53">
            <v>5.0044420000000001</v>
          </cell>
          <cell r="K53">
            <v>45</v>
          </cell>
          <cell r="L53">
            <v>45</v>
          </cell>
          <cell r="M53">
            <v>1</v>
          </cell>
          <cell r="N53"/>
          <cell r="O53">
            <v>2.27</v>
          </cell>
          <cell r="P53">
            <v>33.83</v>
          </cell>
          <cell r="Q53">
            <v>38.813158999999999</v>
          </cell>
          <cell r="R53">
            <v>163.0152678</v>
          </cell>
          <cell r="S53">
            <v>81.507633900000002</v>
          </cell>
          <cell r="T53">
            <v>52.979962035</v>
          </cell>
          <cell r="U53">
            <v>62.4435</v>
          </cell>
          <cell r="V53"/>
        </row>
        <row r="54">
          <cell r="B54" t="str">
            <v>DR203</v>
          </cell>
          <cell r="C54"/>
          <cell r="D54" t="str">
            <v>Medium Round Disc with Rim</v>
          </cell>
          <cell r="E54" t="str">
            <v>Placa Redonda con Ribete M</v>
          </cell>
          <cell r="F54">
            <v>15.75</v>
          </cell>
          <cell r="G54">
            <v>15.75</v>
          </cell>
          <cell r="H54">
            <v>0.4</v>
          </cell>
          <cell r="I54"/>
          <cell r="J54">
            <v>3.813958</v>
          </cell>
          <cell r="K54">
            <v>40</v>
          </cell>
          <cell r="L54">
            <v>40</v>
          </cell>
          <cell r="M54">
            <v>1</v>
          </cell>
          <cell r="N54"/>
          <cell r="O54">
            <v>1.73</v>
          </cell>
          <cell r="P54">
            <v>30.23</v>
          </cell>
          <cell r="Q54">
            <v>34.682879</v>
          </cell>
          <cell r="R54">
            <v>145.66809180000001</v>
          </cell>
          <cell r="S54">
            <v>72.834045900000007</v>
          </cell>
          <cell r="T54">
            <v>47.342129835000009</v>
          </cell>
          <cell r="U54">
            <v>55.775999999999996</v>
          </cell>
          <cell r="V54"/>
        </row>
        <row r="55">
          <cell r="B55" t="str">
            <v>DR202</v>
          </cell>
          <cell r="C55"/>
          <cell r="D55" t="str">
            <v>Small Round Disc with Rim</v>
          </cell>
          <cell r="E55" t="str">
            <v>Placa Redonda con Ribete S</v>
          </cell>
          <cell r="F55">
            <v>14.4</v>
          </cell>
          <cell r="G55">
            <v>14.4</v>
          </cell>
          <cell r="H55">
            <v>0.4</v>
          </cell>
          <cell r="I55"/>
          <cell r="J55">
            <v>2.8659800000000004</v>
          </cell>
          <cell r="K55">
            <v>36.5</v>
          </cell>
          <cell r="L55">
            <v>36.5</v>
          </cell>
          <cell r="M55">
            <v>1</v>
          </cell>
          <cell r="N55"/>
          <cell r="O55">
            <v>1.3</v>
          </cell>
          <cell r="P55">
            <v>19.850000000000001</v>
          </cell>
          <cell r="Q55">
            <v>22.773905000000003</v>
          </cell>
          <cell r="R55">
            <v>95.650401000000016</v>
          </cell>
          <cell r="S55">
            <v>47.825200500000008</v>
          </cell>
          <cell r="T55">
            <v>31.086380325000007</v>
          </cell>
          <cell r="U55">
            <v>36.613500000000002</v>
          </cell>
          <cell r="V55"/>
        </row>
        <row r="56">
          <cell r="B56" t="str">
            <v>DR201</v>
          </cell>
          <cell r="C56"/>
          <cell r="D56" t="str">
            <v>X Small Round Disc with Rim</v>
          </cell>
          <cell r="E56" t="str">
            <v>Placa Redonda con Ribete XS</v>
          </cell>
          <cell r="F56">
            <v>12.2</v>
          </cell>
          <cell r="G56">
            <v>12.2</v>
          </cell>
          <cell r="H56">
            <v>0.4</v>
          </cell>
          <cell r="I56"/>
          <cell r="J56">
            <v>2.3809680000000002</v>
          </cell>
          <cell r="K56">
            <v>31</v>
          </cell>
          <cell r="L56">
            <v>31</v>
          </cell>
          <cell r="M56">
            <v>1</v>
          </cell>
          <cell r="N56"/>
          <cell r="O56">
            <v>1.08</v>
          </cell>
          <cell r="P56">
            <v>16.149999999999999</v>
          </cell>
          <cell r="Q56">
            <v>18.528894999999999</v>
          </cell>
          <cell r="R56">
            <v>77.821359000000001</v>
          </cell>
          <cell r="S56">
            <v>38.910679500000001</v>
          </cell>
          <cell r="T56">
            <v>25.291941675</v>
          </cell>
          <cell r="U56">
            <v>29.788500000000003</v>
          </cell>
          <cell r="V56"/>
        </row>
        <row r="57">
          <cell r="B57" t="str">
            <v>FRD45</v>
          </cell>
          <cell r="C57"/>
          <cell r="D57" t="str">
            <v>XL Sphere</v>
          </cell>
          <cell r="E57" t="str">
            <v>Esfera Inclinada XL</v>
          </cell>
          <cell r="F57">
            <v>13.8</v>
          </cell>
          <cell r="G57">
            <v>13.8</v>
          </cell>
          <cell r="H57">
            <v>11.4</v>
          </cell>
          <cell r="I57">
            <v>152.16999999999999</v>
          </cell>
          <cell r="J57">
            <v>6.5697080000000003</v>
          </cell>
          <cell r="K57">
            <v>35</v>
          </cell>
          <cell r="L57">
            <v>35</v>
          </cell>
          <cell r="M57">
            <v>29</v>
          </cell>
          <cell r="N57">
            <v>4.5</v>
          </cell>
          <cell r="O57">
            <v>2.98</v>
          </cell>
          <cell r="P57">
            <v>43.58</v>
          </cell>
          <cell r="Q57">
            <v>49.999333999999998</v>
          </cell>
          <cell r="R57">
            <v>215.69900000000001</v>
          </cell>
          <cell r="S57">
            <v>107.84950000000001</v>
          </cell>
          <cell r="T57">
            <v>70.102175000000003</v>
          </cell>
          <cell r="U57">
            <v>84.420000000000016</v>
          </cell>
          <cell r="V57"/>
        </row>
        <row r="58">
          <cell r="B58" t="str">
            <v>FRD44</v>
          </cell>
          <cell r="C58"/>
          <cell r="D58" t="str">
            <v>L Sphere</v>
          </cell>
          <cell r="E58" t="str">
            <v>Esfera Inclinada L</v>
          </cell>
          <cell r="F58">
            <v>11.8</v>
          </cell>
          <cell r="G58">
            <v>11.8</v>
          </cell>
          <cell r="H58">
            <v>9.85</v>
          </cell>
          <cell r="I58">
            <v>67.63</v>
          </cell>
          <cell r="J58">
            <v>4.1887400000000001</v>
          </cell>
          <cell r="K58">
            <v>30</v>
          </cell>
          <cell r="L58">
            <v>30</v>
          </cell>
          <cell r="M58">
            <v>25</v>
          </cell>
          <cell r="N58">
            <v>2</v>
          </cell>
          <cell r="O58">
            <v>1.9</v>
          </cell>
          <cell r="P58">
            <v>25.77</v>
          </cell>
          <cell r="Q58">
            <v>29.565920999999999</v>
          </cell>
          <cell r="R58">
            <v>124.1768682</v>
          </cell>
          <cell r="S58">
            <v>62.088434100000001</v>
          </cell>
          <cell r="T58">
            <v>40.357482165</v>
          </cell>
          <cell r="U58">
            <v>47.544000000000004</v>
          </cell>
          <cell r="V58"/>
        </row>
        <row r="59">
          <cell r="B59" t="str">
            <v>FRD43</v>
          </cell>
          <cell r="C59"/>
          <cell r="D59" t="str">
            <v>M Sphere</v>
          </cell>
          <cell r="E59" t="str">
            <v>Esfera Inclinada M</v>
          </cell>
          <cell r="F59">
            <v>9.85</v>
          </cell>
          <cell r="G59">
            <v>9.85</v>
          </cell>
          <cell r="H59">
            <v>8.3000000000000007</v>
          </cell>
          <cell r="I59">
            <v>47.340999999999994</v>
          </cell>
          <cell r="J59">
            <v>2.6896119999999999</v>
          </cell>
          <cell r="K59">
            <v>25</v>
          </cell>
          <cell r="L59">
            <v>25</v>
          </cell>
          <cell r="M59">
            <v>21</v>
          </cell>
          <cell r="N59">
            <v>1.4</v>
          </cell>
          <cell r="O59">
            <v>1.22</v>
          </cell>
          <cell r="P59">
            <v>18.38</v>
          </cell>
          <cell r="Q59">
            <v>21.087374000000001</v>
          </cell>
          <cell r="R59">
            <v>88.566970800000007</v>
          </cell>
          <cell r="S59">
            <v>44.283485400000004</v>
          </cell>
          <cell r="T59">
            <v>28.784265510000004</v>
          </cell>
          <cell r="U59">
            <v>33.914999999999999</v>
          </cell>
          <cell r="V59"/>
        </row>
        <row r="60">
          <cell r="B60" t="str">
            <v>FRD42</v>
          </cell>
          <cell r="C60"/>
          <cell r="D60" t="str">
            <v>S Sphere</v>
          </cell>
          <cell r="E60" t="str">
            <v>Esfera Inclinada S</v>
          </cell>
          <cell r="F60">
            <v>7.9</v>
          </cell>
          <cell r="G60">
            <v>7.9</v>
          </cell>
          <cell r="H60">
            <v>6.7</v>
          </cell>
          <cell r="I60">
            <v>20.29</v>
          </cell>
          <cell r="J60">
            <v>2.4911979999999998</v>
          </cell>
          <cell r="K60">
            <v>20</v>
          </cell>
          <cell r="L60">
            <v>20</v>
          </cell>
          <cell r="M60">
            <v>17</v>
          </cell>
          <cell r="N60">
            <v>0.6</v>
          </cell>
          <cell r="O60">
            <v>1.1299999999999999</v>
          </cell>
          <cell r="P60">
            <v>11.08</v>
          </cell>
          <cell r="Q60">
            <v>12.712083999999999</v>
          </cell>
          <cell r="R60">
            <v>53.390752800000001</v>
          </cell>
          <cell r="S60">
            <v>26.695376400000001</v>
          </cell>
          <cell r="T60">
            <v>17.351994660000003</v>
          </cell>
          <cell r="U60">
            <v>20.4435</v>
          </cell>
          <cell r="V60"/>
        </row>
        <row r="61">
          <cell r="B61" t="str">
            <v>FRD41</v>
          </cell>
          <cell r="C61"/>
          <cell r="D61" t="str">
            <v>XS Sphere</v>
          </cell>
          <cell r="E61" t="str">
            <v>Esfera Inclinada XS</v>
          </cell>
          <cell r="F61">
            <v>5.9</v>
          </cell>
          <cell r="G61">
            <v>5.9</v>
          </cell>
          <cell r="H61">
            <v>5.0199999999999996</v>
          </cell>
          <cell r="I61">
            <v>10.144499999999999</v>
          </cell>
          <cell r="J61">
            <v>1.2566219999999999</v>
          </cell>
          <cell r="K61">
            <v>15</v>
          </cell>
          <cell r="L61">
            <v>15</v>
          </cell>
          <cell r="M61">
            <v>12.75</v>
          </cell>
          <cell r="N61">
            <v>0.3</v>
          </cell>
          <cell r="O61">
            <v>0.56999999999999995</v>
          </cell>
          <cell r="P61">
            <v>8.34</v>
          </cell>
          <cell r="Q61">
            <v>9.5684820000000013</v>
          </cell>
          <cell r="R61">
            <v>40.187624400000004</v>
          </cell>
          <cell r="S61">
            <v>20.093812200000002</v>
          </cell>
          <cell r="T61">
            <v>13.060977930000002</v>
          </cell>
          <cell r="U61">
            <v>15.3825</v>
          </cell>
          <cell r="V61"/>
        </row>
        <row r="62">
          <cell r="B62" t="str">
            <v>FRS45</v>
          </cell>
          <cell r="C62"/>
          <cell r="D62" t="str">
            <v>XL Shallow Sphere Bowl</v>
          </cell>
          <cell r="E62" t="str">
            <v>Esfera Inclinada Corta XL</v>
          </cell>
          <cell r="F62">
            <v>14.960599999999999</v>
          </cell>
          <cell r="G62">
            <v>14.960599999999999</v>
          </cell>
          <cell r="H62">
            <v>6.4960500000000003</v>
          </cell>
          <cell r="I62">
            <v>190.20937499999999</v>
          </cell>
          <cell r="J62">
            <v>6.8342600000000004</v>
          </cell>
          <cell r="K62">
            <v>38</v>
          </cell>
          <cell r="L62">
            <v>38</v>
          </cell>
          <cell r="M62">
            <v>16.5</v>
          </cell>
          <cell r="N62">
            <v>5.625</v>
          </cell>
          <cell r="O62">
            <v>3.1</v>
          </cell>
          <cell r="P62">
            <v>30.86</v>
          </cell>
          <cell r="Q62">
            <v>35.405678000000002</v>
          </cell>
          <cell r="R62">
            <v>152.768</v>
          </cell>
          <cell r="S62">
            <v>76.384</v>
          </cell>
          <cell r="T62">
            <v>49.6496</v>
          </cell>
          <cell r="U62">
            <v>59.786999999999999</v>
          </cell>
          <cell r="V62"/>
        </row>
        <row r="63">
          <cell r="B63" t="str">
            <v>FRS44</v>
          </cell>
          <cell r="C63"/>
          <cell r="D63" t="str">
            <v>L Shallow Sphere Bowl</v>
          </cell>
          <cell r="E63" t="str">
            <v>Esfera Inclinada Corta L</v>
          </cell>
          <cell r="F63">
            <v>12.795249999999999</v>
          </cell>
          <cell r="G63">
            <v>12.795249999999999</v>
          </cell>
          <cell r="H63">
            <v>5.4330600000000002</v>
          </cell>
          <cell r="I63">
            <v>118.35249999999999</v>
          </cell>
          <cell r="J63">
            <v>3.7478199999999999</v>
          </cell>
          <cell r="K63">
            <v>32.5</v>
          </cell>
          <cell r="L63">
            <v>32.5</v>
          </cell>
          <cell r="M63">
            <v>13.8</v>
          </cell>
          <cell r="N63">
            <v>3.5</v>
          </cell>
          <cell r="O63">
            <v>1.7</v>
          </cell>
          <cell r="P63">
            <v>21.05</v>
          </cell>
          <cell r="Q63">
            <v>24.150665</v>
          </cell>
          <cell r="R63">
            <v>104.214</v>
          </cell>
          <cell r="S63">
            <v>52.106999999999999</v>
          </cell>
          <cell r="T63">
            <v>33.869550000000004</v>
          </cell>
          <cell r="U63">
            <v>40.782000000000004</v>
          </cell>
          <cell r="V63"/>
        </row>
        <row r="64">
          <cell r="B64" t="str">
            <v>FRS43</v>
          </cell>
          <cell r="C64"/>
          <cell r="D64" t="str">
            <v>M Shallow Sphere Bowl</v>
          </cell>
          <cell r="E64" t="str">
            <v>Esfera Inclinada Corta M</v>
          </cell>
          <cell r="F64">
            <v>10.629899999999999</v>
          </cell>
          <cell r="G64">
            <v>10.629899999999999</v>
          </cell>
          <cell r="H64">
            <v>4.5275499999999997</v>
          </cell>
          <cell r="I64">
            <v>54.103999999999999</v>
          </cell>
          <cell r="J64">
            <v>2.6455199999999999</v>
          </cell>
          <cell r="K64">
            <v>27</v>
          </cell>
          <cell r="L64">
            <v>27</v>
          </cell>
          <cell r="M64">
            <v>11.5</v>
          </cell>
          <cell r="N64">
            <v>1.6</v>
          </cell>
          <cell r="O64">
            <v>1.2</v>
          </cell>
          <cell r="P64">
            <v>14.83</v>
          </cell>
          <cell r="Q64">
            <v>17.014459000000002</v>
          </cell>
          <cell r="R64">
            <v>73.39200000000001</v>
          </cell>
          <cell r="S64">
            <v>36.696000000000005</v>
          </cell>
          <cell r="T64">
            <v>23.852400000000003</v>
          </cell>
          <cell r="U64">
            <v>28.728000000000002</v>
          </cell>
          <cell r="V64"/>
        </row>
        <row r="65">
          <cell r="B65" t="str">
            <v>FRS42</v>
          </cell>
          <cell r="C65"/>
          <cell r="D65" t="str">
            <v>S Shallow Sphere Bowl</v>
          </cell>
          <cell r="E65" t="str">
            <v>Esfera Inclinada Corta S</v>
          </cell>
          <cell r="F65">
            <v>8.5826600000000006</v>
          </cell>
          <cell r="G65">
            <v>8.5826600000000006</v>
          </cell>
          <cell r="H65">
            <v>3.4645600000000001</v>
          </cell>
          <cell r="I65">
            <v>25.361249999999998</v>
          </cell>
          <cell r="J65">
            <v>1.5873120000000001</v>
          </cell>
          <cell r="K65">
            <v>21.8</v>
          </cell>
          <cell r="L65">
            <v>21.8</v>
          </cell>
          <cell r="M65">
            <v>8.8000000000000007</v>
          </cell>
          <cell r="N65">
            <v>0.75</v>
          </cell>
          <cell r="O65">
            <v>0.72</v>
          </cell>
          <cell r="P65">
            <v>9.98</v>
          </cell>
          <cell r="Q65">
            <v>11.450054000000002</v>
          </cell>
          <cell r="R65">
            <v>49.379000000000005</v>
          </cell>
          <cell r="S65">
            <v>24.689500000000002</v>
          </cell>
          <cell r="T65">
            <v>16.048175000000001</v>
          </cell>
          <cell r="U65">
            <v>19.330500000000001</v>
          </cell>
          <cell r="V65"/>
        </row>
        <row r="66">
          <cell r="B66" t="str">
            <v>FRS41</v>
          </cell>
          <cell r="C66"/>
          <cell r="D66" t="str">
            <v>XS Shallow Sphere Bowl</v>
          </cell>
          <cell r="E66" t="str">
            <v>Esfera Inclinada Corta XS</v>
          </cell>
          <cell r="F66">
            <v>6.4960500000000003</v>
          </cell>
          <cell r="G66">
            <v>6.4960500000000003</v>
          </cell>
          <cell r="H66">
            <v>2.6771599999999998</v>
          </cell>
          <cell r="I66">
            <v>12.680624999999999</v>
          </cell>
          <cell r="J66">
            <v>0.88184000000000007</v>
          </cell>
          <cell r="K66">
            <v>16.5</v>
          </cell>
          <cell r="L66">
            <v>16.5</v>
          </cell>
          <cell r="M66">
            <v>6.8</v>
          </cell>
          <cell r="N66">
            <v>0.375</v>
          </cell>
          <cell r="O66">
            <v>0.4</v>
          </cell>
          <cell r="P66">
            <v>7.14</v>
          </cell>
          <cell r="Q66">
            <v>8.1917220000000004</v>
          </cell>
          <cell r="R66">
            <v>35.343000000000004</v>
          </cell>
          <cell r="S66">
            <v>17.671500000000002</v>
          </cell>
          <cell r="T66">
            <v>11.486475000000002</v>
          </cell>
          <cell r="U66">
            <v>13.839</v>
          </cell>
          <cell r="V66"/>
        </row>
        <row r="67">
          <cell r="B67"/>
          <cell r="C67"/>
          <cell r="D67" t="str">
            <v>Square</v>
          </cell>
          <cell r="E67" t="str">
            <v>Cuadrado</v>
          </cell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</row>
        <row r="68">
          <cell r="B68" t="str">
            <v>BSD16</v>
          </cell>
          <cell r="C68"/>
          <cell r="D68" t="str">
            <v>XXL Deep Square Bowl</v>
          </cell>
          <cell r="E68" t="str">
            <v>Curazao Cuadrado Hondo XXL</v>
          </cell>
          <cell r="F68">
            <v>16.899999999999999</v>
          </cell>
          <cell r="G68">
            <v>16.899999999999999</v>
          </cell>
          <cell r="H68">
            <v>5.3</v>
          </cell>
          <cell r="I68">
            <v>432.83</v>
          </cell>
          <cell r="J68">
            <v>6.17</v>
          </cell>
          <cell r="K68">
            <v>43</v>
          </cell>
          <cell r="L68">
            <v>43</v>
          </cell>
          <cell r="M68">
            <v>13.5</v>
          </cell>
          <cell r="N68">
            <v>12.8</v>
          </cell>
          <cell r="O68">
            <v>2.8</v>
          </cell>
          <cell r="P68">
            <v>36.79</v>
          </cell>
          <cell r="Q68">
            <v>42.209167000000001</v>
          </cell>
          <cell r="R68">
            <v>177.27850140000001</v>
          </cell>
          <cell r="S68">
            <v>88.639250700000005</v>
          </cell>
          <cell r="T68">
            <v>57.615512955000007</v>
          </cell>
          <cell r="U68">
            <v>67.893000000000001</v>
          </cell>
          <cell r="V68"/>
        </row>
        <row r="69">
          <cell r="B69" t="str">
            <v>BSD15</v>
          </cell>
          <cell r="C69"/>
          <cell r="D69" t="str">
            <v>XL Deep Square Bowl</v>
          </cell>
          <cell r="E69" t="str">
            <v>Curazao Cuadrado Hondo XL</v>
          </cell>
          <cell r="F69">
            <v>14.25</v>
          </cell>
          <cell r="G69">
            <v>14.25</v>
          </cell>
          <cell r="H69">
            <v>4</v>
          </cell>
          <cell r="I69">
            <v>177.53</v>
          </cell>
          <cell r="J69">
            <v>5.9524200000000009</v>
          </cell>
          <cell r="K69">
            <v>36</v>
          </cell>
          <cell r="L69">
            <v>36</v>
          </cell>
          <cell r="M69">
            <v>10</v>
          </cell>
          <cell r="N69">
            <v>5.25</v>
          </cell>
          <cell r="O69">
            <v>2.7</v>
          </cell>
          <cell r="P69">
            <v>30.48</v>
          </cell>
          <cell r="Q69">
            <v>34.969704000000007</v>
          </cell>
          <cell r="R69">
            <v>166.29800000000003</v>
          </cell>
          <cell r="S69">
            <v>83.149000000000015</v>
          </cell>
          <cell r="T69">
            <v>54.046850000000013</v>
          </cell>
          <cell r="U69">
            <v>65.078999999999994</v>
          </cell>
          <cell r="V69"/>
        </row>
        <row r="70">
          <cell r="B70" t="str">
            <v>BSD14</v>
          </cell>
          <cell r="C70" t="str">
            <v>Tile 8</v>
          </cell>
          <cell r="D70" t="str">
            <v>L Deep Square Bowl</v>
          </cell>
          <cell r="E70" t="str">
            <v>Curazao Cuadrado Hondo L</v>
          </cell>
          <cell r="F70">
            <v>11.811</v>
          </cell>
          <cell r="G70">
            <v>11.811</v>
          </cell>
          <cell r="H70">
            <v>3.5</v>
          </cell>
          <cell r="I70">
            <v>101.45</v>
          </cell>
          <cell r="J70">
            <v>2.9762100000000005</v>
          </cell>
          <cell r="K70">
            <v>30</v>
          </cell>
          <cell r="L70">
            <v>30</v>
          </cell>
          <cell r="M70">
            <v>9</v>
          </cell>
          <cell r="N70">
            <v>3</v>
          </cell>
          <cell r="O70">
            <v>1.35</v>
          </cell>
          <cell r="P70">
            <v>20.2</v>
          </cell>
          <cell r="Q70">
            <v>23.175460000000001</v>
          </cell>
          <cell r="R70">
            <v>101.76100000000001</v>
          </cell>
          <cell r="S70">
            <v>50.880500000000005</v>
          </cell>
          <cell r="T70">
            <v>33.072325000000006</v>
          </cell>
          <cell r="U70">
            <v>39.826500000000003</v>
          </cell>
          <cell r="V70"/>
        </row>
        <row r="71">
          <cell r="B71" t="str">
            <v>BSD13</v>
          </cell>
          <cell r="C71"/>
          <cell r="D71" t="str">
            <v>M Deep Square Bowl</v>
          </cell>
          <cell r="E71" t="str">
            <v>Curazao Cuadrado Hondo M</v>
          </cell>
          <cell r="F71">
            <v>9.75</v>
          </cell>
          <cell r="G71">
            <v>9.75</v>
          </cell>
          <cell r="H71">
            <v>2.25</v>
          </cell>
          <cell r="I71">
            <v>60.87</v>
          </cell>
          <cell r="J71">
            <v>2.7998420000000004</v>
          </cell>
          <cell r="K71">
            <v>25</v>
          </cell>
          <cell r="L71">
            <v>25</v>
          </cell>
          <cell r="M71">
            <v>6</v>
          </cell>
          <cell r="N71">
            <v>1.8</v>
          </cell>
          <cell r="O71">
            <v>1.27</v>
          </cell>
          <cell r="P71">
            <v>11.08</v>
          </cell>
          <cell r="Q71">
            <v>12.712083999999999</v>
          </cell>
          <cell r="R71">
            <v>70.169000000000011</v>
          </cell>
          <cell r="S71">
            <v>35.084500000000006</v>
          </cell>
          <cell r="T71">
            <v>22.804925000000004</v>
          </cell>
          <cell r="U71">
            <v>27.468</v>
          </cell>
          <cell r="V71"/>
        </row>
        <row r="72">
          <cell r="B72" t="str">
            <v>BSD12</v>
          </cell>
          <cell r="C72"/>
          <cell r="D72" t="str">
            <v>S Deep Square Bowl</v>
          </cell>
          <cell r="E72" t="str">
            <v>Curazao Cuadrado Hondo S</v>
          </cell>
          <cell r="F72">
            <v>7.75</v>
          </cell>
          <cell r="G72">
            <v>7.75</v>
          </cell>
          <cell r="H72">
            <v>2</v>
          </cell>
          <cell r="I72">
            <v>25.36</v>
          </cell>
          <cell r="J72">
            <v>1.3580336000000004</v>
          </cell>
          <cell r="K72">
            <v>20</v>
          </cell>
          <cell r="L72">
            <v>20</v>
          </cell>
          <cell r="M72">
            <v>5</v>
          </cell>
          <cell r="N72">
            <v>0.75</v>
          </cell>
          <cell r="O72">
            <v>0.6160000000000001</v>
          </cell>
          <cell r="P72">
            <v>10.33</v>
          </cell>
          <cell r="Q72">
            <v>11.851609000000002</v>
          </cell>
          <cell r="R72">
            <v>52.624000000000009</v>
          </cell>
          <cell r="S72">
            <v>26.312000000000005</v>
          </cell>
          <cell r="T72">
            <v>17.102800000000002</v>
          </cell>
          <cell r="U72">
            <v>20.590499999999999</v>
          </cell>
          <cell r="V72"/>
        </row>
        <row r="73">
          <cell r="B73" t="str">
            <v>BSD11</v>
          </cell>
          <cell r="C73" t="str">
            <v>Tile 8</v>
          </cell>
          <cell r="D73" t="str">
            <v>XS Deep Square Bowl</v>
          </cell>
          <cell r="E73" t="str">
            <v>Curazao Cuadrado Hondo XS</v>
          </cell>
          <cell r="F73">
            <v>5.5</v>
          </cell>
          <cell r="G73">
            <v>5.5</v>
          </cell>
          <cell r="H73">
            <v>2</v>
          </cell>
          <cell r="I73">
            <v>10.14</v>
          </cell>
          <cell r="J73">
            <v>0.66137999999999997</v>
          </cell>
          <cell r="K73">
            <v>14</v>
          </cell>
          <cell r="L73">
            <v>14</v>
          </cell>
          <cell r="M73">
            <v>5</v>
          </cell>
          <cell r="N73">
            <v>0.3</v>
          </cell>
          <cell r="O73">
            <v>0.3</v>
          </cell>
          <cell r="P73">
            <v>9.18</v>
          </cell>
          <cell r="Q73">
            <v>10.532214000000002</v>
          </cell>
          <cell r="R73">
            <v>44.23529880000001</v>
          </cell>
          <cell r="S73">
            <v>22.117649400000005</v>
          </cell>
          <cell r="T73">
            <v>14.376472110000003</v>
          </cell>
          <cell r="U73">
            <v>16.674000000000003</v>
          </cell>
          <cell r="V73"/>
        </row>
        <row r="74">
          <cell r="B74" t="str">
            <v>BSD01</v>
          </cell>
          <cell r="C74"/>
          <cell r="D74" t="str">
            <v>Mini Deep Square Bowl</v>
          </cell>
          <cell r="E74" t="str">
            <v>Botanero Nancy</v>
          </cell>
          <cell r="F74">
            <v>5.5</v>
          </cell>
          <cell r="G74">
            <v>5.5</v>
          </cell>
          <cell r="H74">
            <v>2.25</v>
          </cell>
          <cell r="I74">
            <v>11.84</v>
          </cell>
          <cell r="J74">
            <v>1.1000000000000001</v>
          </cell>
          <cell r="K74">
            <v>14</v>
          </cell>
          <cell r="L74">
            <v>14</v>
          </cell>
          <cell r="M74">
            <v>6</v>
          </cell>
          <cell r="N74">
            <v>0.35</v>
          </cell>
          <cell r="O74">
            <v>0.5</v>
          </cell>
          <cell r="P74">
            <v>8.24</v>
          </cell>
          <cell r="Q74">
            <v>9.4537520000000015</v>
          </cell>
          <cell r="R74">
            <v>41.536000000000001</v>
          </cell>
          <cell r="S74">
            <v>20.768000000000001</v>
          </cell>
          <cell r="T74">
            <v>13.4992</v>
          </cell>
          <cell r="U74">
            <v>16.254000000000001</v>
          </cell>
          <cell r="V74"/>
        </row>
        <row r="75">
          <cell r="B75" t="str">
            <v>BSD26</v>
          </cell>
          <cell r="C75"/>
          <cell r="D75" t="str">
            <v>XXL China Bowl</v>
          </cell>
          <cell r="E75" t="str">
            <v>China Bowl XXL</v>
          </cell>
          <cell r="F75">
            <v>15</v>
          </cell>
          <cell r="G75">
            <v>15</v>
          </cell>
          <cell r="H75">
            <v>5.9</v>
          </cell>
          <cell r="I75">
            <v>186</v>
          </cell>
          <cell r="J75">
            <v>6.9444900000000001</v>
          </cell>
          <cell r="K75">
            <v>38.1</v>
          </cell>
          <cell r="L75">
            <v>38.1</v>
          </cell>
          <cell r="M75">
            <v>15</v>
          </cell>
          <cell r="N75">
            <v>186</v>
          </cell>
          <cell r="O75">
            <v>3.15</v>
          </cell>
          <cell r="P75">
            <v>30.23</v>
          </cell>
          <cell r="Q75">
            <v>34.682879</v>
          </cell>
          <cell r="R75">
            <v>145.66809180000001</v>
          </cell>
          <cell r="S75">
            <v>72.834045900000007</v>
          </cell>
          <cell r="T75">
            <v>47.342129835000009</v>
          </cell>
          <cell r="U75">
            <v>55.775999999999996</v>
          </cell>
          <cell r="V75"/>
        </row>
        <row r="76">
          <cell r="B76" t="str">
            <v>BSD25</v>
          </cell>
          <cell r="C76"/>
          <cell r="D76" t="str">
            <v>XL China Bowl</v>
          </cell>
          <cell r="E76" t="str">
            <v>China Bowl XL</v>
          </cell>
          <cell r="F76">
            <v>12.5</v>
          </cell>
          <cell r="G76">
            <v>12.5</v>
          </cell>
          <cell r="H76">
            <v>5.05</v>
          </cell>
          <cell r="I76">
            <v>137.6</v>
          </cell>
          <cell r="J76">
            <v>4.96035</v>
          </cell>
          <cell r="K76">
            <v>31.75</v>
          </cell>
          <cell r="L76">
            <v>31.75</v>
          </cell>
          <cell r="M76">
            <v>12.8</v>
          </cell>
          <cell r="N76">
            <v>137.6</v>
          </cell>
          <cell r="O76">
            <v>2.25</v>
          </cell>
          <cell r="P76">
            <v>24.39</v>
          </cell>
          <cell r="Q76">
            <v>27.982647</v>
          </cell>
          <cell r="R76">
            <v>117.52711740000001</v>
          </cell>
          <cell r="S76">
            <v>58.763558700000004</v>
          </cell>
          <cell r="T76">
            <v>38.196313155000006</v>
          </cell>
          <cell r="U76">
            <v>45.003</v>
          </cell>
          <cell r="V76"/>
        </row>
        <row r="77">
          <cell r="B77" t="str">
            <v>BSD24</v>
          </cell>
          <cell r="C77"/>
          <cell r="D77" t="str">
            <v>L China Bowl</v>
          </cell>
          <cell r="E77" t="str">
            <v>China Bowl L</v>
          </cell>
          <cell r="F77">
            <v>10.25</v>
          </cell>
          <cell r="G77">
            <v>10.25</v>
          </cell>
          <cell r="H77">
            <v>4.0999999999999996</v>
          </cell>
          <cell r="I77">
            <v>101.45</v>
          </cell>
          <cell r="J77">
            <v>3.4391760000000002</v>
          </cell>
          <cell r="K77">
            <v>26</v>
          </cell>
          <cell r="L77">
            <v>26</v>
          </cell>
          <cell r="M77">
            <v>10.5</v>
          </cell>
          <cell r="N77">
            <v>3</v>
          </cell>
          <cell r="O77">
            <v>1.56</v>
          </cell>
          <cell r="P77">
            <v>19.41</v>
          </cell>
          <cell r="Q77">
            <v>22.269093000000002</v>
          </cell>
          <cell r="R77">
            <v>93.530190600000012</v>
          </cell>
          <cell r="S77">
            <v>46.765095300000006</v>
          </cell>
          <cell r="T77">
            <v>30.397311945000006</v>
          </cell>
          <cell r="U77">
            <v>35.8155</v>
          </cell>
          <cell r="V77"/>
        </row>
        <row r="78">
          <cell r="B78" t="str">
            <v>BSD23</v>
          </cell>
          <cell r="C78"/>
          <cell r="D78" t="str">
            <v>M China Bowl</v>
          </cell>
          <cell r="E78" t="str">
            <v>China Bowl M</v>
          </cell>
          <cell r="F78">
            <v>7.5</v>
          </cell>
          <cell r="G78">
            <v>7.5</v>
          </cell>
          <cell r="H78">
            <v>3.95</v>
          </cell>
          <cell r="I78">
            <v>50.72</v>
          </cell>
          <cell r="J78">
            <v>2.028232</v>
          </cell>
          <cell r="K78">
            <v>19</v>
          </cell>
          <cell r="L78">
            <v>19</v>
          </cell>
          <cell r="M78">
            <v>10</v>
          </cell>
          <cell r="N78">
            <v>1.5</v>
          </cell>
          <cell r="O78">
            <v>0.92</v>
          </cell>
          <cell r="P78">
            <v>12.94</v>
          </cell>
          <cell r="Q78">
            <v>14.846062</v>
          </cell>
          <cell r="R78">
            <v>62.353460400000003</v>
          </cell>
          <cell r="S78">
            <v>31.176730200000002</v>
          </cell>
          <cell r="T78">
            <v>20.264874630000001</v>
          </cell>
          <cell r="U78">
            <v>23.876999999999999</v>
          </cell>
          <cell r="V78"/>
        </row>
        <row r="79">
          <cell r="B79" t="str">
            <v>BSD22</v>
          </cell>
          <cell r="C79"/>
          <cell r="D79" t="str">
            <v>S China Bowl</v>
          </cell>
          <cell r="E79" t="str">
            <v>China Bowl S</v>
          </cell>
          <cell r="F79">
            <v>5.9</v>
          </cell>
          <cell r="G79">
            <v>5.9</v>
          </cell>
          <cell r="H79">
            <v>3.35</v>
          </cell>
          <cell r="I79">
            <v>37.200000000000003</v>
          </cell>
          <cell r="J79">
            <v>1.5802572800000003</v>
          </cell>
          <cell r="K79">
            <v>15</v>
          </cell>
          <cell r="L79">
            <v>15</v>
          </cell>
          <cell r="M79">
            <v>8.5</v>
          </cell>
          <cell r="N79">
            <v>1.1000000000000001</v>
          </cell>
          <cell r="O79">
            <v>0.7168000000000001</v>
          </cell>
          <cell r="P79">
            <v>10.37</v>
          </cell>
          <cell r="Q79">
            <v>11.897501</v>
          </cell>
          <cell r="R79">
            <v>49.969504200000003</v>
          </cell>
          <cell r="S79">
            <v>24.984752100000001</v>
          </cell>
          <cell r="T79">
            <v>16.240088865000001</v>
          </cell>
          <cell r="U79">
            <v>19.151999999999997</v>
          </cell>
          <cell r="V79"/>
        </row>
        <row r="80">
          <cell r="B80" t="str">
            <v>BSD21</v>
          </cell>
          <cell r="C80"/>
          <cell r="D80" t="str">
            <v>XS China Bowl</v>
          </cell>
          <cell r="E80" t="str">
            <v>China Bowl XS</v>
          </cell>
          <cell r="F80">
            <v>5</v>
          </cell>
          <cell r="G80">
            <v>5</v>
          </cell>
          <cell r="H80">
            <v>2.5</v>
          </cell>
          <cell r="I80">
            <v>16.91</v>
          </cell>
          <cell r="J80">
            <v>0.77161000000000002</v>
          </cell>
          <cell r="K80">
            <v>12.5</v>
          </cell>
          <cell r="L80">
            <v>12.5</v>
          </cell>
          <cell r="M80">
            <v>6.5</v>
          </cell>
          <cell r="N80">
            <v>0.5</v>
          </cell>
          <cell r="O80">
            <v>0.35</v>
          </cell>
          <cell r="P80">
            <v>6.47</v>
          </cell>
          <cell r="Q80">
            <v>7.4230309999999999</v>
          </cell>
          <cell r="R80">
            <v>31.176730200000002</v>
          </cell>
          <cell r="S80">
            <v>15.588365100000001</v>
          </cell>
          <cell r="T80">
            <v>10.132437315000001</v>
          </cell>
          <cell r="U80">
            <v>11.938499999999999</v>
          </cell>
          <cell r="V80"/>
        </row>
        <row r="81">
          <cell r="B81" t="str">
            <v>PS005</v>
          </cell>
          <cell r="C81"/>
          <cell r="D81" t="str">
            <v>XL Square Flat Platter</v>
          </cell>
          <cell r="E81" t="str">
            <v>Curazao Cuadrado Plano XL</v>
          </cell>
          <cell r="F81">
            <v>17.75</v>
          </cell>
          <cell r="G81">
            <v>17.75</v>
          </cell>
          <cell r="H81">
            <v>1.6</v>
          </cell>
          <cell r="I81"/>
          <cell r="J81">
            <v>6.4197952000000011</v>
          </cell>
          <cell r="K81">
            <v>45</v>
          </cell>
          <cell r="L81">
            <v>45</v>
          </cell>
          <cell r="M81">
            <v>4</v>
          </cell>
          <cell r="N81"/>
          <cell r="O81">
            <v>2.9120000000000004</v>
          </cell>
          <cell r="P81">
            <v>34.46</v>
          </cell>
          <cell r="Q81">
            <v>39.535958000000008</v>
          </cell>
          <cell r="R81">
            <v>178.78300000000002</v>
          </cell>
          <cell r="S81">
            <v>89.391500000000008</v>
          </cell>
          <cell r="T81">
            <v>58.104475000000008</v>
          </cell>
          <cell r="U81">
            <v>69.972000000000008</v>
          </cell>
          <cell r="V81"/>
        </row>
        <row r="82">
          <cell r="B82" t="str">
            <v>PS004</v>
          </cell>
          <cell r="C82"/>
          <cell r="D82" t="str">
            <v>L Square Flat Platter</v>
          </cell>
          <cell r="E82" t="str">
            <v>Curazao Cuadrado Plano L</v>
          </cell>
          <cell r="F82">
            <v>15</v>
          </cell>
          <cell r="G82">
            <v>15</v>
          </cell>
          <cell r="H82">
            <v>1.4</v>
          </cell>
          <cell r="I82"/>
          <cell r="J82">
            <v>4.4444736000000011</v>
          </cell>
          <cell r="K82">
            <v>36.5</v>
          </cell>
          <cell r="L82">
            <v>36.5</v>
          </cell>
          <cell r="M82">
            <v>3.5</v>
          </cell>
          <cell r="N82"/>
          <cell r="O82">
            <v>2.0160000000000005</v>
          </cell>
          <cell r="P82">
            <v>24.54</v>
          </cell>
          <cell r="Q82">
            <v>28.154742000000002</v>
          </cell>
          <cell r="R82">
            <v>126.40100000000001</v>
          </cell>
          <cell r="S82">
            <v>63.200500000000005</v>
          </cell>
          <cell r="T82">
            <v>41.080325000000002</v>
          </cell>
          <cell r="U82">
            <v>49.475999999999999</v>
          </cell>
          <cell r="V82"/>
        </row>
        <row r="83">
          <cell r="B83" t="str">
            <v>PS003</v>
          </cell>
          <cell r="C83"/>
          <cell r="D83" t="str">
            <v>M Square Flat Platter</v>
          </cell>
          <cell r="E83" t="str">
            <v>Curazao Cuadrado Plano M</v>
          </cell>
          <cell r="F83">
            <v>12.5</v>
          </cell>
          <cell r="G83">
            <v>12.5</v>
          </cell>
          <cell r="H83">
            <v>0.75</v>
          </cell>
          <cell r="I83"/>
          <cell r="J83">
            <v>2.7160672000000008</v>
          </cell>
          <cell r="K83">
            <v>32</v>
          </cell>
          <cell r="L83">
            <v>32</v>
          </cell>
          <cell r="M83">
            <v>2</v>
          </cell>
          <cell r="N83"/>
          <cell r="O83">
            <v>1.2320000000000002</v>
          </cell>
          <cell r="P83">
            <v>15.03</v>
          </cell>
          <cell r="Q83">
            <v>17.243919000000002</v>
          </cell>
          <cell r="R83">
            <v>77.385000000000005</v>
          </cell>
          <cell r="S83">
            <v>38.692500000000003</v>
          </cell>
          <cell r="T83">
            <v>25.150125000000003</v>
          </cell>
          <cell r="U83">
            <v>30.292500000000004</v>
          </cell>
          <cell r="V83"/>
        </row>
        <row r="84">
          <cell r="B84" t="str">
            <v>PS002</v>
          </cell>
          <cell r="C84"/>
          <cell r="D84" t="str">
            <v>S Square Flat Platter</v>
          </cell>
          <cell r="E84" t="str">
            <v>Curazao Cuadrado Plano S</v>
          </cell>
          <cell r="F84">
            <v>9.6456499999999998</v>
          </cell>
          <cell r="G84">
            <v>9.6456499999999998</v>
          </cell>
          <cell r="H84">
            <v>0.5</v>
          </cell>
          <cell r="I84"/>
          <cell r="J84">
            <v>1.565266</v>
          </cell>
          <cell r="K84">
            <v>24.5</v>
          </cell>
          <cell r="L84">
            <v>24.5</v>
          </cell>
          <cell r="M84">
            <v>1.5</v>
          </cell>
          <cell r="N84"/>
          <cell r="O84">
            <v>0.71</v>
          </cell>
          <cell r="P84">
            <v>10.35</v>
          </cell>
          <cell r="Q84">
            <v>11.874555000000001</v>
          </cell>
          <cell r="R84">
            <v>51.425000000000004</v>
          </cell>
          <cell r="S84">
            <v>25.712500000000002</v>
          </cell>
          <cell r="T84">
            <v>16.713125000000002</v>
          </cell>
          <cell r="U84">
            <v>20.128500000000003</v>
          </cell>
          <cell r="V84"/>
        </row>
        <row r="85">
          <cell r="B85" t="str">
            <v>PS001</v>
          </cell>
          <cell r="C85"/>
          <cell r="D85" t="str">
            <v>XS Square Flat Platter</v>
          </cell>
          <cell r="E85" t="str">
            <v>Curazao Cuadrado Plano XS</v>
          </cell>
          <cell r="F85">
            <v>6.7</v>
          </cell>
          <cell r="G85">
            <v>6.7</v>
          </cell>
          <cell r="H85">
            <v>0.4</v>
          </cell>
          <cell r="I85"/>
          <cell r="J85">
            <v>0.74074560000000012</v>
          </cell>
          <cell r="K85">
            <v>17</v>
          </cell>
          <cell r="L85">
            <v>17</v>
          </cell>
          <cell r="M85">
            <v>1</v>
          </cell>
          <cell r="N85"/>
          <cell r="O85">
            <v>0.33600000000000002</v>
          </cell>
          <cell r="P85">
            <v>5.95</v>
          </cell>
          <cell r="Q85">
            <v>6.826435</v>
          </cell>
          <cell r="R85">
            <v>30.756000000000004</v>
          </cell>
          <cell r="S85">
            <v>15.378000000000002</v>
          </cell>
          <cell r="T85">
            <v>9.9957000000000011</v>
          </cell>
          <cell r="U85">
            <v>12.033000000000001</v>
          </cell>
          <cell r="V85"/>
        </row>
        <row r="86">
          <cell r="B86" t="str">
            <v>PS044</v>
          </cell>
          <cell r="C86"/>
          <cell r="D86" t="str">
            <v xml:space="preserve">Square Platter 14" </v>
          </cell>
          <cell r="E86" t="str">
            <v>Platón Cuadrado L</v>
          </cell>
          <cell r="F86">
            <v>14</v>
          </cell>
          <cell r="G86">
            <v>14</v>
          </cell>
          <cell r="H86">
            <v>2</v>
          </cell>
          <cell r="I86">
            <v>79.5</v>
          </cell>
          <cell r="J86">
            <v>3.8271856000000009</v>
          </cell>
          <cell r="K86">
            <v>35.5</v>
          </cell>
          <cell r="L86">
            <v>35.5</v>
          </cell>
          <cell r="M86">
            <v>5</v>
          </cell>
          <cell r="N86">
            <v>2.35</v>
          </cell>
          <cell r="O86">
            <v>1.7360000000000002</v>
          </cell>
          <cell r="P86">
            <v>23.03</v>
          </cell>
          <cell r="Q86">
            <v>26.422319000000002</v>
          </cell>
          <cell r="R86">
            <v>110.97373980000002</v>
          </cell>
          <cell r="S86">
            <v>55.486869900000009</v>
          </cell>
          <cell r="T86">
            <v>36.066465435000005</v>
          </cell>
          <cell r="U86">
            <v>42.503999999999998</v>
          </cell>
          <cell r="V86"/>
        </row>
        <row r="87">
          <cell r="B87" t="str">
            <v>PS043</v>
          </cell>
          <cell r="C87"/>
          <cell r="D87" t="str">
            <v xml:space="preserve">Square Platter 12" </v>
          </cell>
          <cell r="E87" t="str">
            <v>Platón Cuadrado M</v>
          </cell>
          <cell r="F87">
            <v>11.75</v>
          </cell>
          <cell r="G87">
            <v>11.75</v>
          </cell>
          <cell r="H87">
            <v>1.25</v>
          </cell>
          <cell r="I87">
            <v>43.96</v>
          </cell>
          <cell r="J87">
            <v>2.9629824000000005</v>
          </cell>
          <cell r="K87">
            <v>30</v>
          </cell>
          <cell r="L87">
            <v>30</v>
          </cell>
          <cell r="M87">
            <v>3.5</v>
          </cell>
          <cell r="N87">
            <v>1.3</v>
          </cell>
          <cell r="O87">
            <v>1.3440000000000001</v>
          </cell>
          <cell r="P87">
            <v>17.84</v>
          </cell>
          <cell r="Q87">
            <v>20.467832000000001</v>
          </cell>
          <cell r="R87">
            <v>85.964894400000006</v>
          </cell>
          <cell r="S87">
            <v>42.982447200000003</v>
          </cell>
          <cell r="T87">
            <v>27.938590680000004</v>
          </cell>
          <cell r="U87">
            <v>32.917500000000004</v>
          </cell>
          <cell r="V87"/>
        </row>
        <row r="88">
          <cell r="B88" t="str">
            <v>PS042</v>
          </cell>
          <cell r="C88"/>
          <cell r="D88" t="str">
            <v>Square Platter 10"</v>
          </cell>
          <cell r="E88" t="str">
            <v>Platón Cuadrado S</v>
          </cell>
          <cell r="F88">
            <v>10.5</v>
          </cell>
          <cell r="G88">
            <v>10.5</v>
          </cell>
          <cell r="H88">
            <v>1.5</v>
          </cell>
          <cell r="I88">
            <v>40.58</v>
          </cell>
          <cell r="J88">
            <v>2.8659800000000004</v>
          </cell>
          <cell r="K88">
            <v>27</v>
          </cell>
          <cell r="L88">
            <v>27</v>
          </cell>
          <cell r="M88">
            <v>4</v>
          </cell>
          <cell r="N88">
            <v>1.2</v>
          </cell>
          <cell r="O88">
            <v>1.3</v>
          </cell>
          <cell r="P88">
            <v>16.399999999999999</v>
          </cell>
          <cell r="Q88">
            <v>18.815719999999999</v>
          </cell>
          <cell r="R88">
            <v>79.026023999999992</v>
          </cell>
          <cell r="S88">
            <v>39.513011999999996</v>
          </cell>
          <cell r="T88">
            <v>25.683457799999999</v>
          </cell>
          <cell r="U88">
            <v>30.292500000000004</v>
          </cell>
          <cell r="V88"/>
        </row>
        <row r="89">
          <cell r="B89" t="str">
            <v>PS041</v>
          </cell>
          <cell r="C89"/>
          <cell r="D89" t="str">
            <v>Square Platter 8"</v>
          </cell>
          <cell r="E89" t="str">
            <v>Platón Cuadrado XS</v>
          </cell>
          <cell r="F89">
            <v>8.75</v>
          </cell>
          <cell r="G89">
            <v>8.75</v>
          </cell>
          <cell r="H89">
            <v>1.75</v>
          </cell>
          <cell r="I89">
            <v>16.91</v>
          </cell>
          <cell r="J89">
            <v>2.1384620000000001</v>
          </cell>
          <cell r="K89">
            <v>22</v>
          </cell>
          <cell r="L89">
            <v>22</v>
          </cell>
          <cell r="M89">
            <v>4.5</v>
          </cell>
          <cell r="N89">
            <v>0.5</v>
          </cell>
          <cell r="O89">
            <v>0.97</v>
          </cell>
          <cell r="P89">
            <v>10.51</v>
          </cell>
          <cell r="Q89">
            <v>12.058123</v>
          </cell>
          <cell r="R89">
            <v>50.644116600000004</v>
          </cell>
          <cell r="S89">
            <v>25.322058300000002</v>
          </cell>
          <cell r="T89">
            <v>16.459337895000001</v>
          </cell>
          <cell r="U89">
            <v>19.372499999999999</v>
          </cell>
          <cell r="V89"/>
        </row>
        <row r="90">
          <cell r="B90" t="str">
            <v>FSD04</v>
          </cell>
          <cell r="C90"/>
          <cell r="D90" t="str">
            <v>L Deep Square Bowl</v>
          </cell>
          <cell r="E90" t="str">
            <v>Venecia Cuadrado L</v>
          </cell>
          <cell r="F90">
            <v>12.25</v>
          </cell>
          <cell r="G90">
            <v>12.25</v>
          </cell>
          <cell r="H90">
            <v>3.75</v>
          </cell>
          <cell r="I90">
            <v>160.62</v>
          </cell>
          <cell r="J90">
            <v>4.8148464000000004</v>
          </cell>
          <cell r="K90">
            <v>31</v>
          </cell>
          <cell r="L90">
            <v>31</v>
          </cell>
          <cell r="M90">
            <v>9.5</v>
          </cell>
          <cell r="N90">
            <v>4.75</v>
          </cell>
          <cell r="O90">
            <v>2.1840000000000002</v>
          </cell>
          <cell r="P90">
            <v>26.66</v>
          </cell>
          <cell r="Q90">
            <v>30.587018000000004</v>
          </cell>
          <cell r="R90">
            <v>136.97200000000001</v>
          </cell>
          <cell r="S90">
            <v>68.486000000000004</v>
          </cell>
          <cell r="T90">
            <v>44.515900000000002</v>
          </cell>
          <cell r="U90">
            <v>53.602499999999999</v>
          </cell>
          <cell r="V90"/>
        </row>
        <row r="91">
          <cell r="B91" t="str">
            <v>FSD03</v>
          </cell>
          <cell r="C91"/>
          <cell r="D91" t="str">
            <v>M Deep Square Bowl</v>
          </cell>
          <cell r="E91" t="str">
            <v>Venecia Cuadrado M</v>
          </cell>
          <cell r="F91">
            <v>11.25</v>
          </cell>
          <cell r="G91">
            <v>11.25</v>
          </cell>
          <cell r="H91">
            <v>3.75</v>
          </cell>
          <cell r="I91">
            <v>118.25</v>
          </cell>
          <cell r="J91">
            <v>3.1966700000000001</v>
          </cell>
          <cell r="K91">
            <v>28.5</v>
          </cell>
          <cell r="L91">
            <v>28.5</v>
          </cell>
          <cell r="M91">
            <v>9.5</v>
          </cell>
          <cell r="N91">
            <v>3.5</v>
          </cell>
          <cell r="O91">
            <v>1.45</v>
          </cell>
          <cell r="P91">
            <v>20</v>
          </cell>
          <cell r="Q91">
            <v>22.945999999999998</v>
          </cell>
          <cell r="R91">
            <v>101.88200000000002</v>
          </cell>
          <cell r="S91">
            <v>50.94100000000001</v>
          </cell>
          <cell r="T91">
            <v>33.111650000000004</v>
          </cell>
          <cell r="U91">
            <v>39.868499999999997</v>
          </cell>
          <cell r="V91"/>
        </row>
        <row r="92">
          <cell r="B92" t="str">
            <v>FS008</v>
          </cell>
          <cell r="C92"/>
          <cell r="D92" t="str">
            <v>XXL Square Fruit Bowl</v>
          </cell>
          <cell r="E92" t="str">
            <v xml:space="preserve">Escandinavo Cuadrado XXL               </v>
          </cell>
          <cell r="F92">
            <v>19.7</v>
          </cell>
          <cell r="G92">
            <v>19.7</v>
          </cell>
          <cell r="H92">
            <v>4</v>
          </cell>
          <cell r="I92">
            <v>338.15</v>
          </cell>
          <cell r="J92">
            <v>9.6296928000000008</v>
          </cell>
          <cell r="K92">
            <v>50</v>
          </cell>
          <cell r="L92">
            <v>50</v>
          </cell>
          <cell r="M92">
            <v>10</v>
          </cell>
          <cell r="N92">
            <v>10</v>
          </cell>
          <cell r="O92">
            <v>4.3680000000000003</v>
          </cell>
          <cell r="P92">
            <v>53.77</v>
          </cell>
          <cell r="Q92">
            <v>61.690321000000004</v>
          </cell>
          <cell r="R92">
            <v>281.63299999999998</v>
          </cell>
          <cell r="S92">
            <v>140.81649999999999</v>
          </cell>
          <cell r="T92">
            <v>91.530725000000004</v>
          </cell>
          <cell r="U92">
            <v>110.22900000000001</v>
          </cell>
          <cell r="V92"/>
        </row>
        <row r="93">
          <cell r="B93" t="str">
            <v>FS004</v>
          </cell>
          <cell r="C93"/>
          <cell r="D93" t="str">
            <v>L Square Fruit Bowl</v>
          </cell>
          <cell r="E93" t="str">
            <v>Escandinavo Cuadrado L</v>
          </cell>
          <cell r="F93">
            <v>15.25</v>
          </cell>
          <cell r="G93">
            <v>15.25</v>
          </cell>
          <cell r="H93">
            <v>4.25</v>
          </cell>
          <cell r="I93">
            <v>101.5</v>
          </cell>
          <cell r="J93">
            <v>5.4321344000000016</v>
          </cell>
          <cell r="K93">
            <v>38.5</v>
          </cell>
          <cell r="L93">
            <v>38.5</v>
          </cell>
          <cell r="M93">
            <v>11</v>
          </cell>
          <cell r="N93">
            <v>3</v>
          </cell>
          <cell r="O93">
            <v>2.4640000000000004</v>
          </cell>
          <cell r="P93">
            <v>30.48</v>
          </cell>
          <cell r="Q93">
            <v>34.969704000000007</v>
          </cell>
          <cell r="R93">
            <v>155.71600000000001</v>
          </cell>
          <cell r="S93">
            <v>77.858000000000004</v>
          </cell>
          <cell r="T93">
            <v>50.607700000000001</v>
          </cell>
          <cell r="U93">
            <v>60.942</v>
          </cell>
          <cell r="V93"/>
        </row>
        <row r="94">
          <cell r="B94" t="str">
            <v>FS003</v>
          </cell>
          <cell r="C94"/>
          <cell r="D94" t="str">
            <v>M Square Fruit Bowl</v>
          </cell>
          <cell r="E94" t="str">
            <v>Escandinavo Cuadrado M</v>
          </cell>
          <cell r="F94">
            <v>11.75</v>
          </cell>
          <cell r="G94">
            <v>11.75</v>
          </cell>
          <cell r="H94">
            <v>2.75</v>
          </cell>
          <cell r="I94">
            <v>54.1</v>
          </cell>
          <cell r="J94">
            <v>3.2098976000000006</v>
          </cell>
          <cell r="K94">
            <v>30</v>
          </cell>
          <cell r="L94">
            <v>30</v>
          </cell>
          <cell r="M94">
            <v>7</v>
          </cell>
          <cell r="N94">
            <v>1.6</v>
          </cell>
          <cell r="O94">
            <v>1.4560000000000002</v>
          </cell>
          <cell r="P94">
            <v>17.54</v>
          </cell>
          <cell r="Q94">
            <v>20.123642</v>
          </cell>
          <cell r="R94">
            <v>91.311000000000007</v>
          </cell>
          <cell r="S94">
            <v>45.655500000000004</v>
          </cell>
          <cell r="T94">
            <v>29.676075000000004</v>
          </cell>
          <cell r="U94">
            <v>35.741999999999997</v>
          </cell>
          <cell r="V94"/>
        </row>
        <row r="95">
          <cell r="B95" t="str">
            <v>FS002</v>
          </cell>
          <cell r="C95"/>
          <cell r="D95" t="str">
            <v>S Square Fruit Bowl</v>
          </cell>
          <cell r="E95" t="str">
            <v>Escandinavo Cuadrado S</v>
          </cell>
          <cell r="F95">
            <v>7.75</v>
          </cell>
          <cell r="G95">
            <v>7.75</v>
          </cell>
          <cell r="H95">
            <v>1.25</v>
          </cell>
          <cell r="I95">
            <v>11.75</v>
          </cell>
          <cell r="J95">
            <v>1.3333420800000004</v>
          </cell>
          <cell r="K95">
            <v>20</v>
          </cell>
          <cell r="L95">
            <v>20</v>
          </cell>
          <cell r="M95">
            <v>3</v>
          </cell>
          <cell r="N95">
            <v>0.35</v>
          </cell>
          <cell r="O95">
            <v>0.60480000000000012</v>
          </cell>
          <cell r="P95">
            <v>7.88</v>
          </cell>
          <cell r="Q95">
            <v>9.0407240000000009</v>
          </cell>
          <cell r="R95">
            <v>41.338000000000001</v>
          </cell>
          <cell r="S95">
            <v>20.669</v>
          </cell>
          <cell r="T95">
            <v>13.434850000000001</v>
          </cell>
          <cell r="U95">
            <v>16.180500000000002</v>
          </cell>
          <cell r="V95"/>
        </row>
        <row r="96">
          <cell r="B96" t="str">
            <v>FS001</v>
          </cell>
          <cell r="C96"/>
          <cell r="D96" t="str">
            <v>XS Square Fruit Bowl</v>
          </cell>
          <cell r="E96" t="str">
            <v>Escandinavo Cuadrado XS</v>
          </cell>
          <cell r="F96">
            <v>4.25</v>
          </cell>
          <cell r="G96">
            <v>4.25</v>
          </cell>
          <cell r="H96">
            <v>0.75</v>
          </cell>
          <cell r="I96">
            <v>2.75</v>
          </cell>
          <cell r="J96">
            <v>0.27160672000000008</v>
          </cell>
          <cell r="K96">
            <v>11</v>
          </cell>
          <cell r="L96">
            <v>11</v>
          </cell>
          <cell r="M96">
            <v>2</v>
          </cell>
          <cell r="N96">
            <v>0.08</v>
          </cell>
          <cell r="O96">
            <v>0.12320000000000002</v>
          </cell>
          <cell r="P96">
            <v>2.96</v>
          </cell>
          <cell r="Q96">
            <v>3.3960080000000001</v>
          </cell>
          <cell r="R96">
            <v>14.96</v>
          </cell>
          <cell r="S96">
            <v>7.48</v>
          </cell>
          <cell r="T96">
            <v>4.8620000000000001</v>
          </cell>
          <cell r="U96">
            <v>5.859</v>
          </cell>
          <cell r="V96"/>
        </row>
        <row r="97">
          <cell r="B97" t="str">
            <v>FS000</v>
          </cell>
          <cell r="C97"/>
          <cell r="D97" t="str">
            <v>XXS Square Fruit Bowl</v>
          </cell>
          <cell r="E97" t="str">
            <v xml:space="preserve">Escandinavo Cuadrado XXS </v>
          </cell>
          <cell r="F97">
            <v>3.25</v>
          </cell>
          <cell r="G97">
            <v>3.25</v>
          </cell>
          <cell r="H97">
            <v>0.5</v>
          </cell>
          <cell r="I97">
            <v>1.25</v>
          </cell>
          <cell r="J97">
            <v>0.14814912000000002</v>
          </cell>
          <cell r="K97">
            <v>8.5</v>
          </cell>
          <cell r="L97">
            <v>8.5</v>
          </cell>
          <cell r="M97">
            <v>1.5</v>
          </cell>
          <cell r="N97">
            <v>0.04</v>
          </cell>
          <cell r="O97">
            <v>6.720000000000001E-2</v>
          </cell>
          <cell r="P97">
            <v>2.13</v>
          </cell>
          <cell r="Q97">
            <v>2.4437489999999999</v>
          </cell>
          <cell r="R97">
            <v>10.263745800000001</v>
          </cell>
          <cell r="S97">
            <v>5.1318729000000003</v>
          </cell>
          <cell r="T97">
            <v>3.3357173850000001</v>
          </cell>
          <cell r="U97">
            <v>3.948</v>
          </cell>
          <cell r="V97"/>
        </row>
        <row r="98">
          <cell r="B98" t="str">
            <v>DS104</v>
          </cell>
          <cell r="C98"/>
          <cell r="D98" t="str">
            <v xml:space="preserve">Large Square Disc </v>
          </cell>
          <cell r="E98" t="str">
            <v>Placa Cuadrada L</v>
          </cell>
          <cell r="F98">
            <v>17.75</v>
          </cell>
          <cell r="G98">
            <v>17.75</v>
          </cell>
          <cell r="H98">
            <v>0.5</v>
          </cell>
          <cell r="I98"/>
          <cell r="J98">
            <v>6.3492480000000002</v>
          </cell>
          <cell r="K98">
            <v>45</v>
          </cell>
          <cell r="L98">
            <v>45</v>
          </cell>
          <cell r="M98">
            <v>1</v>
          </cell>
          <cell r="N98"/>
          <cell r="O98">
            <v>2.88</v>
          </cell>
          <cell r="P98">
            <v>35.57</v>
          </cell>
          <cell r="Q98">
            <v>40.809460999999999</v>
          </cell>
          <cell r="R98">
            <v>185.03100000000003</v>
          </cell>
          <cell r="S98">
            <v>92.515500000000017</v>
          </cell>
          <cell r="T98">
            <v>60.135075000000015</v>
          </cell>
          <cell r="U98">
            <v>72.418500000000009</v>
          </cell>
          <cell r="V98"/>
        </row>
        <row r="99">
          <cell r="B99" t="str">
            <v>DS103</v>
          </cell>
          <cell r="C99"/>
          <cell r="D99" t="str">
            <v xml:space="preserve">Medium Square Disc </v>
          </cell>
          <cell r="E99" t="str">
            <v>Placa Cuadrada M</v>
          </cell>
          <cell r="F99">
            <v>15.75</v>
          </cell>
          <cell r="G99">
            <v>15.75</v>
          </cell>
          <cell r="H99">
            <v>0.5</v>
          </cell>
          <cell r="I99"/>
          <cell r="J99">
            <v>4.6296600000000003</v>
          </cell>
          <cell r="K99">
            <v>40</v>
          </cell>
          <cell r="L99">
            <v>40</v>
          </cell>
          <cell r="M99">
            <v>1</v>
          </cell>
          <cell r="N99"/>
          <cell r="O99">
            <v>2.1</v>
          </cell>
          <cell r="P99">
            <v>22.91</v>
          </cell>
          <cell r="Q99">
            <v>26.284643000000003</v>
          </cell>
          <cell r="R99">
            <v>119.19600000000001</v>
          </cell>
          <cell r="S99">
            <v>59.598000000000006</v>
          </cell>
          <cell r="T99">
            <v>38.738700000000009</v>
          </cell>
          <cell r="U99">
            <v>46.651499999999999</v>
          </cell>
          <cell r="V99"/>
        </row>
        <row r="100">
          <cell r="B100" t="str">
            <v>DS102</v>
          </cell>
          <cell r="C100"/>
          <cell r="D100" t="str">
            <v xml:space="preserve">Small Square Disc </v>
          </cell>
          <cell r="E100" t="str">
            <v>Placa Cuadrada S</v>
          </cell>
          <cell r="F100">
            <v>13.8</v>
          </cell>
          <cell r="G100">
            <v>13.8</v>
          </cell>
          <cell r="H100">
            <v>0.5</v>
          </cell>
          <cell r="I100"/>
          <cell r="J100">
            <v>3.9506432000000009</v>
          </cell>
          <cell r="K100">
            <v>35</v>
          </cell>
          <cell r="L100">
            <v>35</v>
          </cell>
          <cell r="M100">
            <v>1</v>
          </cell>
          <cell r="N100"/>
          <cell r="O100">
            <v>1.7920000000000003</v>
          </cell>
          <cell r="P100">
            <v>21.61</v>
          </cell>
          <cell r="Q100">
            <v>24.793153000000004</v>
          </cell>
          <cell r="R100">
            <v>112.45300000000002</v>
          </cell>
          <cell r="S100">
            <v>56.226500000000009</v>
          </cell>
          <cell r="T100">
            <v>36.547225000000005</v>
          </cell>
          <cell r="U100">
            <v>44.016000000000005</v>
          </cell>
          <cell r="V100"/>
        </row>
        <row r="101">
          <cell r="B101" t="str">
            <v>DS204</v>
          </cell>
          <cell r="C101"/>
          <cell r="D101" t="str">
            <v>L Square Disc with Rim</v>
          </cell>
          <cell r="E101" t="str">
            <v>Placa Cuadrada con Ribete L</v>
          </cell>
          <cell r="F101">
            <v>17.7</v>
          </cell>
          <cell r="G101">
            <v>17.7</v>
          </cell>
          <cell r="H101">
            <v>0.4</v>
          </cell>
          <cell r="I101"/>
          <cell r="J101">
            <v>6.7460760000000004</v>
          </cell>
          <cell r="K101">
            <v>45</v>
          </cell>
          <cell r="L101">
            <v>45</v>
          </cell>
          <cell r="M101">
            <v>1</v>
          </cell>
          <cell r="N101"/>
          <cell r="O101">
            <v>3.06</v>
          </cell>
          <cell r="P101">
            <v>43.81</v>
          </cell>
          <cell r="Q101">
            <v>50.263213000000007</v>
          </cell>
          <cell r="R101">
            <v>211.10549460000004</v>
          </cell>
          <cell r="S101">
            <v>105.55274730000002</v>
          </cell>
          <cell r="T101">
            <v>68.609285745000022</v>
          </cell>
          <cell r="U101">
            <v>80.8185</v>
          </cell>
          <cell r="V101"/>
        </row>
        <row r="102">
          <cell r="B102" t="str">
            <v>DS203</v>
          </cell>
          <cell r="C102"/>
          <cell r="D102" t="str">
            <v>M Square Disc with Rim</v>
          </cell>
          <cell r="E102" t="str">
            <v>Placa Cuadrada con Ribete M</v>
          </cell>
          <cell r="F102">
            <v>15.75</v>
          </cell>
          <cell r="G102">
            <v>15.75</v>
          </cell>
          <cell r="H102">
            <v>0.4</v>
          </cell>
          <cell r="I102"/>
          <cell r="J102">
            <v>4.1887400000000001</v>
          </cell>
          <cell r="K102">
            <v>40</v>
          </cell>
          <cell r="L102">
            <v>40</v>
          </cell>
          <cell r="M102">
            <v>1</v>
          </cell>
          <cell r="N102"/>
          <cell r="O102">
            <v>1.9</v>
          </cell>
          <cell r="P102">
            <v>27.24</v>
          </cell>
          <cell r="Q102">
            <v>31.252452000000002</v>
          </cell>
          <cell r="R102">
            <v>131.26029840000001</v>
          </cell>
          <cell r="S102">
            <v>65.630149200000005</v>
          </cell>
          <cell r="T102">
            <v>42.659596980000003</v>
          </cell>
          <cell r="U102">
            <v>50.253</v>
          </cell>
          <cell r="V102"/>
        </row>
        <row r="103">
          <cell r="B103" t="str">
            <v>DS202</v>
          </cell>
          <cell r="C103"/>
          <cell r="D103" t="str">
            <v>S Square Disc with Rim</v>
          </cell>
          <cell r="E103" t="str">
            <v>Placa Cuadrada con Ribete S</v>
          </cell>
          <cell r="F103">
            <v>13.8</v>
          </cell>
          <cell r="G103">
            <v>13.8</v>
          </cell>
          <cell r="H103">
            <v>0.4</v>
          </cell>
          <cell r="I103"/>
          <cell r="J103">
            <v>3.9682800000000005</v>
          </cell>
          <cell r="K103">
            <v>35</v>
          </cell>
          <cell r="L103">
            <v>35</v>
          </cell>
          <cell r="M103">
            <v>1</v>
          </cell>
          <cell r="N103"/>
          <cell r="O103">
            <v>1.8</v>
          </cell>
          <cell r="P103">
            <v>25.77</v>
          </cell>
          <cell r="Q103">
            <v>29.565920999999999</v>
          </cell>
          <cell r="R103">
            <v>124.1768682</v>
          </cell>
          <cell r="S103">
            <v>62.088434100000001</v>
          </cell>
          <cell r="T103">
            <v>40.357482165</v>
          </cell>
          <cell r="U103">
            <v>47.544000000000004</v>
          </cell>
          <cell r="V103"/>
        </row>
        <row r="104">
          <cell r="B104"/>
          <cell r="C104"/>
          <cell r="D104" t="str">
            <v>Rectangular</v>
          </cell>
          <cell r="E104" t="str">
            <v>Rectangular</v>
          </cell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</row>
        <row r="105">
          <cell r="B105" t="str">
            <v>TU005</v>
          </cell>
          <cell r="C105"/>
          <cell r="D105" t="str">
            <v>X Large Rectangular Tray w/handles</v>
          </cell>
          <cell r="E105" t="str">
            <v>Charola Carlota XL</v>
          </cell>
          <cell r="F105">
            <v>29.5</v>
          </cell>
          <cell r="G105">
            <v>22.45</v>
          </cell>
          <cell r="H105">
            <v>1</v>
          </cell>
          <cell r="I105"/>
          <cell r="J105">
            <v>17.636800000000001</v>
          </cell>
          <cell r="K105">
            <v>75</v>
          </cell>
          <cell r="L105">
            <v>57</v>
          </cell>
          <cell r="M105">
            <v>2.54</v>
          </cell>
          <cell r="N105"/>
          <cell r="O105">
            <v>8</v>
          </cell>
          <cell r="P105">
            <v>91.54</v>
          </cell>
          <cell r="Q105">
            <v>105.02384200000002</v>
          </cell>
          <cell r="R105">
            <v>470.98700000000008</v>
          </cell>
          <cell r="S105">
            <v>235.49350000000004</v>
          </cell>
          <cell r="T105">
            <v>153.07077500000003</v>
          </cell>
          <cell r="U105">
            <v>184.32750000000001</v>
          </cell>
          <cell r="V105"/>
        </row>
        <row r="106">
          <cell r="B106" t="str">
            <v>TU004</v>
          </cell>
          <cell r="C106"/>
          <cell r="D106" t="str">
            <v>Large Rectangular Tray w/handles</v>
          </cell>
          <cell r="E106" t="str">
            <v>Charola Carlota L</v>
          </cell>
          <cell r="F106">
            <v>24</v>
          </cell>
          <cell r="G106">
            <v>16.5</v>
          </cell>
          <cell r="H106">
            <v>0.75</v>
          </cell>
          <cell r="I106"/>
          <cell r="J106">
            <v>8.3774800000000003</v>
          </cell>
          <cell r="K106">
            <v>61</v>
          </cell>
          <cell r="L106">
            <v>42</v>
          </cell>
          <cell r="M106">
            <v>2</v>
          </cell>
          <cell r="N106"/>
          <cell r="O106">
            <v>3.8</v>
          </cell>
          <cell r="P106">
            <v>51.49</v>
          </cell>
          <cell r="Q106">
            <v>59.074477000000009</v>
          </cell>
          <cell r="R106">
            <v>254.71600000000004</v>
          </cell>
          <cell r="S106">
            <v>127.35800000000002</v>
          </cell>
          <cell r="T106">
            <v>82.78270000000002</v>
          </cell>
          <cell r="U106">
            <v>99.686999999999998</v>
          </cell>
          <cell r="V106"/>
        </row>
        <row r="107">
          <cell r="B107" t="str">
            <v>TU003</v>
          </cell>
          <cell r="C107"/>
          <cell r="D107" t="str">
            <v>Medium Rectangular Tray w/handles</v>
          </cell>
          <cell r="E107" t="str">
            <v>Charola Carlota M</v>
          </cell>
          <cell r="F107">
            <v>20</v>
          </cell>
          <cell r="G107">
            <v>12.5</v>
          </cell>
          <cell r="H107">
            <v>1</v>
          </cell>
          <cell r="I107"/>
          <cell r="J107">
            <v>5.6790496000000008</v>
          </cell>
          <cell r="K107">
            <v>50.5</v>
          </cell>
          <cell r="L107">
            <v>32</v>
          </cell>
          <cell r="M107">
            <v>1</v>
          </cell>
          <cell r="N107"/>
          <cell r="O107">
            <v>2.5760000000000001</v>
          </cell>
          <cell r="P107">
            <v>30.21</v>
          </cell>
          <cell r="Q107">
            <v>34.659933000000002</v>
          </cell>
          <cell r="R107">
            <v>148.02700000000002</v>
          </cell>
          <cell r="S107">
            <v>74.013500000000008</v>
          </cell>
          <cell r="T107">
            <v>48.108775000000009</v>
          </cell>
          <cell r="U107">
            <v>57.939</v>
          </cell>
          <cell r="V107"/>
        </row>
        <row r="108">
          <cell r="B108" t="str">
            <v>TU002</v>
          </cell>
          <cell r="C108"/>
          <cell r="D108" t="str">
            <v>Small Rectangular Tray w/handles</v>
          </cell>
          <cell r="E108" t="str">
            <v>Charola Carlota S</v>
          </cell>
          <cell r="F108">
            <v>16.149999999999999</v>
          </cell>
          <cell r="G108">
            <v>10</v>
          </cell>
          <cell r="H108">
            <v>1</v>
          </cell>
          <cell r="I108"/>
          <cell r="J108">
            <v>3.8271856000000009</v>
          </cell>
          <cell r="K108">
            <v>41</v>
          </cell>
          <cell r="L108">
            <v>25.5</v>
          </cell>
          <cell r="M108">
            <v>1</v>
          </cell>
          <cell r="N108"/>
          <cell r="O108">
            <v>1.7360000000000002</v>
          </cell>
          <cell r="P108">
            <v>19.5</v>
          </cell>
          <cell r="Q108">
            <v>22.372350000000001</v>
          </cell>
          <cell r="R108">
            <v>103.32300000000002</v>
          </cell>
          <cell r="S108">
            <v>51.661500000000011</v>
          </cell>
          <cell r="T108">
            <v>33.579975000000012</v>
          </cell>
          <cell r="U108">
            <v>40.446000000000005</v>
          </cell>
          <cell r="V108"/>
        </row>
        <row r="109">
          <cell r="B109" t="str">
            <v>TU014</v>
          </cell>
          <cell r="C109"/>
          <cell r="D109" t="str">
            <v>Large Rectangular Tray no handles</v>
          </cell>
          <cell r="E109" t="str">
            <v>Charola Reina L</v>
          </cell>
          <cell r="F109">
            <v>23.5</v>
          </cell>
          <cell r="G109">
            <v>16.25</v>
          </cell>
          <cell r="H109">
            <v>1</v>
          </cell>
          <cell r="I109"/>
          <cell r="J109">
            <v>5.4321344000000016</v>
          </cell>
          <cell r="K109">
            <v>60</v>
          </cell>
          <cell r="L109">
            <v>41</v>
          </cell>
          <cell r="M109">
            <v>2.54</v>
          </cell>
          <cell r="N109"/>
          <cell r="O109">
            <v>2.4640000000000004</v>
          </cell>
          <cell r="P109">
            <v>29.07</v>
          </cell>
          <cell r="Q109">
            <v>33.352011000000005</v>
          </cell>
          <cell r="R109">
            <v>150.90900000000002</v>
          </cell>
          <cell r="S109">
            <v>75.45450000000001</v>
          </cell>
          <cell r="T109">
            <v>49.045425000000009</v>
          </cell>
          <cell r="U109">
            <v>59.0625</v>
          </cell>
          <cell r="V109"/>
        </row>
        <row r="110">
          <cell r="B110" t="str">
            <v>TU013</v>
          </cell>
          <cell r="C110"/>
          <cell r="D110" t="str">
            <v>Medium Rectangular Tray no handles</v>
          </cell>
          <cell r="E110" t="str">
            <v>Charola Reina M</v>
          </cell>
          <cell r="F110">
            <v>18.75</v>
          </cell>
          <cell r="G110">
            <v>14.5</v>
          </cell>
          <cell r="H110">
            <v>1</v>
          </cell>
          <cell r="I110"/>
          <cell r="J110">
            <v>4.1975584000000001</v>
          </cell>
          <cell r="K110">
            <v>47.5</v>
          </cell>
          <cell r="L110">
            <v>37</v>
          </cell>
          <cell r="M110">
            <v>2.54</v>
          </cell>
          <cell r="N110"/>
          <cell r="O110">
            <v>1.9040000000000001</v>
          </cell>
          <cell r="P110">
            <v>23.12</v>
          </cell>
          <cell r="Q110">
            <v>26.525576000000001</v>
          </cell>
          <cell r="R110">
            <v>119.19600000000001</v>
          </cell>
          <cell r="S110">
            <v>59.598000000000006</v>
          </cell>
          <cell r="T110">
            <v>38.738700000000009</v>
          </cell>
          <cell r="U110">
            <v>46.651499999999999</v>
          </cell>
          <cell r="V110"/>
        </row>
        <row r="111">
          <cell r="B111" t="str">
            <v>DU004</v>
          </cell>
          <cell r="C111"/>
          <cell r="D111" t="str">
            <v>Large Rectangular Disc</v>
          </cell>
          <cell r="E111" t="str">
            <v>Placa Rectangular L</v>
          </cell>
          <cell r="F111">
            <v>17.75</v>
          </cell>
          <cell r="G111">
            <v>13.75</v>
          </cell>
          <cell r="H111">
            <v>0.5</v>
          </cell>
          <cell r="I111"/>
          <cell r="J111">
            <v>4.4444736000000011</v>
          </cell>
          <cell r="K111">
            <v>45</v>
          </cell>
          <cell r="L111">
            <v>35</v>
          </cell>
          <cell r="M111">
            <v>1</v>
          </cell>
          <cell r="N111"/>
          <cell r="O111">
            <v>2.0160000000000005</v>
          </cell>
          <cell r="P111">
            <v>26.2</v>
          </cell>
          <cell r="Q111">
            <v>30.059259999999998</v>
          </cell>
          <cell r="R111">
            <v>126.248892</v>
          </cell>
          <cell r="S111">
            <v>63.124445999999999</v>
          </cell>
          <cell r="T111">
            <v>41.030889899999998</v>
          </cell>
          <cell r="U111">
            <v>48.341999999999999</v>
          </cell>
          <cell r="V111"/>
        </row>
        <row r="112">
          <cell r="B112" t="str">
            <v>DU002</v>
          </cell>
          <cell r="C112"/>
          <cell r="D112" t="str">
            <v>Small Rectangular Disc</v>
          </cell>
          <cell r="E112" t="str">
            <v>Placa Rectangular S</v>
          </cell>
          <cell r="F112">
            <v>13.5</v>
          </cell>
          <cell r="G112">
            <v>8</v>
          </cell>
          <cell r="H112">
            <v>0.5</v>
          </cell>
          <cell r="I112"/>
          <cell r="J112">
            <v>1.9012470400000003</v>
          </cell>
          <cell r="K112">
            <v>34.5</v>
          </cell>
          <cell r="L112">
            <v>20</v>
          </cell>
          <cell r="M112">
            <v>1</v>
          </cell>
          <cell r="N112"/>
          <cell r="O112">
            <v>0.86240000000000006</v>
          </cell>
          <cell r="P112">
            <v>11.24</v>
          </cell>
          <cell r="Q112">
            <v>12.895652</v>
          </cell>
          <cell r="R112">
            <v>58.63</v>
          </cell>
          <cell r="S112">
            <v>29.315000000000001</v>
          </cell>
          <cell r="T112">
            <v>19.054750000000002</v>
          </cell>
          <cell r="U112">
            <v>22.942500000000003</v>
          </cell>
          <cell r="V112"/>
        </row>
        <row r="113">
          <cell r="B113" t="str">
            <v>DU001</v>
          </cell>
          <cell r="C113"/>
          <cell r="D113" t="str">
            <v>X Small Rectangular Disc</v>
          </cell>
          <cell r="E113" t="str">
            <v>Placa Rectangular XS</v>
          </cell>
          <cell r="F113">
            <v>10.25</v>
          </cell>
          <cell r="G113">
            <v>6.25</v>
          </cell>
          <cell r="H113">
            <v>0.5</v>
          </cell>
          <cell r="I113"/>
          <cell r="J113">
            <v>1.1463920000000001</v>
          </cell>
          <cell r="K113">
            <v>26</v>
          </cell>
          <cell r="L113">
            <v>16</v>
          </cell>
          <cell r="M113">
            <v>1</v>
          </cell>
          <cell r="N113"/>
          <cell r="O113">
            <v>0.52</v>
          </cell>
          <cell r="P113">
            <v>8.11</v>
          </cell>
          <cell r="Q113">
            <v>9.3046030000000002</v>
          </cell>
          <cell r="R113">
            <v>39.079332600000001</v>
          </cell>
          <cell r="S113">
            <v>19.5396663</v>
          </cell>
          <cell r="T113">
            <v>12.700783095</v>
          </cell>
          <cell r="U113">
            <v>15.2355</v>
          </cell>
          <cell r="V113"/>
        </row>
        <row r="114">
          <cell r="B114" t="str">
            <v>DU204</v>
          </cell>
          <cell r="C114"/>
          <cell r="D114" t="str">
            <v>L Rectangular Disc with Rim</v>
          </cell>
          <cell r="E114" t="str">
            <v>Placa Rectangular c/Ribete L</v>
          </cell>
          <cell r="F114">
            <v>17.7</v>
          </cell>
          <cell r="G114">
            <v>13.8</v>
          </cell>
          <cell r="H114">
            <v>0.4</v>
          </cell>
          <cell r="I114"/>
          <cell r="J114">
            <v>4.4444736000000011</v>
          </cell>
          <cell r="K114">
            <v>45</v>
          </cell>
          <cell r="L114">
            <v>35</v>
          </cell>
          <cell r="M114">
            <v>1</v>
          </cell>
          <cell r="N114"/>
          <cell r="O114">
            <v>2.0160000000000005</v>
          </cell>
          <cell r="P114">
            <v>29.37</v>
          </cell>
          <cell r="Q114">
            <v>33.696201000000002</v>
          </cell>
          <cell r="R114">
            <v>141.52404420000002</v>
          </cell>
          <cell r="S114">
            <v>70.76202210000001</v>
          </cell>
          <cell r="T114">
            <v>45.995314365000006</v>
          </cell>
          <cell r="U114">
            <v>54.1905</v>
          </cell>
          <cell r="V114"/>
        </row>
        <row r="115">
          <cell r="B115" t="str">
            <v>DU202</v>
          </cell>
          <cell r="C115"/>
          <cell r="D115" t="str">
            <v>S Rectangular Disc with Rim</v>
          </cell>
          <cell r="E115" t="str">
            <v>Placa Rectangular c/Ribete S</v>
          </cell>
          <cell r="F115">
            <v>13.6</v>
          </cell>
          <cell r="G115">
            <v>7.9</v>
          </cell>
          <cell r="H115">
            <v>0.4</v>
          </cell>
          <cell r="I115"/>
          <cell r="J115">
            <v>1.9012470400000003</v>
          </cell>
          <cell r="K115">
            <v>34.5</v>
          </cell>
          <cell r="L115">
            <v>20</v>
          </cell>
          <cell r="M115">
            <v>1</v>
          </cell>
          <cell r="N115"/>
          <cell r="O115">
            <v>0.86240000000000006</v>
          </cell>
          <cell r="P115">
            <v>14.01</v>
          </cell>
          <cell r="Q115">
            <v>16.073672999999999</v>
          </cell>
          <cell r="R115">
            <v>67.509426599999998</v>
          </cell>
          <cell r="S115">
            <v>33.754713299999999</v>
          </cell>
          <cell r="T115">
            <v>21.940563645000001</v>
          </cell>
          <cell r="U115">
            <v>25.830000000000002</v>
          </cell>
          <cell r="V115"/>
        </row>
        <row r="116">
          <cell r="B116" t="str">
            <v>DU201</v>
          </cell>
          <cell r="C116"/>
          <cell r="D116" t="str">
            <v>XS Rectangular Disc with Rim</v>
          </cell>
          <cell r="E116" t="str">
            <v>Placa Rectangular c/Ribete XS</v>
          </cell>
          <cell r="F116">
            <v>10.25</v>
          </cell>
          <cell r="G116">
            <v>6.3</v>
          </cell>
          <cell r="H116">
            <v>0.4</v>
          </cell>
          <cell r="I116"/>
          <cell r="J116">
            <v>1.1463920000000001</v>
          </cell>
          <cell r="K116">
            <v>26</v>
          </cell>
          <cell r="L116">
            <v>16</v>
          </cell>
          <cell r="M116">
            <v>1</v>
          </cell>
          <cell r="N116"/>
          <cell r="O116">
            <v>0.52</v>
          </cell>
          <cell r="P116">
            <v>10.31</v>
          </cell>
          <cell r="Q116">
            <v>11.828663000000001</v>
          </cell>
          <cell r="R116">
            <v>49.680384600000004</v>
          </cell>
          <cell r="S116">
            <v>24.840192300000002</v>
          </cell>
          <cell r="T116">
            <v>16.146124995000001</v>
          </cell>
          <cell r="U116">
            <v>19.015499999999999</v>
          </cell>
          <cell r="V116"/>
        </row>
        <row r="117">
          <cell r="B117" t="str">
            <v>PU045</v>
          </cell>
          <cell r="C117"/>
          <cell r="D117" t="str">
            <v>Rectangle Platter 25" x 18" x 2.40"</v>
          </cell>
          <cell r="E117" t="str">
            <v>Platón Rectangular X</v>
          </cell>
          <cell r="F117">
            <v>25.1968</v>
          </cell>
          <cell r="G117">
            <v>18.110199999999999</v>
          </cell>
          <cell r="H117">
            <v>2.55905</v>
          </cell>
          <cell r="I117">
            <v>304.33999999999997</v>
          </cell>
          <cell r="J117">
            <v>11.904840000000002</v>
          </cell>
          <cell r="K117">
            <v>64</v>
          </cell>
          <cell r="L117">
            <v>46</v>
          </cell>
          <cell r="M117">
            <v>6.5</v>
          </cell>
          <cell r="N117">
            <v>9</v>
          </cell>
          <cell r="O117">
            <v>5.4</v>
          </cell>
          <cell r="P117">
            <v>60.48</v>
          </cell>
          <cell r="Q117">
            <v>69.388704000000004</v>
          </cell>
          <cell r="R117">
            <v>299.37600000000003</v>
          </cell>
          <cell r="S117">
            <v>149.68800000000002</v>
          </cell>
          <cell r="T117">
            <v>97.297200000000018</v>
          </cell>
          <cell r="U117">
            <v>117.16950000000001</v>
          </cell>
          <cell r="V117"/>
        </row>
        <row r="118">
          <cell r="B118" t="str">
            <v>PU044</v>
          </cell>
          <cell r="C118"/>
          <cell r="D118" t="str">
            <v>Rectangle Platter 21" x 13"</v>
          </cell>
          <cell r="E118" t="str">
            <v>Platón Rectangular L</v>
          </cell>
          <cell r="F118">
            <v>21</v>
          </cell>
          <cell r="G118">
            <v>13</v>
          </cell>
          <cell r="H118">
            <v>2</v>
          </cell>
          <cell r="I118">
            <v>104.83</v>
          </cell>
          <cell r="J118">
            <v>4.76</v>
          </cell>
          <cell r="K118">
            <v>53.34</v>
          </cell>
          <cell r="L118">
            <v>33.020000000000003</v>
          </cell>
          <cell r="M118">
            <v>5.08</v>
          </cell>
          <cell r="N118">
            <v>3.1</v>
          </cell>
          <cell r="O118">
            <v>2.16</v>
          </cell>
          <cell r="P118">
            <v>32.799999999999997</v>
          </cell>
          <cell r="Q118">
            <v>37.631439999999998</v>
          </cell>
          <cell r="R118">
            <v>158.05204799999998</v>
          </cell>
          <cell r="S118">
            <v>79.026023999999992</v>
          </cell>
          <cell r="T118">
            <v>51.366915599999999</v>
          </cell>
          <cell r="U118">
            <v>60.774000000000008</v>
          </cell>
          <cell r="V118"/>
        </row>
        <row r="119">
          <cell r="B119" t="str">
            <v>PU043</v>
          </cell>
          <cell r="C119"/>
          <cell r="D119" t="str">
            <v>Rectangle Platter 17" x 9"</v>
          </cell>
          <cell r="E119" t="str">
            <v>Platón Rectangular M</v>
          </cell>
          <cell r="F119">
            <v>17.5</v>
          </cell>
          <cell r="G119">
            <v>8.75</v>
          </cell>
          <cell r="H119">
            <v>1.25</v>
          </cell>
          <cell r="I119">
            <v>47.5</v>
          </cell>
          <cell r="J119">
            <v>4.4092000000000002</v>
          </cell>
          <cell r="K119">
            <v>44.5</v>
          </cell>
          <cell r="L119">
            <v>22</v>
          </cell>
          <cell r="M119">
            <v>3</v>
          </cell>
          <cell r="N119">
            <v>1.4</v>
          </cell>
          <cell r="O119">
            <v>2</v>
          </cell>
          <cell r="P119">
            <v>20.29</v>
          </cell>
          <cell r="Q119">
            <v>23.278717</v>
          </cell>
          <cell r="R119">
            <v>97.770611400000007</v>
          </cell>
          <cell r="S119">
            <v>48.885305700000004</v>
          </cell>
          <cell r="T119">
            <v>31.775448705000002</v>
          </cell>
          <cell r="U119">
            <v>37.474499999999999</v>
          </cell>
          <cell r="V119"/>
        </row>
        <row r="120">
          <cell r="B120" t="str">
            <v>PU042</v>
          </cell>
          <cell r="C120"/>
          <cell r="D120" t="str">
            <v>Rectangle Platter 14" x 10"</v>
          </cell>
          <cell r="E120" t="str">
            <v>Platón Rectangular S</v>
          </cell>
          <cell r="F120">
            <v>14</v>
          </cell>
          <cell r="G120">
            <v>10</v>
          </cell>
          <cell r="H120">
            <v>1</v>
          </cell>
          <cell r="I120">
            <v>33.82</v>
          </cell>
          <cell r="J120">
            <v>3.3333552000000006</v>
          </cell>
          <cell r="K120">
            <v>35.5</v>
          </cell>
          <cell r="L120">
            <v>25</v>
          </cell>
          <cell r="M120">
            <v>2.5</v>
          </cell>
          <cell r="N120">
            <v>1</v>
          </cell>
          <cell r="O120">
            <v>1.5120000000000002</v>
          </cell>
          <cell r="P120">
            <v>18.649999999999999</v>
          </cell>
          <cell r="Q120">
            <v>21.397145000000002</v>
          </cell>
          <cell r="R120">
            <v>94.677000000000007</v>
          </cell>
          <cell r="S120">
            <v>47.338500000000003</v>
          </cell>
          <cell r="T120">
            <v>30.770025000000004</v>
          </cell>
          <cell r="U120">
            <v>37.054499999999997</v>
          </cell>
          <cell r="V120"/>
        </row>
        <row r="121">
          <cell r="B121" t="str">
            <v>BUD14</v>
          </cell>
          <cell r="C121"/>
          <cell r="D121" t="str">
            <v>L Deep Rectangular Platter</v>
          </cell>
          <cell r="E121" t="str">
            <v>Curazao Rectangular Hondo L</v>
          </cell>
          <cell r="F121">
            <v>25.6</v>
          </cell>
          <cell r="G121">
            <v>10.4</v>
          </cell>
          <cell r="H121">
            <v>2.75</v>
          </cell>
          <cell r="I121">
            <v>177.5</v>
          </cell>
          <cell r="J121">
            <v>8.1129280000000001</v>
          </cell>
          <cell r="K121">
            <v>65</v>
          </cell>
          <cell r="L121">
            <v>26.5</v>
          </cell>
          <cell r="M121">
            <v>7</v>
          </cell>
          <cell r="N121">
            <v>5.3</v>
          </cell>
          <cell r="O121">
            <v>3.68</v>
          </cell>
          <cell r="P121">
            <v>29.94</v>
          </cell>
          <cell r="Q121">
            <v>34.350162000000005</v>
          </cell>
          <cell r="R121">
            <v>144.27068040000003</v>
          </cell>
          <cell r="S121">
            <v>72.135340200000016</v>
          </cell>
          <cell r="T121">
            <v>46.887971130000011</v>
          </cell>
          <cell r="U121">
            <v>55.230000000000004</v>
          </cell>
          <cell r="V121"/>
        </row>
        <row r="122">
          <cell r="B122" t="str">
            <v>BUD13</v>
          </cell>
          <cell r="C122"/>
          <cell r="D122" t="str">
            <v>M Deep Rectangular Platter</v>
          </cell>
          <cell r="E122" t="str">
            <v>Curazao Rectangular Hondo M</v>
          </cell>
          <cell r="F122">
            <v>19.7</v>
          </cell>
          <cell r="G122">
            <v>8.1</v>
          </cell>
          <cell r="H122">
            <v>2.2000000000000002</v>
          </cell>
          <cell r="I122">
            <v>101.45</v>
          </cell>
          <cell r="J122">
            <v>2.8659800000000004</v>
          </cell>
          <cell r="K122">
            <v>50</v>
          </cell>
          <cell r="L122">
            <v>20.5</v>
          </cell>
          <cell r="M122">
            <v>5.5</v>
          </cell>
          <cell r="N122">
            <v>3</v>
          </cell>
          <cell r="O122">
            <v>1.3</v>
          </cell>
          <cell r="P122">
            <v>19.52</v>
          </cell>
          <cell r="Q122">
            <v>22.395296000000002</v>
          </cell>
          <cell r="R122">
            <v>94.060243200000016</v>
          </cell>
          <cell r="S122">
            <v>47.030121600000008</v>
          </cell>
          <cell r="T122">
            <v>30.569579040000008</v>
          </cell>
          <cell r="U122">
            <v>35.994</v>
          </cell>
          <cell r="V122"/>
        </row>
        <row r="123">
          <cell r="B123" t="str">
            <v>BUD12</v>
          </cell>
          <cell r="C123"/>
          <cell r="D123" t="str">
            <v>S Deep Rectangular Platter</v>
          </cell>
          <cell r="E123" t="str">
            <v>Curazao Rectangular Hondo S</v>
          </cell>
          <cell r="F123">
            <v>14.75</v>
          </cell>
          <cell r="G123">
            <v>5.9</v>
          </cell>
          <cell r="H123">
            <v>1.4</v>
          </cell>
          <cell r="I123">
            <v>33.82</v>
          </cell>
          <cell r="J123">
            <v>1.54322</v>
          </cell>
          <cell r="K123">
            <v>37.5</v>
          </cell>
          <cell r="L123">
            <v>15</v>
          </cell>
          <cell r="M123">
            <v>3.5</v>
          </cell>
          <cell r="N123">
            <v>1</v>
          </cell>
          <cell r="O123">
            <v>0.7</v>
          </cell>
          <cell r="P123">
            <v>11.03</v>
          </cell>
          <cell r="Q123">
            <v>12.654719</v>
          </cell>
          <cell r="R123">
            <v>53.149819800000003</v>
          </cell>
          <cell r="S123">
            <v>26.574909900000002</v>
          </cell>
          <cell r="T123">
            <v>17.273691435</v>
          </cell>
          <cell r="U123">
            <v>20.317500000000003</v>
          </cell>
          <cell r="V123"/>
        </row>
        <row r="124">
          <cell r="B124" t="str">
            <v>BUD11</v>
          </cell>
          <cell r="C124"/>
          <cell r="D124" t="str">
            <v>XS Deep Rectangular Platter</v>
          </cell>
          <cell r="E124" t="str">
            <v>Curazao Rectangular Hondo XS</v>
          </cell>
          <cell r="F124">
            <v>9.4488000000000003</v>
          </cell>
          <cell r="G124">
            <v>5.5118</v>
          </cell>
          <cell r="H124">
            <v>0.98424999999999996</v>
          </cell>
          <cell r="I124">
            <v>11.835249999999998</v>
          </cell>
          <cell r="J124">
            <v>0.92593199999999998</v>
          </cell>
          <cell r="K124">
            <v>24</v>
          </cell>
          <cell r="L124">
            <v>14</v>
          </cell>
          <cell r="M124">
            <v>2.5</v>
          </cell>
          <cell r="N124">
            <v>0.35</v>
          </cell>
          <cell r="O124">
            <v>0.42</v>
          </cell>
          <cell r="P124">
            <v>7.99</v>
          </cell>
          <cell r="Q124">
            <v>9.1669270000000012</v>
          </cell>
          <cell r="R124">
            <v>39.963000000000001</v>
          </cell>
          <cell r="S124">
            <v>19.9815</v>
          </cell>
          <cell r="T124">
            <v>12.987975</v>
          </cell>
          <cell r="U124">
            <v>15.645000000000001</v>
          </cell>
          <cell r="V124"/>
        </row>
        <row r="125">
          <cell r="B125" t="str">
            <v>PU026</v>
          </cell>
          <cell r="C125"/>
          <cell r="D125" t="str">
            <v>XXL Rectangular Thai Platter</v>
          </cell>
          <cell r="E125" t="str">
            <v>Platón Tailandia XXL</v>
          </cell>
          <cell r="F125">
            <v>29.5275</v>
          </cell>
          <cell r="G125">
            <v>19.684999999999999</v>
          </cell>
          <cell r="H125">
            <v>1.37795</v>
          </cell>
          <cell r="I125"/>
          <cell r="J125">
            <v>13.668519999999999</v>
          </cell>
          <cell r="K125">
            <v>75</v>
          </cell>
          <cell r="L125">
            <v>50</v>
          </cell>
          <cell r="M125">
            <v>3.5</v>
          </cell>
          <cell r="N125"/>
          <cell r="O125">
            <v>6.2</v>
          </cell>
          <cell r="P125">
            <v>79.63</v>
          </cell>
          <cell r="Q125">
            <v>91.359499</v>
          </cell>
          <cell r="R125">
            <v>412.35700000000003</v>
          </cell>
          <cell r="S125">
            <v>206.17850000000001</v>
          </cell>
          <cell r="T125">
            <v>134.01602500000001</v>
          </cell>
          <cell r="U125">
            <v>161.38499999999999</v>
          </cell>
          <cell r="V125"/>
        </row>
        <row r="126">
          <cell r="B126" t="str">
            <v>PU024</v>
          </cell>
          <cell r="C126"/>
          <cell r="D126" t="str">
            <v>L Rectangular Thai Platter</v>
          </cell>
          <cell r="E126" t="str">
            <v>Platón Tailandia L</v>
          </cell>
          <cell r="F126">
            <v>19</v>
          </cell>
          <cell r="G126">
            <v>14.25</v>
          </cell>
          <cell r="H126">
            <v>1.5</v>
          </cell>
          <cell r="I126"/>
          <cell r="J126">
            <v>3.9682800000000005</v>
          </cell>
          <cell r="K126">
            <v>48</v>
          </cell>
          <cell r="L126">
            <v>36</v>
          </cell>
          <cell r="M126">
            <v>3.5</v>
          </cell>
          <cell r="N126"/>
          <cell r="O126">
            <v>1.8</v>
          </cell>
          <cell r="P126">
            <v>19.98</v>
          </cell>
          <cell r="Q126">
            <v>22.923054</v>
          </cell>
          <cell r="R126">
            <v>111.98</v>
          </cell>
          <cell r="S126">
            <v>55.99</v>
          </cell>
          <cell r="T126">
            <v>36.393500000000003</v>
          </cell>
          <cell r="U126">
            <v>43.827000000000005</v>
          </cell>
          <cell r="V126"/>
        </row>
        <row r="127">
          <cell r="B127" t="str">
            <v>PU023</v>
          </cell>
          <cell r="C127"/>
          <cell r="D127" t="str">
            <v>M Rectangular Thai Platter</v>
          </cell>
          <cell r="E127" t="str">
            <v>Platón Tailandia M</v>
          </cell>
          <cell r="F127">
            <v>13.5</v>
          </cell>
          <cell r="G127">
            <v>11</v>
          </cell>
          <cell r="H127">
            <v>1.5</v>
          </cell>
          <cell r="I127"/>
          <cell r="J127">
            <v>1.851864</v>
          </cell>
          <cell r="K127">
            <v>34.5</v>
          </cell>
          <cell r="L127">
            <v>28</v>
          </cell>
          <cell r="M127">
            <v>3.5</v>
          </cell>
          <cell r="N127"/>
          <cell r="O127">
            <v>0.84</v>
          </cell>
          <cell r="P127">
            <v>12.96</v>
          </cell>
          <cell r="Q127">
            <v>14.869008000000001</v>
          </cell>
          <cell r="R127">
            <v>65.241000000000014</v>
          </cell>
          <cell r="S127">
            <v>32.620500000000007</v>
          </cell>
          <cell r="T127">
            <v>21.203325000000007</v>
          </cell>
          <cell r="U127">
            <v>25.536000000000001</v>
          </cell>
          <cell r="V127"/>
        </row>
        <row r="128">
          <cell r="B128" t="str">
            <v>PU003</v>
          </cell>
          <cell r="C128"/>
          <cell r="D128" t="str">
            <v xml:space="preserve">L Gourmet Platter </v>
          </cell>
          <cell r="E128" t="str">
            <v>Charola Gourmet L</v>
          </cell>
          <cell r="F128">
            <v>25</v>
          </cell>
          <cell r="G128">
            <v>9.75</v>
          </cell>
          <cell r="H128">
            <v>1</v>
          </cell>
          <cell r="I128">
            <v>59.18</v>
          </cell>
          <cell r="J128">
            <v>4.1975584000000001</v>
          </cell>
          <cell r="K128">
            <v>63.5</v>
          </cell>
          <cell r="L128">
            <v>25</v>
          </cell>
          <cell r="M128">
            <v>2.5</v>
          </cell>
          <cell r="N128">
            <v>1.75</v>
          </cell>
          <cell r="O128">
            <v>1.9040000000000001</v>
          </cell>
          <cell r="P128">
            <v>24.61</v>
          </cell>
          <cell r="Q128">
            <v>28.235053000000004</v>
          </cell>
          <cell r="R128">
            <v>118.58722260000002</v>
          </cell>
          <cell r="S128">
            <v>59.293611300000009</v>
          </cell>
          <cell r="T128">
            <v>38.54084734500001</v>
          </cell>
          <cell r="U128">
            <v>45.391500000000001</v>
          </cell>
          <cell r="V128"/>
        </row>
        <row r="129">
          <cell r="B129" t="str">
            <v>PU002</v>
          </cell>
          <cell r="C129"/>
          <cell r="D129" t="str">
            <v>M Gourmet Platter</v>
          </cell>
          <cell r="E129" t="str">
            <v>Charola Gourmet M</v>
          </cell>
          <cell r="F129">
            <v>19</v>
          </cell>
          <cell r="G129">
            <v>7.5</v>
          </cell>
          <cell r="H129">
            <v>1</v>
          </cell>
          <cell r="I129">
            <v>20.29</v>
          </cell>
          <cell r="J129">
            <v>2.2222368000000006</v>
          </cell>
          <cell r="K129">
            <v>48</v>
          </cell>
          <cell r="L129">
            <v>19</v>
          </cell>
          <cell r="M129">
            <v>2.5</v>
          </cell>
          <cell r="N129">
            <v>0.6</v>
          </cell>
          <cell r="O129">
            <v>1.0080000000000002</v>
          </cell>
          <cell r="P129">
            <v>14.18</v>
          </cell>
          <cell r="Q129">
            <v>16.268713999999999</v>
          </cell>
          <cell r="R129">
            <v>68.409000000000006</v>
          </cell>
          <cell r="S129">
            <v>34.204500000000003</v>
          </cell>
          <cell r="T129">
            <v>22.232925000000002</v>
          </cell>
          <cell r="U129">
            <v>26.775000000000002</v>
          </cell>
          <cell r="V129"/>
        </row>
        <row r="130">
          <cell r="B130" t="str">
            <v>PU001</v>
          </cell>
          <cell r="C130"/>
          <cell r="D130" t="str">
            <v>S Gourmet Platter</v>
          </cell>
          <cell r="E130" t="str">
            <v>Charola Gourmet S</v>
          </cell>
          <cell r="F130">
            <v>14.5</v>
          </cell>
          <cell r="G130">
            <v>5.75</v>
          </cell>
          <cell r="H130">
            <v>1</v>
          </cell>
          <cell r="I130">
            <v>13.5</v>
          </cell>
          <cell r="J130">
            <v>1.1851929600000002</v>
          </cell>
          <cell r="K130">
            <v>36.5</v>
          </cell>
          <cell r="L130">
            <v>14.5</v>
          </cell>
          <cell r="M130">
            <v>2.5</v>
          </cell>
          <cell r="N130">
            <v>0.4</v>
          </cell>
          <cell r="O130">
            <v>0.53760000000000008</v>
          </cell>
          <cell r="P130">
            <v>8.1199999999999992</v>
          </cell>
          <cell r="Q130">
            <v>9.3160760000000007</v>
          </cell>
          <cell r="R130">
            <v>42.68</v>
          </cell>
          <cell r="S130">
            <v>21.34</v>
          </cell>
          <cell r="T130">
            <v>13.871</v>
          </cell>
          <cell r="U130">
            <v>16.705500000000001</v>
          </cell>
          <cell r="V130"/>
        </row>
        <row r="131">
          <cell r="B131" t="str">
            <v>PU000</v>
          </cell>
          <cell r="C131"/>
          <cell r="D131" t="str">
            <v>XS Gourmet Platter</v>
          </cell>
          <cell r="E131" t="str">
            <v>Charola Gourmet XS</v>
          </cell>
          <cell r="F131">
            <v>11.0236</v>
          </cell>
          <cell r="G131">
            <v>5.5118</v>
          </cell>
          <cell r="H131">
            <v>0.59055000000000002</v>
          </cell>
          <cell r="I131">
            <v>5.0722499999999995</v>
          </cell>
          <cell r="J131">
            <v>0.88184000000000007</v>
          </cell>
          <cell r="K131">
            <v>28</v>
          </cell>
          <cell r="L131">
            <v>14</v>
          </cell>
          <cell r="M131">
            <v>1.5</v>
          </cell>
          <cell r="N131">
            <v>0.15</v>
          </cell>
          <cell r="O131">
            <v>0.4</v>
          </cell>
          <cell r="P131">
            <v>7.33</v>
          </cell>
          <cell r="Q131">
            <v>8.4097089999999994</v>
          </cell>
          <cell r="R131">
            <v>36.157000000000004</v>
          </cell>
          <cell r="S131">
            <v>18.078500000000002</v>
          </cell>
          <cell r="T131">
            <v>11.751025000000002</v>
          </cell>
          <cell r="U131">
            <v>14.154000000000002</v>
          </cell>
          <cell r="V131"/>
        </row>
        <row r="132">
          <cell r="B132" t="str">
            <v>FU008</v>
          </cell>
          <cell r="C132"/>
          <cell r="D132" t="str">
            <v>XXL Rectangular Fruit Bowl</v>
          </cell>
          <cell r="E132" t="str">
            <v>Escandinavo Rectangular XXL</v>
          </cell>
          <cell r="F132">
            <v>31.5</v>
          </cell>
          <cell r="G132">
            <v>14</v>
          </cell>
          <cell r="H132">
            <v>5.9</v>
          </cell>
          <cell r="I132">
            <v>118.25</v>
          </cell>
          <cell r="J132">
            <v>11.111184000000002</v>
          </cell>
          <cell r="K132">
            <v>80</v>
          </cell>
          <cell r="L132">
            <v>35.5</v>
          </cell>
          <cell r="M132">
            <v>15</v>
          </cell>
          <cell r="N132">
            <v>3.5</v>
          </cell>
          <cell r="O132">
            <v>5.04</v>
          </cell>
          <cell r="P132">
            <v>82.47</v>
          </cell>
          <cell r="Q132">
            <v>94.61783100000001</v>
          </cell>
          <cell r="R132">
            <v>397.39489020000008</v>
          </cell>
          <cell r="S132">
            <v>198.69744510000004</v>
          </cell>
          <cell r="T132">
            <v>129.15333931500004</v>
          </cell>
          <cell r="U132">
            <v>146.29650000000001</v>
          </cell>
          <cell r="V132"/>
        </row>
        <row r="133">
          <cell r="B133" t="str">
            <v>FU005</v>
          </cell>
          <cell r="C133"/>
          <cell r="D133" t="str">
            <v>XL Rectangular Fruit Bowl</v>
          </cell>
          <cell r="E133" t="str">
            <v>Escandinavo Rectangular XL</v>
          </cell>
          <cell r="F133">
            <v>26.2</v>
          </cell>
          <cell r="G133">
            <v>12.4</v>
          </cell>
          <cell r="H133">
            <v>4.7</v>
          </cell>
          <cell r="I133">
            <v>108.21</v>
          </cell>
          <cell r="J133">
            <v>8.86</v>
          </cell>
          <cell r="K133">
            <v>66.5</v>
          </cell>
          <cell r="L133">
            <v>31.5</v>
          </cell>
          <cell r="M133">
            <v>12</v>
          </cell>
          <cell r="N133">
            <v>3.2</v>
          </cell>
          <cell r="O133">
            <v>4.0199999999999996</v>
          </cell>
          <cell r="P133">
            <v>51.53</v>
          </cell>
          <cell r="Q133">
            <v>59.120369000000011</v>
          </cell>
          <cell r="R133">
            <v>248.30554980000005</v>
          </cell>
          <cell r="S133">
            <v>124.15277490000003</v>
          </cell>
          <cell r="T133">
            <v>80.699303685000018</v>
          </cell>
          <cell r="U133">
            <v>95.077500000000001</v>
          </cell>
          <cell r="V133"/>
        </row>
        <row r="134">
          <cell r="B134" t="str">
            <v>FU004</v>
          </cell>
          <cell r="C134"/>
          <cell r="D134" t="str">
            <v xml:space="preserve">L Rectangular Fruit Bowl </v>
          </cell>
          <cell r="E134" t="str">
            <v>Escandinavo Rectangular L</v>
          </cell>
          <cell r="F134">
            <v>21</v>
          </cell>
          <cell r="G134">
            <v>9.5</v>
          </cell>
          <cell r="H134">
            <v>4</v>
          </cell>
          <cell r="I134">
            <v>67.75</v>
          </cell>
          <cell r="J134">
            <v>4.5679312000000012</v>
          </cell>
          <cell r="K134">
            <v>53</v>
          </cell>
          <cell r="L134">
            <v>24</v>
          </cell>
          <cell r="M134">
            <v>10</v>
          </cell>
          <cell r="N134">
            <v>2</v>
          </cell>
          <cell r="O134">
            <v>2.0720000000000005</v>
          </cell>
          <cell r="P134">
            <v>25.58</v>
          </cell>
          <cell r="Q134">
            <v>29.347933999999999</v>
          </cell>
          <cell r="R134">
            <v>132.649</v>
          </cell>
          <cell r="S134">
            <v>66.3245</v>
          </cell>
          <cell r="T134">
            <v>43.110925000000002</v>
          </cell>
          <cell r="U134">
            <v>51.922500000000007</v>
          </cell>
          <cell r="V134"/>
        </row>
        <row r="135">
          <cell r="B135" t="str">
            <v>FU003</v>
          </cell>
          <cell r="C135"/>
          <cell r="D135" t="str">
            <v xml:space="preserve">M Rectangular Fruit Bowl </v>
          </cell>
          <cell r="E135" t="str">
            <v>Escandinavo Rectangular M</v>
          </cell>
          <cell r="F135">
            <v>15.5</v>
          </cell>
          <cell r="G135">
            <v>8</v>
          </cell>
          <cell r="H135">
            <v>2.25</v>
          </cell>
          <cell r="I135">
            <v>42.25</v>
          </cell>
          <cell r="J135">
            <v>2.4691520000000002</v>
          </cell>
          <cell r="K135">
            <v>39</v>
          </cell>
          <cell r="L135">
            <v>20</v>
          </cell>
          <cell r="M135">
            <v>6</v>
          </cell>
          <cell r="N135">
            <v>1.25</v>
          </cell>
          <cell r="O135">
            <v>1.1200000000000001</v>
          </cell>
          <cell r="P135">
            <v>12.36</v>
          </cell>
          <cell r="Q135">
            <v>14.180627999999999</v>
          </cell>
          <cell r="R135">
            <v>70.169000000000011</v>
          </cell>
          <cell r="S135">
            <v>35.084500000000006</v>
          </cell>
          <cell r="T135">
            <v>22.804925000000004</v>
          </cell>
          <cell r="U135">
            <v>27.468</v>
          </cell>
          <cell r="V135"/>
        </row>
        <row r="136">
          <cell r="B136" t="str">
            <v>FU002</v>
          </cell>
          <cell r="C136"/>
          <cell r="D136" t="str">
            <v>S Rectangular Fruit Bowl</v>
          </cell>
          <cell r="E136" t="str">
            <v>Escandinavo Rectangular S</v>
          </cell>
          <cell r="F136">
            <v>10.5</v>
          </cell>
          <cell r="G136">
            <v>6.75</v>
          </cell>
          <cell r="H136">
            <v>1.5</v>
          </cell>
          <cell r="I136">
            <v>20.25</v>
          </cell>
          <cell r="J136">
            <v>1.1111184000000003</v>
          </cell>
          <cell r="K136">
            <v>27</v>
          </cell>
          <cell r="L136">
            <v>17</v>
          </cell>
          <cell r="M136">
            <v>3.5</v>
          </cell>
          <cell r="N136">
            <v>0.6</v>
          </cell>
          <cell r="O136">
            <v>0.50400000000000011</v>
          </cell>
          <cell r="P136">
            <v>7.18</v>
          </cell>
          <cell r="Q136">
            <v>8.2376140000000007</v>
          </cell>
          <cell r="R136">
            <v>39.897000000000006</v>
          </cell>
          <cell r="S136">
            <v>19.948500000000003</v>
          </cell>
          <cell r="T136">
            <v>12.966525000000003</v>
          </cell>
          <cell r="U136">
            <v>15.6135</v>
          </cell>
          <cell r="V136"/>
        </row>
        <row r="137">
          <cell r="B137" t="str">
            <v>FUL04</v>
          </cell>
          <cell r="C137"/>
          <cell r="D137" t="str">
            <v xml:space="preserve">L Rectangular Fruit Bowl w/lip                  </v>
          </cell>
          <cell r="E137" t="str">
            <v xml:space="preserve">Escandinavo Rect c/ Labio L           </v>
          </cell>
          <cell r="F137">
            <v>21</v>
          </cell>
          <cell r="G137">
            <v>12</v>
          </cell>
          <cell r="H137">
            <v>4.75</v>
          </cell>
          <cell r="I137">
            <v>135.25</v>
          </cell>
          <cell r="J137">
            <v>7.1605408000000006</v>
          </cell>
          <cell r="K137">
            <v>53.5</v>
          </cell>
          <cell r="L137">
            <v>30.5</v>
          </cell>
          <cell r="M137">
            <v>12</v>
          </cell>
          <cell r="N137">
            <v>4</v>
          </cell>
          <cell r="O137">
            <v>3.2480000000000002</v>
          </cell>
          <cell r="P137">
            <v>38.15</v>
          </cell>
          <cell r="Q137">
            <v>43.769495000000006</v>
          </cell>
          <cell r="R137">
            <v>199.44100000000003</v>
          </cell>
          <cell r="S137">
            <v>99.720500000000015</v>
          </cell>
          <cell r="T137">
            <v>64.818325000000016</v>
          </cell>
          <cell r="U137">
            <v>78.057000000000002</v>
          </cell>
          <cell r="V137"/>
        </row>
        <row r="138">
          <cell r="B138" t="str">
            <v>FUL03</v>
          </cell>
          <cell r="C138"/>
          <cell r="D138" t="str">
            <v>M Rectangular Fruit Bowl w/lip</v>
          </cell>
          <cell r="E138" t="str">
            <v>Escandinavo Rect c/ Labio M</v>
          </cell>
          <cell r="F138">
            <v>14.25</v>
          </cell>
          <cell r="G138">
            <v>9.75</v>
          </cell>
          <cell r="H138">
            <v>2.75</v>
          </cell>
          <cell r="I138">
            <v>50.72</v>
          </cell>
          <cell r="J138">
            <v>3.7037279999999999</v>
          </cell>
          <cell r="K138">
            <v>36</v>
          </cell>
          <cell r="L138">
            <v>25</v>
          </cell>
          <cell r="M138">
            <v>7</v>
          </cell>
          <cell r="N138">
            <v>1.5</v>
          </cell>
          <cell r="O138">
            <v>1.68</v>
          </cell>
          <cell r="P138">
            <v>20.420000000000002</v>
          </cell>
          <cell r="Q138">
            <v>23.427866000000005</v>
          </cell>
          <cell r="R138">
            <v>105.24800000000002</v>
          </cell>
          <cell r="S138">
            <v>52.624000000000009</v>
          </cell>
          <cell r="T138">
            <v>34.205600000000004</v>
          </cell>
          <cell r="U138">
            <v>41.191499999999998</v>
          </cell>
          <cell r="V138"/>
        </row>
        <row r="139">
          <cell r="B139" t="str">
            <v>FUL02</v>
          </cell>
          <cell r="C139"/>
          <cell r="D139" t="str">
            <v>S Rectangular Fruit Bowl w/lip</v>
          </cell>
          <cell r="E139" t="str">
            <v>Escandinavo Rect c/ Labio S</v>
          </cell>
          <cell r="F139">
            <v>9.5</v>
          </cell>
          <cell r="G139">
            <v>8</v>
          </cell>
          <cell r="H139">
            <v>2</v>
          </cell>
          <cell r="I139">
            <v>67.63</v>
          </cell>
          <cell r="J139">
            <v>1.7530979200000001</v>
          </cell>
          <cell r="K139">
            <v>24</v>
          </cell>
          <cell r="L139">
            <v>20</v>
          </cell>
          <cell r="M139">
            <v>5</v>
          </cell>
          <cell r="N139">
            <v>2</v>
          </cell>
          <cell r="O139">
            <v>0.79520000000000002</v>
          </cell>
          <cell r="P139">
            <v>10.5</v>
          </cell>
          <cell r="Q139">
            <v>12.04665</v>
          </cell>
          <cell r="R139">
            <v>53.823000000000008</v>
          </cell>
          <cell r="S139">
            <v>26.911500000000004</v>
          </cell>
          <cell r="T139">
            <v>17.492475000000002</v>
          </cell>
          <cell r="U139">
            <v>21.073500000000003</v>
          </cell>
          <cell r="V139"/>
        </row>
        <row r="140">
          <cell r="B140" t="str">
            <v>TFUL04</v>
          </cell>
          <cell r="C140" t="str">
            <v>Tile 1</v>
          </cell>
          <cell r="D140" t="str">
            <v>L Rectangular Fruit Bowl w/lip(Tile)</v>
          </cell>
          <cell r="E140" t="str">
            <v xml:space="preserve">Escandinavo Rect c/ Labio L (Tile)                 </v>
          </cell>
          <cell r="F140">
            <v>21</v>
          </cell>
          <cell r="G140">
            <v>12</v>
          </cell>
          <cell r="H140">
            <v>4.75</v>
          </cell>
          <cell r="I140">
            <v>135.25</v>
          </cell>
          <cell r="J140">
            <v>7.1605408000000006</v>
          </cell>
          <cell r="K140">
            <v>53.5</v>
          </cell>
          <cell r="L140">
            <v>30.5</v>
          </cell>
          <cell r="M140">
            <v>12</v>
          </cell>
          <cell r="N140">
            <v>4</v>
          </cell>
          <cell r="O140">
            <v>3.2480000000000002</v>
          </cell>
          <cell r="P140">
            <v>38.15</v>
          </cell>
          <cell r="Q140">
            <v>43.769495000000006</v>
          </cell>
          <cell r="R140">
            <v>199.44100000000003</v>
          </cell>
          <cell r="S140">
            <v>99.720500000000015</v>
          </cell>
          <cell r="T140">
            <v>64.818325000000016</v>
          </cell>
          <cell r="U140">
            <v>78.057000000000002</v>
          </cell>
          <cell r="V140"/>
        </row>
        <row r="141">
          <cell r="B141" t="str">
            <v>PU304</v>
          </cell>
          <cell r="C141"/>
          <cell r="D141" t="str">
            <v>Octagonal Tray (Rectangle  19.75" x 8")</v>
          </cell>
          <cell r="E141" t="str">
            <v xml:space="preserve">Charola Octagonal </v>
          </cell>
          <cell r="F141">
            <v>19.75</v>
          </cell>
          <cell r="G141">
            <v>8</v>
          </cell>
          <cell r="H141">
            <v>2.1653500000000001</v>
          </cell>
          <cell r="I141">
            <v>118.35249999999999</v>
          </cell>
          <cell r="J141">
            <v>2.9100720000000004</v>
          </cell>
          <cell r="K141">
            <v>50</v>
          </cell>
          <cell r="L141">
            <v>20</v>
          </cell>
          <cell r="M141">
            <v>5.5</v>
          </cell>
          <cell r="N141">
            <v>3.5</v>
          </cell>
          <cell r="O141">
            <v>1.32</v>
          </cell>
          <cell r="P141">
            <v>19.52</v>
          </cell>
          <cell r="Q141">
            <v>22.395296000000002</v>
          </cell>
          <cell r="R141">
            <v>96.624000000000009</v>
          </cell>
          <cell r="S141">
            <v>48.312000000000005</v>
          </cell>
          <cell r="T141">
            <v>31.402800000000003</v>
          </cell>
          <cell r="U141">
            <v>37.810499999999998</v>
          </cell>
          <cell r="V141"/>
        </row>
        <row r="142">
          <cell r="B142" t="str">
            <v>PUD04</v>
          </cell>
          <cell r="C142"/>
          <cell r="D142" t="str">
            <v>L Rectangular Casserole</v>
          </cell>
          <cell r="E142" t="str">
            <v>Cacerola Rectangular L</v>
          </cell>
          <cell r="F142">
            <v>17.899999999999999</v>
          </cell>
          <cell r="G142">
            <v>12.5984</v>
          </cell>
          <cell r="H142">
            <v>3.1496</v>
          </cell>
          <cell r="I142">
            <v>185.98249999999999</v>
          </cell>
          <cell r="J142">
            <v>5.5114999999999998</v>
          </cell>
          <cell r="K142">
            <v>45.5</v>
          </cell>
          <cell r="L142">
            <v>32</v>
          </cell>
          <cell r="M142">
            <v>8</v>
          </cell>
          <cell r="N142">
            <v>5.5</v>
          </cell>
          <cell r="O142">
            <v>2.5</v>
          </cell>
          <cell r="P142">
            <v>43</v>
          </cell>
          <cell r="Q142">
            <v>49.3339</v>
          </cell>
          <cell r="R142">
            <v>207.20238000000001</v>
          </cell>
          <cell r="S142">
            <v>103.60119</v>
          </cell>
          <cell r="T142">
            <v>67.340773499999997</v>
          </cell>
          <cell r="U142">
            <v>76.282500000000013</v>
          </cell>
          <cell r="V142"/>
        </row>
        <row r="143">
          <cell r="B143" t="str">
            <v>PUD03</v>
          </cell>
          <cell r="C143"/>
          <cell r="D143" t="str">
            <v xml:space="preserve">M Rectangular Casserole                               </v>
          </cell>
          <cell r="E143" t="str">
            <v xml:space="preserve">Cacerola Rectangular M                                  </v>
          </cell>
          <cell r="F143">
            <v>14.6</v>
          </cell>
          <cell r="G143">
            <v>9.4499999999999993</v>
          </cell>
          <cell r="H143">
            <v>2.75</v>
          </cell>
          <cell r="I143">
            <v>101.44499999999999</v>
          </cell>
          <cell r="J143">
            <v>4.0785100000000005</v>
          </cell>
          <cell r="K143">
            <v>37</v>
          </cell>
          <cell r="L143">
            <v>24</v>
          </cell>
          <cell r="M143">
            <v>7</v>
          </cell>
          <cell r="N143">
            <v>3</v>
          </cell>
          <cell r="O143">
            <v>1.85</v>
          </cell>
          <cell r="P143">
            <v>20.86</v>
          </cell>
          <cell r="Q143">
            <v>23.932677999999999</v>
          </cell>
          <cell r="R143">
            <v>100.5172476</v>
          </cell>
          <cell r="S143">
            <v>50.258623800000002</v>
          </cell>
          <cell r="T143">
            <v>32.66810547</v>
          </cell>
          <cell r="U143">
            <v>38.482500000000002</v>
          </cell>
          <cell r="V143"/>
        </row>
        <row r="144">
          <cell r="B144" t="str">
            <v>PUD02</v>
          </cell>
          <cell r="C144"/>
          <cell r="D144" t="str">
            <v xml:space="preserve">S Rectangular Casserole                        </v>
          </cell>
          <cell r="E144" t="str">
            <v xml:space="preserve">Cacerola Rectangular S                               </v>
          </cell>
          <cell r="F144">
            <v>10</v>
          </cell>
          <cell r="G144">
            <v>6.5</v>
          </cell>
          <cell r="H144">
            <v>2.35</v>
          </cell>
          <cell r="I144">
            <v>33.814999999999998</v>
          </cell>
          <cell r="J144">
            <v>1.6534500000000001</v>
          </cell>
          <cell r="K144">
            <v>25.4</v>
          </cell>
          <cell r="L144">
            <v>16.510000000000002</v>
          </cell>
          <cell r="M144">
            <v>6</v>
          </cell>
          <cell r="N144">
            <v>1</v>
          </cell>
          <cell r="O144">
            <v>0.75</v>
          </cell>
          <cell r="P144">
            <v>12.11</v>
          </cell>
          <cell r="Q144">
            <v>13.893803</v>
          </cell>
          <cell r="R144">
            <v>58.353972600000006</v>
          </cell>
          <cell r="S144">
            <v>29.176986300000003</v>
          </cell>
          <cell r="T144">
            <v>18.965041095000004</v>
          </cell>
          <cell r="U144">
            <v>22.344000000000001</v>
          </cell>
          <cell r="V144"/>
        </row>
        <row r="145">
          <cell r="B145" t="str">
            <v>TPUD03</v>
          </cell>
          <cell r="C145" t="str">
            <v>Tile 10</v>
          </cell>
          <cell r="D145" t="str">
            <v xml:space="preserve">M Rectangular Casserole(Tile)                                </v>
          </cell>
          <cell r="E145" t="str">
            <v xml:space="preserve">Cacerola Rectangular M (Tile)                                 </v>
          </cell>
          <cell r="F145">
            <v>14.6</v>
          </cell>
          <cell r="G145">
            <v>9.4499999999999993</v>
          </cell>
          <cell r="H145">
            <v>2.75</v>
          </cell>
          <cell r="I145">
            <v>101.44499999999999</v>
          </cell>
          <cell r="J145">
            <v>4.0785100000000005</v>
          </cell>
          <cell r="K145">
            <v>37</v>
          </cell>
          <cell r="L145">
            <v>24</v>
          </cell>
          <cell r="M145">
            <v>7</v>
          </cell>
          <cell r="N145">
            <v>3</v>
          </cell>
          <cell r="O145">
            <v>1.85</v>
          </cell>
          <cell r="P145">
            <v>20.86</v>
          </cell>
          <cell r="Q145">
            <v>23.932677999999999</v>
          </cell>
          <cell r="R145">
            <v>100.5172476</v>
          </cell>
          <cell r="S145">
            <v>50.258623800000002</v>
          </cell>
          <cell r="T145">
            <v>32.66810547</v>
          </cell>
          <cell r="U145">
            <v>38.482500000000002</v>
          </cell>
          <cell r="V145"/>
        </row>
        <row r="146">
          <cell r="B146" t="str">
            <v>TPUD02</v>
          </cell>
          <cell r="C146" t="str">
            <v>Tile 21</v>
          </cell>
          <cell r="D146" t="str">
            <v>S Rectangular Casserole (Tile)</v>
          </cell>
          <cell r="E146" t="str">
            <v xml:space="preserve">Cacerola Rectangular S (Tile)                              </v>
          </cell>
          <cell r="F146">
            <v>10</v>
          </cell>
          <cell r="G146">
            <v>6.5</v>
          </cell>
          <cell r="H146">
            <v>2.35</v>
          </cell>
          <cell r="I146">
            <v>33.814999999999998</v>
          </cell>
          <cell r="J146">
            <v>1.6534500000000001</v>
          </cell>
          <cell r="K146">
            <v>25.4</v>
          </cell>
          <cell r="L146">
            <v>16.510000000000002</v>
          </cell>
          <cell r="M146">
            <v>6</v>
          </cell>
          <cell r="N146">
            <v>1</v>
          </cell>
          <cell r="O146">
            <v>0.75</v>
          </cell>
          <cell r="P146">
            <v>12.11</v>
          </cell>
          <cell r="Q146">
            <v>13.893803</v>
          </cell>
          <cell r="R146">
            <v>58.353972600000006</v>
          </cell>
          <cell r="S146">
            <v>29.176986300000003</v>
          </cell>
          <cell r="T146">
            <v>18.965041095000004</v>
          </cell>
          <cell r="U146">
            <v>22.344000000000001</v>
          </cell>
          <cell r="V146"/>
        </row>
        <row r="147">
          <cell r="B147" t="str">
            <v>IU013</v>
          </cell>
          <cell r="C147"/>
          <cell r="D147" t="str">
            <v>Salad Bar Bowl  9.5" x 6"</v>
          </cell>
          <cell r="E147" t="str">
            <v>Inserto Rectangular Salad Bar # 1</v>
          </cell>
          <cell r="F147">
            <v>9.65</v>
          </cell>
          <cell r="G147">
            <v>5.71</v>
          </cell>
          <cell r="H147">
            <v>3.15</v>
          </cell>
          <cell r="I147">
            <v>76.083749999999995</v>
          </cell>
          <cell r="J147">
            <v>1.7636800000000001</v>
          </cell>
          <cell r="K147">
            <v>24.5</v>
          </cell>
          <cell r="L147">
            <v>14.5</v>
          </cell>
          <cell r="M147">
            <v>8</v>
          </cell>
          <cell r="N147">
            <v>2.25</v>
          </cell>
          <cell r="O147">
            <v>0.8</v>
          </cell>
          <cell r="P147">
            <v>12.9</v>
          </cell>
          <cell r="Q147">
            <v>14.800170000000001</v>
          </cell>
          <cell r="R147">
            <v>62.160714000000006</v>
          </cell>
          <cell r="S147">
            <v>31.080357000000003</v>
          </cell>
          <cell r="T147">
            <v>20.202232050000003</v>
          </cell>
          <cell r="U147">
            <v>23.793000000000003</v>
          </cell>
          <cell r="V147"/>
        </row>
        <row r="148">
          <cell r="B148" t="str">
            <v>TPUD15</v>
          </cell>
          <cell r="C148" t="str">
            <v>Tile 23</v>
          </cell>
          <cell r="D148" t="str">
            <v>Rectangle Platter 20.47" x 12.20" (to fit Tile)</v>
          </cell>
          <cell r="E148" t="str">
            <v>Platón Rectangular  (Tile)</v>
          </cell>
          <cell r="F148">
            <v>20.4724</v>
          </cell>
          <cell r="G148">
            <v>12.204699999999999</v>
          </cell>
          <cell r="H148">
            <v>2.3622000000000001</v>
          </cell>
          <cell r="I148">
            <v>177.52875</v>
          </cell>
          <cell r="J148">
            <v>5.4233159999999998</v>
          </cell>
          <cell r="K148">
            <v>52</v>
          </cell>
          <cell r="L148">
            <v>31</v>
          </cell>
          <cell r="M148">
            <v>6</v>
          </cell>
          <cell r="N148">
            <v>5.25</v>
          </cell>
          <cell r="O148">
            <v>2.46</v>
          </cell>
          <cell r="P148">
            <v>28.89</v>
          </cell>
          <cell r="Q148">
            <v>33.145497000000006</v>
          </cell>
          <cell r="R148">
            <v>142.98900000000003</v>
          </cell>
          <cell r="S148">
            <v>71.494500000000016</v>
          </cell>
          <cell r="T148">
            <v>46.471425000000011</v>
          </cell>
          <cell r="U148">
            <v>55.964999999999996</v>
          </cell>
          <cell r="V148"/>
        </row>
        <row r="149">
          <cell r="B149" t="str">
            <v>TPUD16</v>
          </cell>
          <cell r="C149" t="str">
            <v>Tile 23</v>
          </cell>
          <cell r="D149" t="str">
            <v>Rectangle Platter 20.47" x 12.20" x 4" (to fit Tile)</v>
          </cell>
          <cell r="E149" t="str">
            <v>Platón Rectangular (Tile)</v>
          </cell>
          <cell r="F149">
            <v>20.47</v>
          </cell>
          <cell r="G149">
            <v>12.2</v>
          </cell>
          <cell r="H149">
            <v>4</v>
          </cell>
          <cell r="I149">
            <v>338.15</v>
          </cell>
          <cell r="J149">
            <v>6.9444900000000001</v>
          </cell>
          <cell r="K149">
            <v>52</v>
          </cell>
          <cell r="L149">
            <v>31</v>
          </cell>
          <cell r="M149">
            <v>10</v>
          </cell>
          <cell r="N149">
            <v>10</v>
          </cell>
          <cell r="O149">
            <v>2.75</v>
          </cell>
          <cell r="P149">
            <v>41.48</v>
          </cell>
          <cell r="Q149">
            <v>47.590004</v>
          </cell>
          <cell r="R149">
            <v>205.304</v>
          </cell>
          <cell r="S149">
            <v>102.652</v>
          </cell>
          <cell r="T149">
            <v>66.723799999999997</v>
          </cell>
          <cell r="U149">
            <v>80.346000000000004</v>
          </cell>
          <cell r="V149"/>
        </row>
        <row r="150">
          <cell r="B150" t="str">
            <v>TPUD25</v>
          </cell>
          <cell r="C150" t="str">
            <v>Tile 24</v>
          </cell>
          <cell r="D150" t="str">
            <v>Deep Rectangular Tray 2.5" (to fit Tile)</v>
          </cell>
          <cell r="E150" t="str">
            <v>Charola Rectangular (Tile)</v>
          </cell>
          <cell r="F150">
            <v>12.40155</v>
          </cell>
          <cell r="G150">
            <v>9.8424999999999994</v>
          </cell>
          <cell r="H150">
            <v>2.3622000000000001</v>
          </cell>
          <cell r="I150">
            <v>101.44499999999999</v>
          </cell>
          <cell r="J150">
            <v>2.7557499999999999</v>
          </cell>
          <cell r="K150">
            <v>31.5</v>
          </cell>
          <cell r="L150">
            <v>25</v>
          </cell>
          <cell r="M150">
            <v>6</v>
          </cell>
          <cell r="N150">
            <v>3</v>
          </cell>
          <cell r="O150">
            <v>1.25</v>
          </cell>
          <cell r="P150">
            <v>15.08</v>
          </cell>
          <cell r="Q150">
            <v>17.301283999999999</v>
          </cell>
          <cell r="R150">
            <v>74.657000000000011</v>
          </cell>
          <cell r="S150">
            <v>37.328500000000005</v>
          </cell>
          <cell r="T150">
            <v>24.263525000000005</v>
          </cell>
          <cell r="U150">
            <v>29.221499999999999</v>
          </cell>
          <cell r="V150"/>
        </row>
        <row r="151">
          <cell r="B151" t="str">
            <v>TPUD35</v>
          </cell>
          <cell r="C151" t="str">
            <v>Tile 24</v>
          </cell>
          <cell r="D151" t="str">
            <v>Deep Rectangular Tray 4" (to fit Tile)</v>
          </cell>
          <cell r="E151" t="str">
            <v>Charola Rectangular (Tile)</v>
          </cell>
          <cell r="F151">
            <v>12.5984</v>
          </cell>
          <cell r="G151">
            <v>10.039350000000001</v>
          </cell>
          <cell r="H151">
            <v>3.5669219999999999</v>
          </cell>
          <cell r="I151">
            <v>155.54899999999998</v>
          </cell>
          <cell r="J151">
            <v>4.012372</v>
          </cell>
          <cell r="K151">
            <v>32</v>
          </cell>
          <cell r="L151">
            <v>25</v>
          </cell>
          <cell r="M151">
            <v>9</v>
          </cell>
          <cell r="N151">
            <v>4.5999999999999996</v>
          </cell>
          <cell r="O151">
            <v>1.82</v>
          </cell>
          <cell r="P151">
            <v>23.74</v>
          </cell>
          <cell r="Q151">
            <v>27.236902000000001</v>
          </cell>
          <cell r="R151">
            <v>117.52400000000002</v>
          </cell>
          <cell r="S151">
            <v>58.762000000000008</v>
          </cell>
          <cell r="T151">
            <v>38.195300000000003</v>
          </cell>
          <cell r="U151">
            <v>45.99</v>
          </cell>
          <cell r="V151"/>
        </row>
        <row r="152">
          <cell r="B152"/>
          <cell r="C152"/>
          <cell r="D152" t="str">
            <v>Triangle</v>
          </cell>
          <cell r="E152" t="str">
            <v>Triangulos</v>
          </cell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</row>
        <row r="153">
          <cell r="B153" t="str">
            <v>DT105</v>
          </cell>
          <cell r="C153"/>
          <cell r="D153" t="str">
            <v xml:space="preserve">XL Triangle Disc </v>
          </cell>
          <cell r="E153" t="str">
            <v>Placa Triángulo XL</v>
          </cell>
          <cell r="F153">
            <v>21</v>
          </cell>
          <cell r="G153">
            <v>21</v>
          </cell>
          <cell r="H153">
            <v>0.5</v>
          </cell>
          <cell r="I153"/>
          <cell r="J153">
            <v>4.2328320000000001</v>
          </cell>
          <cell r="K153">
            <v>53</v>
          </cell>
          <cell r="L153">
            <v>53</v>
          </cell>
          <cell r="M153">
            <v>1</v>
          </cell>
          <cell r="N153"/>
          <cell r="O153">
            <v>1.92</v>
          </cell>
          <cell r="P153">
            <v>22.61</v>
          </cell>
          <cell r="Q153">
            <v>25.940453000000002</v>
          </cell>
          <cell r="R153">
            <v>117.28200000000001</v>
          </cell>
          <cell r="S153">
            <v>58.641000000000005</v>
          </cell>
          <cell r="T153">
            <v>38.116650000000007</v>
          </cell>
          <cell r="U153">
            <v>45.895500000000006</v>
          </cell>
          <cell r="V153"/>
        </row>
        <row r="154">
          <cell r="B154" t="str">
            <v>DT104</v>
          </cell>
          <cell r="C154"/>
          <cell r="D154" t="str">
            <v xml:space="preserve">L Triangle Disc </v>
          </cell>
          <cell r="E154" t="str">
            <v>Placa Triángulo L</v>
          </cell>
          <cell r="F154">
            <v>17.5</v>
          </cell>
          <cell r="G154">
            <v>17.5</v>
          </cell>
          <cell r="H154">
            <v>0.5</v>
          </cell>
          <cell r="I154"/>
          <cell r="J154">
            <v>2.9629824000000005</v>
          </cell>
          <cell r="K154">
            <v>44.5</v>
          </cell>
          <cell r="L154">
            <v>44.5</v>
          </cell>
          <cell r="M154">
            <v>1</v>
          </cell>
          <cell r="N154"/>
          <cell r="O154">
            <v>1.3440000000000001</v>
          </cell>
          <cell r="P154">
            <v>16.309999999999999</v>
          </cell>
          <cell r="Q154">
            <v>18.712463</v>
          </cell>
          <cell r="R154">
            <v>84.105999999999995</v>
          </cell>
          <cell r="S154">
            <v>42.052999999999997</v>
          </cell>
          <cell r="T154">
            <v>27.33445</v>
          </cell>
          <cell r="U154">
            <v>32.917500000000004</v>
          </cell>
          <cell r="V154"/>
        </row>
        <row r="155">
          <cell r="B155" t="str">
            <v>DT103</v>
          </cell>
          <cell r="C155"/>
          <cell r="D155" t="str">
            <v xml:space="preserve">M Triangle Disc </v>
          </cell>
          <cell r="E155" t="str">
            <v>Placa Triángulo M</v>
          </cell>
          <cell r="F155">
            <v>15.75</v>
          </cell>
          <cell r="G155">
            <v>15.75</v>
          </cell>
          <cell r="H155">
            <v>0.5</v>
          </cell>
          <cell r="I155"/>
          <cell r="J155">
            <v>2.3456944000000002</v>
          </cell>
          <cell r="K155">
            <v>40</v>
          </cell>
          <cell r="L155">
            <v>40</v>
          </cell>
          <cell r="M155">
            <v>1</v>
          </cell>
          <cell r="N155"/>
          <cell r="O155">
            <v>1.0640000000000001</v>
          </cell>
          <cell r="P155">
            <v>13.35</v>
          </cell>
          <cell r="Q155">
            <v>15.316455000000001</v>
          </cell>
          <cell r="R155">
            <v>72.578000000000017</v>
          </cell>
          <cell r="S155">
            <v>36.289000000000009</v>
          </cell>
          <cell r="T155">
            <v>23.587850000000007</v>
          </cell>
          <cell r="U155">
            <v>28.402500000000003</v>
          </cell>
          <cell r="V155"/>
        </row>
        <row r="156">
          <cell r="B156" t="str">
            <v>DT102</v>
          </cell>
          <cell r="C156"/>
          <cell r="D156" t="str">
            <v xml:space="preserve">S Triangle Disc </v>
          </cell>
          <cell r="E156" t="str">
            <v>Placa Triángulo S</v>
          </cell>
          <cell r="F156">
            <v>13.5</v>
          </cell>
          <cell r="G156">
            <v>13.5</v>
          </cell>
          <cell r="H156">
            <v>0.5</v>
          </cell>
          <cell r="I156"/>
          <cell r="J156">
            <v>1.7284064000000001</v>
          </cell>
          <cell r="K156">
            <v>34.5</v>
          </cell>
          <cell r="L156">
            <v>34.5</v>
          </cell>
          <cell r="M156">
            <v>1</v>
          </cell>
          <cell r="N156"/>
          <cell r="O156">
            <v>0.78400000000000003</v>
          </cell>
          <cell r="P156">
            <v>10.34</v>
          </cell>
          <cell r="Q156">
            <v>11.863081999999999</v>
          </cell>
          <cell r="R156">
            <v>53.35</v>
          </cell>
          <cell r="S156">
            <v>26.675000000000001</v>
          </cell>
          <cell r="T156">
            <v>17.338750000000001</v>
          </cell>
          <cell r="U156">
            <v>20.884500000000003</v>
          </cell>
          <cell r="V156"/>
        </row>
        <row r="157">
          <cell r="B157" t="str">
            <v>PT005</v>
          </cell>
          <cell r="C157"/>
          <cell r="D157" t="str">
            <v>XL Triangle Platter</v>
          </cell>
          <cell r="E157" t="str">
            <v>Curazao Triángulo Plano XL</v>
          </cell>
          <cell r="F157">
            <v>21</v>
          </cell>
          <cell r="G157">
            <v>21</v>
          </cell>
          <cell r="H157">
            <v>1.5</v>
          </cell>
          <cell r="I157">
            <v>76.08</v>
          </cell>
          <cell r="J157">
            <v>4.6913888000000004</v>
          </cell>
          <cell r="K157">
            <v>53</v>
          </cell>
          <cell r="L157">
            <v>47</v>
          </cell>
          <cell r="M157">
            <v>3.5</v>
          </cell>
          <cell r="N157">
            <v>2.25</v>
          </cell>
          <cell r="O157">
            <v>2.1280000000000001</v>
          </cell>
          <cell r="P157">
            <v>25.97</v>
          </cell>
          <cell r="Q157">
            <v>29.795380999999999</v>
          </cell>
          <cell r="R157">
            <v>133.12200000000001</v>
          </cell>
          <cell r="S157">
            <v>66.561000000000007</v>
          </cell>
          <cell r="T157">
            <v>43.264650000000003</v>
          </cell>
          <cell r="U157">
            <v>52.100999999999999</v>
          </cell>
          <cell r="V157"/>
        </row>
        <row r="158">
          <cell r="B158" t="str">
            <v>PT004</v>
          </cell>
          <cell r="C158"/>
          <cell r="D158" t="str">
            <v>L Triangle Platter</v>
          </cell>
          <cell r="E158" t="str">
            <v>Curazao Triángulo Plano L</v>
          </cell>
          <cell r="F158">
            <v>18</v>
          </cell>
          <cell r="G158">
            <v>18</v>
          </cell>
          <cell r="H158">
            <v>1.2</v>
          </cell>
          <cell r="I158">
            <v>42.27</v>
          </cell>
          <cell r="J158">
            <v>2.9629824000000005</v>
          </cell>
          <cell r="K158">
            <v>46.5</v>
          </cell>
          <cell r="L158">
            <v>40</v>
          </cell>
          <cell r="M158">
            <v>3</v>
          </cell>
          <cell r="N158">
            <v>1.25</v>
          </cell>
          <cell r="O158">
            <v>1.3440000000000001</v>
          </cell>
          <cell r="P158">
            <v>17.54</v>
          </cell>
          <cell r="Q158">
            <v>20.123642</v>
          </cell>
          <cell r="R158">
            <v>89.155000000000001</v>
          </cell>
          <cell r="S158">
            <v>44.577500000000001</v>
          </cell>
          <cell r="T158">
            <v>28.975375</v>
          </cell>
          <cell r="U158">
            <v>34.891500000000001</v>
          </cell>
          <cell r="V158"/>
        </row>
        <row r="159">
          <cell r="B159" t="str">
            <v>PT003</v>
          </cell>
          <cell r="C159"/>
          <cell r="D159" t="str">
            <v>M Triangle Platter</v>
          </cell>
          <cell r="E159" t="str">
            <v>Curazao Triángulo Plano M</v>
          </cell>
          <cell r="F159">
            <v>15</v>
          </cell>
          <cell r="G159">
            <v>15</v>
          </cell>
          <cell r="H159">
            <v>1</v>
          </cell>
          <cell r="I159">
            <v>23.67</v>
          </cell>
          <cell r="J159">
            <v>2.0987792000000001</v>
          </cell>
          <cell r="K159">
            <v>37.5</v>
          </cell>
          <cell r="L159">
            <v>33</v>
          </cell>
          <cell r="M159">
            <v>2.5</v>
          </cell>
          <cell r="N159">
            <v>0.7</v>
          </cell>
          <cell r="O159">
            <v>0.95200000000000007</v>
          </cell>
          <cell r="P159">
            <v>12.77</v>
          </cell>
          <cell r="Q159">
            <v>14.651021</v>
          </cell>
          <cell r="R159">
            <v>64.801000000000002</v>
          </cell>
          <cell r="S159">
            <v>32.400500000000001</v>
          </cell>
          <cell r="T159">
            <v>21.060325000000002</v>
          </cell>
          <cell r="U159">
            <v>25.368000000000002</v>
          </cell>
          <cell r="V159"/>
        </row>
        <row r="160">
          <cell r="B160" t="str">
            <v>PT002</v>
          </cell>
          <cell r="C160"/>
          <cell r="D160" t="str">
            <v>S Triangle Platter</v>
          </cell>
          <cell r="E160" t="str">
            <v>Curazao Triángulo Plano S</v>
          </cell>
          <cell r="F160">
            <v>13</v>
          </cell>
          <cell r="G160">
            <v>13</v>
          </cell>
          <cell r="H160">
            <v>1</v>
          </cell>
          <cell r="I160">
            <v>16.91</v>
          </cell>
          <cell r="J160">
            <v>1.7284064000000001</v>
          </cell>
          <cell r="K160">
            <v>33</v>
          </cell>
          <cell r="L160">
            <v>28.5</v>
          </cell>
          <cell r="M160">
            <v>2.5</v>
          </cell>
          <cell r="N160">
            <v>0.5</v>
          </cell>
          <cell r="O160">
            <v>0.78400000000000003</v>
          </cell>
          <cell r="P160">
            <v>10.5</v>
          </cell>
          <cell r="Q160">
            <v>12.04665</v>
          </cell>
          <cell r="R160">
            <v>53.460000000000008</v>
          </cell>
          <cell r="S160">
            <v>26.730000000000004</v>
          </cell>
          <cell r="T160">
            <v>17.374500000000005</v>
          </cell>
          <cell r="U160">
            <v>20.926500000000001</v>
          </cell>
          <cell r="V160"/>
        </row>
        <row r="161">
          <cell r="B161" t="str">
            <v>PT001</v>
          </cell>
          <cell r="C161"/>
          <cell r="D161" t="str">
            <v>XS Triangle Platter</v>
          </cell>
          <cell r="E161" t="str">
            <v>Curazao Triángulo Plano XS</v>
          </cell>
          <cell r="F161">
            <v>10</v>
          </cell>
          <cell r="G161">
            <v>10</v>
          </cell>
          <cell r="H161">
            <v>0.6</v>
          </cell>
          <cell r="I161">
            <v>8.4499999999999993</v>
          </cell>
          <cell r="J161">
            <v>0.88184000000000007</v>
          </cell>
          <cell r="K161">
            <v>25</v>
          </cell>
          <cell r="L161">
            <v>22.5</v>
          </cell>
          <cell r="M161">
            <v>1.5</v>
          </cell>
          <cell r="N161">
            <v>0.25</v>
          </cell>
          <cell r="O161">
            <v>0.4</v>
          </cell>
          <cell r="P161">
            <v>7.49</v>
          </cell>
          <cell r="Q161">
            <v>8.5932770000000005</v>
          </cell>
          <cell r="R161">
            <v>37.741000000000007</v>
          </cell>
          <cell r="S161">
            <v>18.870500000000003</v>
          </cell>
          <cell r="T161">
            <v>12.265825000000003</v>
          </cell>
          <cell r="U161">
            <v>14.7735</v>
          </cell>
          <cell r="V161"/>
        </row>
        <row r="162">
          <cell r="B162" t="str">
            <v>COMP11</v>
          </cell>
          <cell r="C162"/>
          <cell r="D162" t="str">
            <v>Triangle Platter Straight 16.34” x 8.07” x 1.57"</v>
          </cell>
          <cell r="E162" t="str">
            <v>Platón Triángulo Ángulos Rectos</v>
          </cell>
          <cell r="F162">
            <v>16.34</v>
          </cell>
          <cell r="G162">
            <v>8.07</v>
          </cell>
          <cell r="H162">
            <v>1.57</v>
          </cell>
          <cell r="I162">
            <v>33.82</v>
          </cell>
          <cell r="J162"/>
          <cell r="K162">
            <v>41.5</v>
          </cell>
          <cell r="L162">
            <v>20.5</v>
          </cell>
          <cell r="M162">
            <v>4</v>
          </cell>
          <cell r="N162">
            <v>1</v>
          </cell>
          <cell r="O162"/>
          <cell r="P162">
            <v>11.03</v>
          </cell>
          <cell r="Q162">
            <v>12.654719</v>
          </cell>
          <cell r="R162">
            <v>54.571000000000005</v>
          </cell>
          <cell r="S162">
            <v>27.285500000000003</v>
          </cell>
          <cell r="T162">
            <v>17.735575000000001</v>
          </cell>
          <cell r="U162">
            <v>21.356999999999999</v>
          </cell>
          <cell r="V162"/>
        </row>
        <row r="163">
          <cell r="B163" t="str">
            <v>PM405</v>
          </cell>
          <cell r="C163"/>
          <cell r="D163" t="str">
            <v>XL Quarter Moon Platter</v>
          </cell>
          <cell r="E163" t="str">
            <v>Frutero 1/4 Luna XL</v>
          </cell>
          <cell r="F163">
            <v>19.3</v>
          </cell>
          <cell r="G163">
            <v>13.4</v>
          </cell>
          <cell r="H163">
            <v>1</v>
          </cell>
          <cell r="I163"/>
          <cell r="J163">
            <v>1.87</v>
          </cell>
          <cell r="K163">
            <v>49</v>
          </cell>
          <cell r="L163">
            <v>34</v>
          </cell>
          <cell r="M163">
            <v>2.5</v>
          </cell>
          <cell r="N163"/>
          <cell r="O163">
            <v>0.85</v>
          </cell>
          <cell r="P163">
            <v>13.72</v>
          </cell>
          <cell r="Q163">
            <v>15.740956000000001</v>
          </cell>
          <cell r="R163">
            <v>66.112015200000002</v>
          </cell>
          <cell r="S163">
            <v>33.056007600000001</v>
          </cell>
          <cell r="T163">
            <v>21.48640494</v>
          </cell>
          <cell r="U163">
            <v>25.200000000000003</v>
          </cell>
          <cell r="V163"/>
        </row>
        <row r="164">
          <cell r="B164" t="str">
            <v>PM404</v>
          </cell>
          <cell r="C164"/>
          <cell r="D164" t="str">
            <v>L Quarter Moon Platter</v>
          </cell>
          <cell r="E164" t="str">
            <v>Frutero 1/4 Luna L</v>
          </cell>
          <cell r="F164">
            <v>17.3</v>
          </cell>
          <cell r="G164">
            <v>12.5</v>
          </cell>
          <cell r="H164">
            <v>1</v>
          </cell>
          <cell r="I164"/>
          <cell r="J164">
            <v>1.68</v>
          </cell>
          <cell r="K164">
            <v>44</v>
          </cell>
          <cell r="L164">
            <v>31.8</v>
          </cell>
          <cell r="M164">
            <v>2.5</v>
          </cell>
          <cell r="N164"/>
          <cell r="O164">
            <v>0.76</v>
          </cell>
          <cell r="P164">
            <v>12.39</v>
          </cell>
          <cell r="Q164">
            <v>14.215047000000002</v>
          </cell>
          <cell r="R164">
            <v>59.703197400000008</v>
          </cell>
          <cell r="S164">
            <v>29.851598700000004</v>
          </cell>
          <cell r="T164">
            <v>19.403539155000004</v>
          </cell>
          <cell r="U164">
            <v>22.763999999999999</v>
          </cell>
          <cell r="V164"/>
        </row>
        <row r="165">
          <cell r="B165" t="str">
            <v>PM403</v>
          </cell>
          <cell r="C165"/>
          <cell r="D165" t="str">
            <v>M Quarter Moon Platter</v>
          </cell>
          <cell r="E165" t="str">
            <v>Frutero 1/4 Luna  M</v>
          </cell>
          <cell r="F165">
            <v>15.55115</v>
          </cell>
          <cell r="G165">
            <v>11.02</v>
          </cell>
          <cell r="H165">
            <v>1</v>
          </cell>
          <cell r="I165"/>
          <cell r="J165">
            <v>1.57</v>
          </cell>
          <cell r="K165">
            <v>39.5</v>
          </cell>
          <cell r="L165">
            <v>28</v>
          </cell>
          <cell r="M165">
            <v>2.5</v>
          </cell>
          <cell r="N165"/>
          <cell r="O165">
            <v>0.71</v>
          </cell>
          <cell r="P165">
            <v>11.48</v>
          </cell>
          <cell r="Q165">
            <v>13.171004000000003</v>
          </cell>
          <cell r="R165">
            <v>55.318216800000016</v>
          </cell>
          <cell r="S165">
            <v>27.659108400000008</v>
          </cell>
          <cell r="T165">
            <v>17.978420460000006</v>
          </cell>
          <cell r="U165">
            <v>21.073500000000003</v>
          </cell>
          <cell r="V165"/>
        </row>
        <row r="166">
          <cell r="B166" t="str">
            <v>PM402</v>
          </cell>
          <cell r="C166"/>
          <cell r="D166" t="str">
            <v>S Quarter Moon Platter</v>
          </cell>
          <cell r="E166" t="str">
            <v>Frutero 1/4 Luna  S</v>
          </cell>
          <cell r="F166">
            <v>13.4</v>
          </cell>
          <cell r="G166">
            <v>9.4499999999999993</v>
          </cell>
          <cell r="H166">
            <v>1</v>
          </cell>
          <cell r="I166"/>
          <cell r="J166">
            <v>1.32</v>
          </cell>
          <cell r="K166">
            <v>34</v>
          </cell>
          <cell r="L166">
            <v>24</v>
          </cell>
          <cell r="M166">
            <v>2.5</v>
          </cell>
          <cell r="N166"/>
          <cell r="O166">
            <v>0.6</v>
          </cell>
          <cell r="P166">
            <v>11.27</v>
          </cell>
          <cell r="Q166">
            <v>12.930071</v>
          </cell>
          <cell r="R166">
            <v>54.306298200000001</v>
          </cell>
          <cell r="S166">
            <v>27.1531491</v>
          </cell>
          <cell r="T166">
            <v>17.649546915000002</v>
          </cell>
          <cell r="U166">
            <v>20.684999999999999</v>
          </cell>
          <cell r="V166"/>
        </row>
        <row r="167">
          <cell r="B167" t="str">
            <v>PM401</v>
          </cell>
          <cell r="C167"/>
          <cell r="D167" t="str">
            <v>XS Quarter Moon Platter</v>
          </cell>
          <cell r="E167" t="str">
            <v>Frutero 1/4 Luna XS</v>
          </cell>
          <cell r="F167">
            <v>11.4</v>
          </cell>
          <cell r="G167">
            <v>8.1</v>
          </cell>
          <cell r="H167">
            <v>1</v>
          </cell>
          <cell r="I167"/>
          <cell r="J167">
            <v>0.71</v>
          </cell>
          <cell r="K167">
            <v>29</v>
          </cell>
          <cell r="L167">
            <v>20.5</v>
          </cell>
          <cell r="M167">
            <v>2.5</v>
          </cell>
          <cell r="N167"/>
          <cell r="O167">
            <v>0.32</v>
          </cell>
          <cell r="P167">
            <v>6.34</v>
          </cell>
          <cell r="Q167">
            <v>7.2738819999999995</v>
          </cell>
          <cell r="R167">
            <v>32.713999999999999</v>
          </cell>
          <cell r="S167">
            <v>16.356999999999999</v>
          </cell>
          <cell r="T167">
            <v>10.63205</v>
          </cell>
          <cell r="U167">
            <v>12.7995</v>
          </cell>
          <cell r="V167"/>
        </row>
        <row r="168">
          <cell r="B168"/>
          <cell r="C168"/>
          <cell r="D168" t="str">
            <v>Ovals</v>
          </cell>
          <cell r="E168" t="str">
            <v>Ovalados</v>
          </cell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  <cell r="T168"/>
          <cell r="U168"/>
          <cell r="V168"/>
        </row>
        <row r="169">
          <cell r="B169" t="str">
            <v>FO004</v>
          </cell>
          <cell r="C169"/>
          <cell r="D169" t="str">
            <v>L Oval Fruit Bowl</v>
          </cell>
          <cell r="E169" t="str">
            <v>Venecia Oval Largo L</v>
          </cell>
          <cell r="F169">
            <v>30</v>
          </cell>
          <cell r="G169">
            <v>11.5</v>
          </cell>
          <cell r="H169">
            <v>3.25</v>
          </cell>
          <cell r="I169">
            <v>186</v>
          </cell>
          <cell r="J169">
            <v>7.4956399999999999</v>
          </cell>
          <cell r="K169">
            <v>76</v>
          </cell>
          <cell r="L169">
            <v>29</v>
          </cell>
          <cell r="M169">
            <v>8</v>
          </cell>
          <cell r="N169">
            <v>5.5</v>
          </cell>
          <cell r="O169">
            <v>3.4</v>
          </cell>
          <cell r="P169">
            <v>41.13</v>
          </cell>
          <cell r="Q169">
            <v>47.188449000000013</v>
          </cell>
          <cell r="R169">
            <v>226.84200000000001</v>
          </cell>
          <cell r="S169">
            <v>113.42100000000001</v>
          </cell>
          <cell r="T169">
            <v>73.723650000000006</v>
          </cell>
          <cell r="U169">
            <v>88.777500000000003</v>
          </cell>
          <cell r="V169"/>
        </row>
        <row r="170">
          <cell r="B170" t="str">
            <v>FO003</v>
          </cell>
          <cell r="C170"/>
          <cell r="D170" t="str">
            <v>M Oval Fruit Bowl</v>
          </cell>
          <cell r="E170" t="str">
            <v>Venecia Oval Largo M</v>
          </cell>
          <cell r="F170">
            <v>27.5</v>
          </cell>
          <cell r="G170">
            <v>9.75</v>
          </cell>
          <cell r="H170">
            <v>2</v>
          </cell>
          <cell r="I170">
            <v>109.9</v>
          </cell>
          <cell r="J170">
            <v>4.1975584000000001</v>
          </cell>
          <cell r="K170">
            <v>70</v>
          </cell>
          <cell r="L170">
            <v>24.5</v>
          </cell>
          <cell r="M170">
            <v>5</v>
          </cell>
          <cell r="N170">
            <v>3.25</v>
          </cell>
          <cell r="O170">
            <v>1.9040000000000001</v>
          </cell>
          <cell r="P170">
            <v>23.12</v>
          </cell>
          <cell r="Q170">
            <v>26.525576000000001</v>
          </cell>
          <cell r="R170">
            <v>119.19600000000001</v>
          </cell>
          <cell r="S170">
            <v>59.598000000000006</v>
          </cell>
          <cell r="T170">
            <v>38.738700000000009</v>
          </cell>
          <cell r="U170">
            <v>46.651499999999999</v>
          </cell>
          <cell r="V170"/>
        </row>
        <row r="171">
          <cell r="B171" t="str">
            <v>FO002</v>
          </cell>
          <cell r="C171"/>
          <cell r="D171" t="str">
            <v>S Oval Fruit Bowl</v>
          </cell>
          <cell r="E171" t="str">
            <v>Venecia Oval Largo S</v>
          </cell>
          <cell r="F171">
            <v>25</v>
          </cell>
          <cell r="G171">
            <v>8.25</v>
          </cell>
          <cell r="H171">
            <v>1.75</v>
          </cell>
          <cell r="I171">
            <v>67.63</v>
          </cell>
          <cell r="J171">
            <v>2.9876739200000006</v>
          </cell>
          <cell r="K171">
            <v>63.5</v>
          </cell>
          <cell r="L171">
            <v>21</v>
          </cell>
          <cell r="M171">
            <v>4.5</v>
          </cell>
          <cell r="N171">
            <v>2</v>
          </cell>
          <cell r="O171">
            <v>1.3552000000000002</v>
          </cell>
          <cell r="P171">
            <v>16.45</v>
          </cell>
          <cell r="Q171">
            <v>18.873085</v>
          </cell>
          <cell r="R171">
            <v>85.063000000000002</v>
          </cell>
          <cell r="S171">
            <v>42.531500000000001</v>
          </cell>
          <cell r="T171">
            <v>27.645475000000001</v>
          </cell>
          <cell r="U171">
            <v>33.295500000000004</v>
          </cell>
          <cell r="V171"/>
        </row>
        <row r="172">
          <cell r="B172" t="str">
            <v>FO001</v>
          </cell>
          <cell r="C172"/>
          <cell r="D172" t="str">
            <v>XS Oval Fruit Bowl</v>
          </cell>
          <cell r="E172" t="str">
            <v>Venecia Oval Largo XS</v>
          </cell>
          <cell r="F172">
            <v>21.5</v>
          </cell>
          <cell r="G172">
            <v>6.75</v>
          </cell>
          <cell r="H172">
            <v>1.25</v>
          </cell>
          <cell r="I172">
            <v>25.36</v>
          </cell>
          <cell r="J172">
            <v>1.6790233600000004</v>
          </cell>
          <cell r="K172">
            <v>54.5</v>
          </cell>
          <cell r="L172">
            <v>17</v>
          </cell>
          <cell r="M172">
            <v>3</v>
          </cell>
          <cell r="N172">
            <v>0.75</v>
          </cell>
          <cell r="O172">
            <v>0.76160000000000017</v>
          </cell>
          <cell r="P172">
            <v>9.9</v>
          </cell>
          <cell r="Q172">
            <v>11.358269999999999</v>
          </cell>
          <cell r="R172">
            <v>51.908999999999999</v>
          </cell>
          <cell r="S172">
            <v>25.954499999999999</v>
          </cell>
          <cell r="T172">
            <v>16.870425000000001</v>
          </cell>
          <cell r="U172">
            <v>20.317500000000003</v>
          </cell>
          <cell r="V172"/>
        </row>
        <row r="173">
          <cell r="B173" t="str">
            <v>FOD04</v>
          </cell>
          <cell r="C173"/>
          <cell r="D173" t="str">
            <v>Large Deep Oval  Bowl</v>
          </cell>
          <cell r="E173" t="str">
            <v xml:space="preserve">Venecia Oval Hondo L                   </v>
          </cell>
          <cell r="F173">
            <v>15.25</v>
          </cell>
          <cell r="G173">
            <v>12.5</v>
          </cell>
          <cell r="H173">
            <v>4</v>
          </cell>
          <cell r="I173">
            <v>186</v>
          </cell>
          <cell r="J173">
            <v>4.9383040000000005</v>
          </cell>
          <cell r="K173">
            <v>39</v>
          </cell>
          <cell r="L173">
            <v>31.5</v>
          </cell>
          <cell r="M173">
            <v>10.5</v>
          </cell>
          <cell r="N173">
            <v>5.5</v>
          </cell>
          <cell r="O173">
            <v>2.2400000000000002</v>
          </cell>
          <cell r="P173">
            <v>27.33</v>
          </cell>
          <cell r="Q173">
            <v>31.355708999999997</v>
          </cell>
          <cell r="R173">
            <v>140.33800000000002</v>
          </cell>
          <cell r="S173">
            <v>70.169000000000011</v>
          </cell>
          <cell r="T173">
            <v>45.609850000000009</v>
          </cell>
          <cell r="U173">
            <v>54.925500000000007</v>
          </cell>
          <cell r="V173"/>
        </row>
        <row r="174">
          <cell r="B174" t="str">
            <v>FOD03</v>
          </cell>
          <cell r="C174"/>
          <cell r="D174" t="str">
            <v>Medium Deep Oval  Bowl</v>
          </cell>
          <cell r="E174" t="str">
            <v>Venecia Oval Hondo M</v>
          </cell>
          <cell r="F174">
            <v>14</v>
          </cell>
          <cell r="G174">
            <v>10.5</v>
          </cell>
          <cell r="H174">
            <v>3.25</v>
          </cell>
          <cell r="I174">
            <v>84.54</v>
          </cell>
          <cell r="J174">
            <v>4.1887400000000001</v>
          </cell>
          <cell r="K174">
            <v>35.5</v>
          </cell>
          <cell r="L174">
            <v>27</v>
          </cell>
          <cell r="M174">
            <v>8</v>
          </cell>
          <cell r="N174">
            <v>2.5</v>
          </cell>
          <cell r="O174">
            <v>1.9</v>
          </cell>
          <cell r="P174">
            <v>17.010000000000002</v>
          </cell>
          <cell r="Q174">
            <v>19.515573000000003</v>
          </cell>
          <cell r="R174">
            <v>88.77000000000001</v>
          </cell>
          <cell r="S174">
            <v>44.385000000000005</v>
          </cell>
          <cell r="T174">
            <v>28.850250000000003</v>
          </cell>
          <cell r="U174">
            <v>34.744500000000002</v>
          </cell>
          <cell r="V174"/>
        </row>
        <row r="175">
          <cell r="B175" t="str">
            <v>TFOD04</v>
          </cell>
          <cell r="C175" t="str">
            <v>Tile 17</v>
          </cell>
          <cell r="D175" t="str">
            <v>Large Deep Oval  Bowl (Tile)</v>
          </cell>
          <cell r="E175" t="str">
            <v xml:space="preserve">Venecia Oval Hondo L (Tile)                  </v>
          </cell>
          <cell r="F175">
            <v>15.25</v>
          </cell>
          <cell r="G175">
            <v>12.5</v>
          </cell>
          <cell r="H175">
            <v>4</v>
          </cell>
          <cell r="I175">
            <v>186</v>
          </cell>
          <cell r="J175">
            <v>4.9383040000000005</v>
          </cell>
          <cell r="K175">
            <v>39</v>
          </cell>
          <cell r="L175">
            <v>31.5</v>
          </cell>
          <cell r="M175">
            <v>10.5</v>
          </cell>
          <cell r="N175">
            <v>5.5</v>
          </cell>
          <cell r="O175">
            <v>2.2400000000000002</v>
          </cell>
          <cell r="P175">
            <v>27.33</v>
          </cell>
          <cell r="Q175">
            <v>31.355708999999997</v>
          </cell>
          <cell r="R175">
            <v>140.33800000000002</v>
          </cell>
          <cell r="S175">
            <v>70.169000000000011</v>
          </cell>
          <cell r="T175">
            <v>45.609850000000009</v>
          </cell>
          <cell r="U175">
            <v>54.925500000000007</v>
          </cell>
          <cell r="V175"/>
        </row>
        <row r="176">
          <cell r="B176" t="str">
            <v>PO004</v>
          </cell>
          <cell r="C176"/>
          <cell r="D176" t="str">
            <v xml:space="preserve">L Oval Platter </v>
          </cell>
          <cell r="E176" t="str">
            <v>Platón Oval L</v>
          </cell>
          <cell r="F176">
            <v>21.5</v>
          </cell>
          <cell r="G176">
            <v>17</v>
          </cell>
          <cell r="H176">
            <v>2.25</v>
          </cell>
          <cell r="I176">
            <v>169</v>
          </cell>
          <cell r="J176">
            <v>7.4074559999999998</v>
          </cell>
          <cell r="K176">
            <v>54.5</v>
          </cell>
          <cell r="L176">
            <v>43</v>
          </cell>
          <cell r="M176">
            <v>6</v>
          </cell>
          <cell r="N176">
            <v>5</v>
          </cell>
          <cell r="O176">
            <v>3.36</v>
          </cell>
          <cell r="P176">
            <v>43.84</v>
          </cell>
          <cell r="Q176">
            <v>50.297632000000014</v>
          </cell>
          <cell r="R176">
            <v>211.25005440000007</v>
          </cell>
          <cell r="S176">
            <v>105.62502720000003</v>
          </cell>
          <cell r="T176">
            <v>68.656267680000028</v>
          </cell>
          <cell r="U176">
            <v>80.881500000000003</v>
          </cell>
          <cell r="V176"/>
        </row>
        <row r="177">
          <cell r="B177" t="str">
            <v>PO003</v>
          </cell>
          <cell r="C177"/>
          <cell r="D177" t="str">
            <v>M Oval Platter</v>
          </cell>
          <cell r="E177" t="str">
            <v xml:space="preserve">Platón Oval M                                            </v>
          </cell>
          <cell r="F177">
            <v>21.75</v>
          </cell>
          <cell r="G177">
            <v>14.5</v>
          </cell>
          <cell r="H177">
            <v>2.5</v>
          </cell>
          <cell r="I177">
            <v>147.1</v>
          </cell>
          <cell r="J177">
            <v>5.5555920000000008</v>
          </cell>
          <cell r="K177">
            <v>55</v>
          </cell>
          <cell r="L177">
            <v>37</v>
          </cell>
          <cell r="M177">
            <v>6.5</v>
          </cell>
          <cell r="N177">
            <v>4.3499999999999996</v>
          </cell>
          <cell r="O177">
            <v>2.52</v>
          </cell>
          <cell r="P177">
            <v>32.83</v>
          </cell>
          <cell r="Q177">
            <v>37.665858999999998</v>
          </cell>
          <cell r="R177">
            <v>158.19660780000001</v>
          </cell>
          <cell r="S177">
            <v>79.098303900000005</v>
          </cell>
          <cell r="T177">
            <v>51.413897535000004</v>
          </cell>
          <cell r="U177">
            <v>60.564</v>
          </cell>
          <cell r="V177"/>
        </row>
        <row r="178">
          <cell r="B178" t="str">
            <v>PO002</v>
          </cell>
          <cell r="C178"/>
          <cell r="D178" t="str">
            <v xml:space="preserve">S Oval Platter </v>
          </cell>
          <cell r="E178" t="str">
            <v>Platón Oval S</v>
          </cell>
          <cell r="F178">
            <v>13.5</v>
          </cell>
          <cell r="G178">
            <v>9.75</v>
          </cell>
          <cell r="H178">
            <v>0.5</v>
          </cell>
          <cell r="I178">
            <v>25.36</v>
          </cell>
          <cell r="J178">
            <v>1.9753216000000005</v>
          </cell>
          <cell r="K178">
            <v>34</v>
          </cell>
          <cell r="L178">
            <v>24.5</v>
          </cell>
          <cell r="M178">
            <v>1.5</v>
          </cell>
          <cell r="N178">
            <v>0.75</v>
          </cell>
          <cell r="O178">
            <v>0.89600000000000013</v>
          </cell>
          <cell r="P178">
            <v>12.95</v>
          </cell>
          <cell r="Q178">
            <v>14.857535</v>
          </cell>
          <cell r="R178">
            <v>62.401647000000004</v>
          </cell>
          <cell r="S178">
            <v>31.200823500000002</v>
          </cell>
          <cell r="T178">
            <v>20.280535275000002</v>
          </cell>
          <cell r="U178">
            <v>23.887499999999999</v>
          </cell>
          <cell r="V178"/>
        </row>
        <row r="179">
          <cell r="B179" t="str">
            <v>PO023</v>
          </cell>
          <cell r="C179"/>
          <cell r="D179" t="str">
            <v xml:space="preserve">M Wide Oval Platter  </v>
          </cell>
          <cell r="E179" t="str">
            <v>Platón Oval Ancho M</v>
          </cell>
          <cell r="F179">
            <v>22.75</v>
          </cell>
          <cell r="G179">
            <v>10.25</v>
          </cell>
          <cell r="H179">
            <v>2</v>
          </cell>
          <cell r="I179">
            <v>67.63</v>
          </cell>
          <cell r="J179">
            <v>4.1887400000000001</v>
          </cell>
          <cell r="K179">
            <v>58</v>
          </cell>
          <cell r="L179">
            <v>26</v>
          </cell>
          <cell r="M179">
            <v>5</v>
          </cell>
          <cell r="N179">
            <v>2</v>
          </cell>
          <cell r="O179">
            <v>1.9</v>
          </cell>
          <cell r="P179">
            <v>23.86</v>
          </cell>
          <cell r="Q179">
            <v>27.374578</v>
          </cell>
          <cell r="R179">
            <v>114.9732276</v>
          </cell>
          <cell r="S179">
            <v>57.486613800000001</v>
          </cell>
          <cell r="T179">
            <v>37.366298970000003</v>
          </cell>
          <cell r="U179">
            <v>44.016000000000005</v>
          </cell>
          <cell r="V179"/>
        </row>
        <row r="180">
          <cell r="B180" t="str">
            <v>PO303</v>
          </cell>
          <cell r="C180"/>
          <cell r="D180" t="str">
            <v>Oval Platter</v>
          </cell>
          <cell r="E180" t="str">
            <v>Batea Oval M</v>
          </cell>
          <cell r="F180">
            <v>23</v>
          </cell>
          <cell r="G180">
            <v>9.4488000000000003</v>
          </cell>
          <cell r="H180">
            <v>2.2000000000000002</v>
          </cell>
          <cell r="I180">
            <v>84.54</v>
          </cell>
          <cell r="J180">
            <v>5.4012700000000002</v>
          </cell>
          <cell r="K180">
            <v>58.5</v>
          </cell>
          <cell r="L180">
            <v>24</v>
          </cell>
          <cell r="M180">
            <v>5.5</v>
          </cell>
          <cell r="N180">
            <v>2.5</v>
          </cell>
          <cell r="O180">
            <v>2.4500000000000002</v>
          </cell>
          <cell r="P180">
            <v>33.39</v>
          </cell>
          <cell r="Q180">
            <v>38.308347000000005</v>
          </cell>
          <cell r="R180">
            <v>160.89505740000001</v>
          </cell>
          <cell r="S180">
            <v>80.447528700000007</v>
          </cell>
          <cell r="T180">
            <v>52.290893655000005</v>
          </cell>
          <cell r="U180">
            <v>61.624499999999998</v>
          </cell>
          <cell r="V180"/>
        </row>
        <row r="181">
          <cell r="B181" t="str">
            <v>PO014</v>
          </cell>
          <cell r="C181"/>
          <cell r="D181" t="str">
            <v>Double Fish Platter</v>
          </cell>
          <cell r="E181" t="str">
            <v>Platón Oval Largo L</v>
          </cell>
          <cell r="F181">
            <v>26.75</v>
          </cell>
          <cell r="G181">
            <v>10.75</v>
          </cell>
          <cell r="H181">
            <v>4.25</v>
          </cell>
          <cell r="I181">
            <v>50.72</v>
          </cell>
          <cell r="J181">
            <v>4.3210160000000002</v>
          </cell>
          <cell r="K181">
            <v>68</v>
          </cell>
          <cell r="L181">
            <v>27.5</v>
          </cell>
          <cell r="M181">
            <v>11</v>
          </cell>
          <cell r="N181">
            <v>1.5</v>
          </cell>
          <cell r="O181">
            <v>1.96</v>
          </cell>
          <cell r="P181">
            <v>26.09</v>
          </cell>
          <cell r="Q181">
            <v>29.933056999999998</v>
          </cell>
          <cell r="R181">
            <v>125.71883939999999</v>
          </cell>
          <cell r="S181">
            <v>62.859419699999997</v>
          </cell>
          <cell r="T181">
            <v>40.858622804999996</v>
          </cell>
          <cell r="U181">
            <v>48.152999999999999</v>
          </cell>
          <cell r="V181"/>
        </row>
        <row r="182">
          <cell r="B182" t="str">
            <v>PO013</v>
          </cell>
          <cell r="C182"/>
          <cell r="D182" t="str">
            <v>Single Fish Platter</v>
          </cell>
          <cell r="E182" t="str">
            <v>Platón Oval Largo M</v>
          </cell>
          <cell r="F182">
            <v>23.5</v>
          </cell>
          <cell r="G182">
            <v>8</v>
          </cell>
          <cell r="H182">
            <v>1.5</v>
          </cell>
          <cell r="I182">
            <v>33.82</v>
          </cell>
          <cell r="J182">
            <v>3.4568128000000002</v>
          </cell>
          <cell r="K182">
            <v>60</v>
          </cell>
          <cell r="L182">
            <v>20</v>
          </cell>
          <cell r="M182">
            <v>4</v>
          </cell>
          <cell r="N182">
            <v>1</v>
          </cell>
          <cell r="O182">
            <v>1.5680000000000001</v>
          </cell>
          <cell r="P182">
            <v>20.8</v>
          </cell>
          <cell r="Q182">
            <v>23.86384</v>
          </cell>
          <cell r="R182">
            <v>100.228128</v>
          </cell>
          <cell r="S182">
            <v>50.114063999999999</v>
          </cell>
          <cell r="T182">
            <v>32.574141599999997</v>
          </cell>
          <cell r="U182">
            <v>38.366999999999997</v>
          </cell>
          <cell r="V182"/>
        </row>
        <row r="183">
          <cell r="B183" t="str">
            <v>CO007</v>
          </cell>
          <cell r="C183"/>
          <cell r="D183" t="str">
            <v>Oval Casserole 7</v>
          </cell>
          <cell r="E183" t="str">
            <v>Cacerola Oval # 7</v>
          </cell>
          <cell r="F183">
            <v>17.25</v>
          </cell>
          <cell r="G183">
            <v>13</v>
          </cell>
          <cell r="H183">
            <v>3.75</v>
          </cell>
          <cell r="I183">
            <v>169.08</v>
          </cell>
          <cell r="J183">
            <v>5.4012700000000002</v>
          </cell>
          <cell r="K183">
            <v>43.8</v>
          </cell>
          <cell r="L183">
            <v>33</v>
          </cell>
          <cell r="M183">
            <v>9.5</v>
          </cell>
          <cell r="N183">
            <v>5</v>
          </cell>
          <cell r="O183">
            <v>2.4500000000000002</v>
          </cell>
          <cell r="P183">
            <v>35.75</v>
          </cell>
          <cell r="Q183">
            <v>41.015974999999997</v>
          </cell>
          <cell r="R183">
            <v>172.26709499999998</v>
          </cell>
          <cell r="S183">
            <v>86.133547499999992</v>
          </cell>
          <cell r="T183">
            <v>55.986805874999995</v>
          </cell>
          <cell r="U183">
            <v>65.960999999999999</v>
          </cell>
          <cell r="V183"/>
        </row>
        <row r="184">
          <cell r="B184" t="str">
            <v>CO006</v>
          </cell>
          <cell r="C184" t="str">
            <v>Tile 5</v>
          </cell>
          <cell r="D184" t="str">
            <v>Oval Casserole 6</v>
          </cell>
          <cell r="E184" t="str">
            <v>Cacerola Oval # 6</v>
          </cell>
          <cell r="F184">
            <v>15.5</v>
          </cell>
          <cell r="G184">
            <v>11.25</v>
          </cell>
          <cell r="H184">
            <v>3.5</v>
          </cell>
          <cell r="I184">
            <v>135.26</v>
          </cell>
          <cell r="J184">
            <v>4.2107859999999997</v>
          </cell>
          <cell r="K184">
            <v>39.5</v>
          </cell>
          <cell r="L184">
            <v>28.5</v>
          </cell>
          <cell r="M184">
            <v>9</v>
          </cell>
          <cell r="N184">
            <v>4</v>
          </cell>
          <cell r="O184">
            <v>1.91</v>
          </cell>
          <cell r="P184">
            <v>28.44</v>
          </cell>
          <cell r="Q184">
            <v>32.629212000000003</v>
          </cell>
          <cell r="R184">
            <v>137.04269040000003</v>
          </cell>
          <cell r="S184">
            <v>68.521345200000013</v>
          </cell>
          <cell r="T184">
            <v>44.53887438000001</v>
          </cell>
          <cell r="U184">
            <v>52.489500000000007</v>
          </cell>
          <cell r="V184"/>
        </row>
        <row r="185">
          <cell r="B185" t="str">
            <v>CO005</v>
          </cell>
          <cell r="C185"/>
          <cell r="D185" t="str">
            <v>Oval Casserole 5</v>
          </cell>
          <cell r="E185" t="str">
            <v>Cacerola Oval # 5</v>
          </cell>
          <cell r="F185">
            <v>13.5</v>
          </cell>
          <cell r="G185">
            <v>10</v>
          </cell>
          <cell r="H185">
            <v>3.25</v>
          </cell>
          <cell r="I185">
            <v>98.06</v>
          </cell>
          <cell r="J185">
            <v>3.1525780000000001</v>
          </cell>
          <cell r="K185">
            <v>34.5</v>
          </cell>
          <cell r="L185">
            <v>25.5</v>
          </cell>
          <cell r="M185">
            <v>8</v>
          </cell>
          <cell r="N185">
            <v>2.9</v>
          </cell>
          <cell r="O185">
            <v>1.43</v>
          </cell>
          <cell r="P185">
            <v>21.34</v>
          </cell>
          <cell r="Q185">
            <v>24.483382000000002</v>
          </cell>
          <cell r="R185">
            <v>102.83020440000001</v>
          </cell>
          <cell r="S185">
            <v>51.415102200000007</v>
          </cell>
          <cell r="T185">
            <v>33.419816430000004</v>
          </cell>
          <cell r="U185">
            <v>39.364500000000007</v>
          </cell>
          <cell r="V185"/>
        </row>
        <row r="186">
          <cell r="B186" t="str">
            <v>CO004</v>
          </cell>
          <cell r="C186" t="str">
            <v>Tile 6</v>
          </cell>
          <cell r="D186" t="str">
            <v>Oval Casserole 4</v>
          </cell>
          <cell r="E186" t="str">
            <v>Cacerola Oval # 4</v>
          </cell>
          <cell r="F186">
            <v>12</v>
          </cell>
          <cell r="G186">
            <v>8.25</v>
          </cell>
          <cell r="H186">
            <v>3</v>
          </cell>
          <cell r="I186">
            <v>59.18</v>
          </cell>
          <cell r="J186">
            <v>2.4250600000000002</v>
          </cell>
          <cell r="K186">
            <v>30.5</v>
          </cell>
          <cell r="L186">
            <v>21</v>
          </cell>
          <cell r="M186">
            <v>7.5</v>
          </cell>
          <cell r="N186">
            <v>1.75</v>
          </cell>
          <cell r="O186">
            <v>1.1000000000000001</v>
          </cell>
          <cell r="P186">
            <v>16.43</v>
          </cell>
          <cell r="Q186">
            <v>18.850138999999999</v>
          </cell>
          <cell r="R186">
            <v>79.170583800000003</v>
          </cell>
          <cell r="S186">
            <v>39.585291900000001</v>
          </cell>
          <cell r="T186">
            <v>25.730439735000001</v>
          </cell>
          <cell r="U186">
            <v>30.324000000000002</v>
          </cell>
          <cell r="V186"/>
        </row>
        <row r="187">
          <cell r="B187" t="str">
            <v>CO003</v>
          </cell>
          <cell r="C187"/>
          <cell r="D187" t="str">
            <v>Oval Casserole 3</v>
          </cell>
          <cell r="E187" t="str">
            <v>Cacerola Oval # 3</v>
          </cell>
          <cell r="F187">
            <v>10.5</v>
          </cell>
          <cell r="G187">
            <v>7</v>
          </cell>
          <cell r="H187">
            <v>2.75</v>
          </cell>
          <cell r="I187">
            <v>33.82</v>
          </cell>
          <cell r="J187">
            <v>1.7636800000000001</v>
          </cell>
          <cell r="K187">
            <v>27</v>
          </cell>
          <cell r="L187">
            <v>18</v>
          </cell>
          <cell r="M187">
            <v>7</v>
          </cell>
          <cell r="N187">
            <v>1</v>
          </cell>
          <cell r="O187">
            <v>0.8</v>
          </cell>
          <cell r="P187">
            <v>12.98</v>
          </cell>
          <cell r="Q187">
            <v>14.891954000000004</v>
          </cell>
          <cell r="R187">
            <v>62.546206800000022</v>
          </cell>
          <cell r="S187">
            <v>31.273103400000011</v>
          </cell>
          <cell r="T187">
            <v>20.327517210000007</v>
          </cell>
          <cell r="U187">
            <v>23.94</v>
          </cell>
          <cell r="V187"/>
        </row>
        <row r="188">
          <cell r="B188" t="str">
            <v>BO204</v>
          </cell>
          <cell r="C188"/>
          <cell r="D188" t="str">
            <v>Oval Sphere # 2</v>
          </cell>
          <cell r="E188" t="str">
            <v>Frutero Génova # 2</v>
          </cell>
          <cell r="F188">
            <v>16.899999999999999</v>
          </cell>
          <cell r="G188">
            <v>9.0500000000000007</v>
          </cell>
          <cell r="H188">
            <v>5.5</v>
          </cell>
          <cell r="I188">
            <v>45.65025</v>
          </cell>
          <cell r="J188">
            <v>3.0864400000000001</v>
          </cell>
          <cell r="K188">
            <v>43</v>
          </cell>
          <cell r="L188">
            <v>23</v>
          </cell>
          <cell r="M188">
            <v>14</v>
          </cell>
          <cell r="N188">
            <v>1.35</v>
          </cell>
          <cell r="O188">
            <v>1.4</v>
          </cell>
          <cell r="P188">
            <v>19.46</v>
          </cell>
          <cell r="Q188">
            <v>22.326458000000002</v>
          </cell>
          <cell r="R188">
            <v>93.77112360000001</v>
          </cell>
          <cell r="S188">
            <v>46.885561800000005</v>
          </cell>
          <cell r="T188">
            <v>30.475615170000005</v>
          </cell>
          <cell r="U188">
            <v>35.910000000000004</v>
          </cell>
          <cell r="V188"/>
        </row>
        <row r="189">
          <cell r="B189" t="str">
            <v>BO203</v>
          </cell>
          <cell r="C189"/>
          <cell r="D189" t="str">
            <v>Oval Sphere # 1</v>
          </cell>
          <cell r="E189" t="str">
            <v>Frutero Génova # 1</v>
          </cell>
          <cell r="F189">
            <v>13.2</v>
          </cell>
          <cell r="G189">
            <v>7.3</v>
          </cell>
          <cell r="H189">
            <v>4.0999999999999996</v>
          </cell>
          <cell r="I189">
            <v>23.670500000000001</v>
          </cell>
          <cell r="J189">
            <v>2.31</v>
          </cell>
          <cell r="K189">
            <v>33.5</v>
          </cell>
          <cell r="L189">
            <v>18.5</v>
          </cell>
          <cell r="M189">
            <v>10.5</v>
          </cell>
          <cell r="N189">
            <v>0.7</v>
          </cell>
          <cell r="O189">
            <v>1.05</v>
          </cell>
          <cell r="P189">
            <v>12.51</v>
          </cell>
          <cell r="Q189">
            <v>14.352723000000001</v>
          </cell>
          <cell r="R189">
            <v>60.281436600000006</v>
          </cell>
          <cell r="S189">
            <v>30.140718300000003</v>
          </cell>
          <cell r="T189">
            <v>19.591466895000003</v>
          </cell>
          <cell r="U189">
            <v>23.058000000000003</v>
          </cell>
          <cell r="V189"/>
        </row>
        <row r="190">
          <cell r="B190" t="str">
            <v>TBO204</v>
          </cell>
          <cell r="C190" t="str">
            <v>Tile 26</v>
          </cell>
          <cell r="D190" t="str">
            <v>Oval Sphere # 2</v>
          </cell>
          <cell r="E190" t="str">
            <v>Frutero Génova # 2</v>
          </cell>
          <cell r="F190">
            <v>16.899999999999999</v>
          </cell>
          <cell r="G190">
            <v>9.0500000000000007</v>
          </cell>
          <cell r="H190">
            <v>5.5</v>
          </cell>
          <cell r="I190">
            <v>45.65025</v>
          </cell>
          <cell r="J190">
            <v>3.36</v>
          </cell>
          <cell r="K190">
            <v>43</v>
          </cell>
          <cell r="L190">
            <v>23</v>
          </cell>
          <cell r="M190">
            <v>14</v>
          </cell>
          <cell r="N190">
            <v>1.35</v>
          </cell>
          <cell r="O190">
            <v>1.4</v>
          </cell>
          <cell r="P190">
            <v>22.58</v>
          </cell>
          <cell r="Q190">
            <v>25.906033999999998</v>
          </cell>
          <cell r="R190">
            <v>111.74900000000001</v>
          </cell>
          <cell r="S190">
            <v>55.874500000000005</v>
          </cell>
          <cell r="T190">
            <v>36.318425000000005</v>
          </cell>
          <cell r="U190">
            <v>43.742999999999995</v>
          </cell>
          <cell r="V190"/>
        </row>
        <row r="191">
          <cell r="B191"/>
          <cell r="C191"/>
          <cell r="D191" t="str">
            <v>Salad Service</v>
          </cell>
          <cell r="E191" t="str">
            <v>Servicio de Ensaladas</v>
          </cell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  <cell r="T191"/>
          <cell r="U191"/>
          <cell r="V191"/>
        </row>
        <row r="192">
          <cell r="B192" t="str">
            <v>IS014</v>
          </cell>
          <cell r="C192" t="str">
            <v>Tile 3 y 9</v>
          </cell>
          <cell r="D192" t="str">
            <v>Square Salad Bar Bowl 3qt 4 oz</v>
          </cell>
          <cell r="E192" t="str">
            <v>Inserto Cuadrado Salad Bar # 2</v>
          </cell>
          <cell r="F192">
            <v>6.2991999999999999</v>
          </cell>
          <cell r="G192">
            <v>6.2991999999999999</v>
          </cell>
          <cell r="H192">
            <v>7</v>
          </cell>
          <cell r="I192">
            <v>67.63</v>
          </cell>
          <cell r="J192">
            <v>2.9762100000000005</v>
          </cell>
          <cell r="K192">
            <v>16</v>
          </cell>
          <cell r="L192">
            <v>16</v>
          </cell>
          <cell r="M192">
            <v>17.5</v>
          </cell>
          <cell r="N192">
            <v>2</v>
          </cell>
          <cell r="O192">
            <v>1.35</v>
          </cell>
          <cell r="P192">
            <v>16.87</v>
          </cell>
          <cell r="Q192">
            <v>19.354951</v>
          </cell>
          <cell r="R192">
            <v>94.677000000000007</v>
          </cell>
          <cell r="S192">
            <v>47.338500000000003</v>
          </cell>
          <cell r="T192">
            <v>30.770025000000004</v>
          </cell>
          <cell r="U192">
            <v>37.054499999999997</v>
          </cell>
          <cell r="V192"/>
        </row>
        <row r="193">
          <cell r="B193" t="str">
            <v>IS013</v>
          </cell>
          <cell r="C193" t="str">
            <v>Tile 3 y 9</v>
          </cell>
          <cell r="D193" t="str">
            <v>Square Salad Bar Bowl 2qt 8 oz</v>
          </cell>
          <cell r="E193" t="str">
            <v>Inserto Cuadrado Salad Bar # 1</v>
          </cell>
          <cell r="F193">
            <v>6.2991999999999999</v>
          </cell>
          <cell r="G193">
            <v>6.2991999999999999</v>
          </cell>
          <cell r="H193">
            <v>4.9999900000000004</v>
          </cell>
          <cell r="I193">
            <v>57.485500000000002</v>
          </cell>
          <cell r="J193">
            <v>2.5573359999999998</v>
          </cell>
          <cell r="K193">
            <v>16</v>
          </cell>
          <cell r="L193">
            <v>16</v>
          </cell>
          <cell r="M193">
            <v>12.7</v>
          </cell>
          <cell r="N193">
            <v>1.7</v>
          </cell>
          <cell r="O193">
            <v>1.1599999999999999</v>
          </cell>
          <cell r="P193">
            <v>13.64</v>
          </cell>
          <cell r="Q193">
            <v>15.649172</v>
          </cell>
          <cell r="R193">
            <v>72.578000000000017</v>
          </cell>
          <cell r="S193">
            <v>36.289000000000009</v>
          </cell>
          <cell r="T193">
            <v>23.587850000000007</v>
          </cell>
          <cell r="U193">
            <v>28.402500000000003</v>
          </cell>
          <cell r="V193"/>
        </row>
        <row r="194">
          <cell r="B194" t="str">
            <v>IS022</v>
          </cell>
          <cell r="C194" t="str">
            <v>Tile 3 y 19</v>
          </cell>
          <cell r="D194" t="str">
            <v>Square Salad Bar Bowl 4.5" x 4.5" x 6"</v>
          </cell>
          <cell r="E194" t="str">
            <v xml:space="preserve">Inserto Cuadrado Salad Bar </v>
          </cell>
          <cell r="F194">
            <v>4.5</v>
          </cell>
          <cell r="G194">
            <v>4.5</v>
          </cell>
          <cell r="H194">
            <v>6</v>
          </cell>
          <cell r="I194">
            <v>1.6534500000000001</v>
          </cell>
          <cell r="J194">
            <v>1.1023000000000001</v>
          </cell>
          <cell r="K194">
            <v>11.430022860045721</v>
          </cell>
          <cell r="L194">
            <v>11.430022860045721</v>
          </cell>
          <cell r="M194">
            <v>15.24</v>
          </cell>
          <cell r="N194"/>
          <cell r="O194">
            <v>0.75</v>
          </cell>
          <cell r="P194">
            <v>12.9</v>
          </cell>
          <cell r="Q194">
            <v>14.800170000000001</v>
          </cell>
          <cell r="R194">
            <v>63.888000000000005</v>
          </cell>
          <cell r="S194">
            <v>31.944000000000003</v>
          </cell>
          <cell r="T194">
            <v>20.763600000000004</v>
          </cell>
          <cell r="U194">
            <v>25.000499999999999</v>
          </cell>
          <cell r="V194"/>
        </row>
        <row r="195">
          <cell r="B195" t="str">
            <v>IS012</v>
          </cell>
          <cell r="C195" t="str">
            <v>Tile 3 y 19</v>
          </cell>
          <cell r="D195" t="str">
            <v>Square Salad Bar Bowl 4.5x4.5"</v>
          </cell>
          <cell r="E195" t="str">
            <v>Inserto Cuadrado Salad Bar # 0</v>
          </cell>
          <cell r="F195">
            <v>4.6456600000000003</v>
          </cell>
          <cell r="G195">
            <v>4.6456600000000003</v>
          </cell>
          <cell r="H195">
            <v>4.2125899999999996</v>
          </cell>
          <cell r="I195">
            <v>25.361249999999998</v>
          </cell>
          <cell r="J195">
            <v>1.5873120000000001</v>
          </cell>
          <cell r="K195">
            <v>11.8</v>
          </cell>
          <cell r="L195">
            <v>11.8</v>
          </cell>
          <cell r="M195">
            <v>10.7</v>
          </cell>
          <cell r="N195">
            <v>0.75</v>
          </cell>
          <cell r="O195">
            <v>0.72</v>
          </cell>
          <cell r="P195">
            <v>9.68</v>
          </cell>
          <cell r="Q195">
            <v>11.105863999999999</v>
          </cell>
          <cell r="R195">
            <v>53.02000000000001</v>
          </cell>
          <cell r="S195">
            <v>26.510000000000005</v>
          </cell>
          <cell r="T195">
            <v>17.231500000000004</v>
          </cell>
          <cell r="U195">
            <v>20.748000000000001</v>
          </cell>
          <cell r="V195"/>
        </row>
        <row r="196">
          <cell r="B196" t="str">
            <v>IS015</v>
          </cell>
          <cell r="C196" t="str">
            <v>Tile 2</v>
          </cell>
          <cell r="D196" t="str">
            <v>Square Salad Bar Bowl 7 qt 13 oz</v>
          </cell>
          <cell r="E196" t="str">
            <v>Inserto Cuadrado Salad Bar # 3</v>
          </cell>
          <cell r="F196">
            <v>9</v>
          </cell>
          <cell r="G196">
            <v>9</v>
          </cell>
          <cell r="H196">
            <v>6</v>
          </cell>
          <cell r="I196">
            <v>186</v>
          </cell>
          <cell r="J196">
            <v>5.2910399999999997</v>
          </cell>
          <cell r="K196">
            <v>23</v>
          </cell>
          <cell r="L196">
            <v>23</v>
          </cell>
          <cell r="M196">
            <v>15</v>
          </cell>
          <cell r="N196">
            <v>5.5</v>
          </cell>
          <cell r="O196">
            <v>2.4</v>
          </cell>
          <cell r="P196">
            <v>28.16</v>
          </cell>
          <cell r="Q196">
            <v>32.307968000000002</v>
          </cell>
          <cell r="R196">
            <v>135.69346560000002</v>
          </cell>
          <cell r="S196">
            <v>67.846732800000012</v>
          </cell>
          <cell r="T196">
            <v>44.100376320000009</v>
          </cell>
          <cell r="U196">
            <v>51.9435</v>
          </cell>
          <cell r="V196"/>
        </row>
        <row r="197">
          <cell r="B197" t="str">
            <v>IS025</v>
          </cell>
          <cell r="C197" t="str">
            <v>Tile 2</v>
          </cell>
          <cell r="D197" t="str">
            <v>Square Salad Bar Bowl 3"</v>
          </cell>
          <cell r="E197" t="str">
            <v xml:space="preserve">Inserto Cuadrado Salad Bar </v>
          </cell>
          <cell r="F197">
            <v>9.6456499999999998</v>
          </cell>
          <cell r="G197">
            <v>9.6456499999999998</v>
          </cell>
          <cell r="H197">
            <v>2.95275</v>
          </cell>
          <cell r="I197">
            <v>84.537499999999994</v>
          </cell>
          <cell r="J197">
            <v>2.7557499999999999</v>
          </cell>
          <cell r="K197">
            <v>24.5</v>
          </cell>
          <cell r="L197">
            <v>24.5</v>
          </cell>
          <cell r="M197">
            <v>7.5</v>
          </cell>
          <cell r="N197">
            <v>2.5</v>
          </cell>
          <cell r="O197">
            <v>1.25</v>
          </cell>
          <cell r="P197">
            <v>17.16</v>
          </cell>
          <cell r="Q197">
            <v>19.687668000000002</v>
          </cell>
          <cell r="R197">
            <v>82.688205600000018</v>
          </cell>
          <cell r="S197">
            <v>41.344102800000009</v>
          </cell>
          <cell r="T197">
            <v>26.873666820000008</v>
          </cell>
          <cell r="U197">
            <v>31.647000000000002</v>
          </cell>
          <cell r="V197"/>
        </row>
        <row r="198">
          <cell r="B198" t="str">
            <v>IS016</v>
          </cell>
          <cell r="C198"/>
          <cell r="D198" t="str">
            <v>Square Salad Bar Bowl 7.25 gal</v>
          </cell>
          <cell r="E198" t="str">
            <v>Inserto Cuadrado Salad Bar # 4</v>
          </cell>
          <cell r="F198">
            <v>18</v>
          </cell>
          <cell r="G198">
            <v>18</v>
          </cell>
          <cell r="H198">
            <v>6</v>
          </cell>
          <cell r="I198">
            <v>743.93</v>
          </cell>
          <cell r="J198">
            <v>15.432200000000002</v>
          </cell>
          <cell r="K198">
            <v>46</v>
          </cell>
          <cell r="L198">
            <v>46</v>
          </cell>
          <cell r="M198">
            <v>15.5</v>
          </cell>
          <cell r="N198">
            <v>22</v>
          </cell>
          <cell r="O198">
            <v>7</v>
          </cell>
          <cell r="P198">
            <v>80.709999999999994</v>
          </cell>
          <cell r="Q198">
            <v>92.598583000000005</v>
          </cell>
          <cell r="R198">
            <v>398.43099999999998</v>
          </cell>
          <cell r="S198">
            <v>199.21549999999999</v>
          </cell>
          <cell r="T198">
            <v>129.49007499999999</v>
          </cell>
          <cell r="U198">
            <v>155.93549999999999</v>
          </cell>
          <cell r="V198"/>
        </row>
        <row r="199">
          <cell r="B199" t="str">
            <v>IS036</v>
          </cell>
          <cell r="C199"/>
          <cell r="D199" t="str">
            <v>Square Salad Bar Bowl 18 x 18 x 4"</v>
          </cell>
          <cell r="E199" t="str">
            <v xml:space="preserve">Inserto Cuadrado Salad Bar </v>
          </cell>
          <cell r="F199">
            <v>18.5</v>
          </cell>
          <cell r="G199">
            <v>18.5</v>
          </cell>
          <cell r="H199">
            <v>3.94</v>
          </cell>
          <cell r="I199">
            <v>524.13</v>
          </cell>
          <cell r="J199"/>
          <cell r="K199">
            <v>47</v>
          </cell>
          <cell r="L199">
            <v>47</v>
          </cell>
          <cell r="M199">
            <v>10</v>
          </cell>
          <cell r="N199">
            <v>15.5</v>
          </cell>
          <cell r="O199"/>
          <cell r="P199">
            <v>69.430000000000007</v>
          </cell>
          <cell r="Q199">
            <v>79.657039000000012</v>
          </cell>
          <cell r="R199">
            <v>343.66200000000003</v>
          </cell>
          <cell r="S199">
            <v>171.83100000000002</v>
          </cell>
          <cell r="T199">
            <v>111.69015000000002</v>
          </cell>
          <cell r="U199">
            <v>134.49450000000002</v>
          </cell>
          <cell r="V199"/>
        </row>
        <row r="200">
          <cell r="B200" t="str">
            <v>IU103</v>
          </cell>
          <cell r="C200"/>
          <cell r="D200" t="str">
            <v>Salad Bar Retangular 12.20 x 7"</v>
          </cell>
          <cell r="E200" t="str">
            <v>Bowl Rectangular</v>
          </cell>
          <cell r="F200">
            <v>12.204699999999999</v>
          </cell>
          <cell r="G200">
            <v>7.1</v>
          </cell>
          <cell r="H200">
            <v>3.75</v>
          </cell>
          <cell r="I200">
            <v>104.83</v>
          </cell>
          <cell r="J200">
            <v>1.9841400000000002</v>
          </cell>
          <cell r="K200">
            <v>31</v>
          </cell>
          <cell r="L200">
            <v>18</v>
          </cell>
          <cell r="M200">
            <v>9.5</v>
          </cell>
          <cell r="N200">
            <v>3.1</v>
          </cell>
          <cell r="O200">
            <v>0.9</v>
          </cell>
          <cell r="P200">
            <v>14.55</v>
          </cell>
          <cell r="Q200">
            <v>16.693215000000002</v>
          </cell>
          <cell r="R200">
            <v>70.111503000000013</v>
          </cell>
          <cell r="S200">
            <v>35.055751500000007</v>
          </cell>
          <cell r="T200">
            <v>22.786238475000005</v>
          </cell>
          <cell r="U200">
            <v>24.895500000000002</v>
          </cell>
          <cell r="V200"/>
        </row>
        <row r="201">
          <cell r="B201" t="str">
            <v>IU013</v>
          </cell>
          <cell r="C201"/>
          <cell r="D201" t="str">
            <v>Salad Bar Bowl  9.5" x 6"</v>
          </cell>
          <cell r="E201" t="str">
            <v>Inserto Rectangular Salad Bar # 1</v>
          </cell>
          <cell r="F201">
            <v>9.65</v>
          </cell>
          <cell r="G201">
            <v>5.71</v>
          </cell>
          <cell r="H201">
            <v>3.15</v>
          </cell>
          <cell r="I201">
            <v>76.083749999999995</v>
          </cell>
          <cell r="J201">
            <v>1.7636800000000001</v>
          </cell>
          <cell r="K201">
            <v>24.5</v>
          </cell>
          <cell r="L201">
            <v>14.5</v>
          </cell>
          <cell r="M201">
            <v>8</v>
          </cell>
          <cell r="N201">
            <v>2.25</v>
          </cell>
          <cell r="O201">
            <v>0.8</v>
          </cell>
          <cell r="P201">
            <v>12.9</v>
          </cell>
          <cell r="Q201">
            <v>14.800170000000001</v>
          </cell>
          <cell r="R201">
            <v>62.160714000000006</v>
          </cell>
          <cell r="S201">
            <v>31.080357000000003</v>
          </cell>
          <cell r="T201">
            <v>20.202232050000003</v>
          </cell>
          <cell r="U201">
            <v>23.793000000000003</v>
          </cell>
          <cell r="V201"/>
        </row>
        <row r="202">
          <cell r="B202" t="str">
            <v>BUD25</v>
          </cell>
          <cell r="C202" t="str">
            <v>Tile 25</v>
          </cell>
          <cell r="D202" t="str">
            <v>XL Rectangular China Bowl</v>
          </cell>
          <cell r="E202" t="str">
            <v>Inserto Rectangular China Bowl XL</v>
          </cell>
          <cell r="F202">
            <v>19.684999999999999</v>
          </cell>
          <cell r="G202">
            <v>5.9055</v>
          </cell>
          <cell r="H202">
            <v>2.95275</v>
          </cell>
          <cell r="I202">
            <v>101.45</v>
          </cell>
          <cell r="J202">
            <v>2.7557499999999999</v>
          </cell>
          <cell r="K202">
            <v>50</v>
          </cell>
          <cell r="L202">
            <v>15</v>
          </cell>
          <cell r="M202">
            <v>7.5</v>
          </cell>
          <cell r="N202">
            <v>3</v>
          </cell>
          <cell r="O202">
            <v>1.25</v>
          </cell>
          <cell r="P202">
            <v>18.02</v>
          </cell>
          <cell r="Q202">
            <v>20.674346</v>
          </cell>
          <cell r="R202">
            <v>89.188000000000002</v>
          </cell>
          <cell r="S202">
            <v>44.594000000000001</v>
          </cell>
          <cell r="T202">
            <v>28.9861</v>
          </cell>
          <cell r="U202">
            <v>34.902000000000001</v>
          </cell>
          <cell r="V202"/>
        </row>
        <row r="203">
          <cell r="B203" t="str">
            <v>BUD24</v>
          </cell>
          <cell r="C203" t="str">
            <v>Tile 22</v>
          </cell>
          <cell r="D203" t="str">
            <v>L Rectangular China Bowl</v>
          </cell>
          <cell r="E203" t="str">
            <v>Inserto Rectangular China Bowl L</v>
          </cell>
          <cell r="F203">
            <v>11.417299999999999</v>
          </cell>
          <cell r="G203">
            <v>6.0236100000000006</v>
          </cell>
          <cell r="H203">
            <v>3.5432999999999999</v>
          </cell>
          <cell r="I203">
            <v>84.537499999999994</v>
          </cell>
          <cell r="J203">
            <v>2.6455199999999999</v>
          </cell>
          <cell r="K203">
            <v>29</v>
          </cell>
          <cell r="L203">
            <v>15.3</v>
          </cell>
          <cell r="M203">
            <v>9</v>
          </cell>
          <cell r="N203">
            <v>2.5</v>
          </cell>
          <cell r="O203">
            <v>1.2</v>
          </cell>
          <cell r="P203">
            <v>13.35</v>
          </cell>
          <cell r="Q203">
            <v>15.316455000000001</v>
          </cell>
          <cell r="R203">
            <v>66.066000000000003</v>
          </cell>
          <cell r="S203">
            <v>33.033000000000001</v>
          </cell>
          <cell r="T203">
            <v>21.471450000000001</v>
          </cell>
          <cell r="U203">
            <v>25.851000000000003</v>
          </cell>
          <cell r="V203"/>
        </row>
        <row r="204">
          <cell r="B204" t="str">
            <v>BUD23</v>
          </cell>
          <cell r="C204" t="str">
            <v>Tile 20</v>
          </cell>
          <cell r="D204" t="str">
            <v>M Rectangular China Bowl</v>
          </cell>
          <cell r="E204" t="str">
            <v>Inserto Rectangular China Bowl M</v>
          </cell>
          <cell r="F204">
            <v>9.0550999999999995</v>
          </cell>
          <cell r="G204">
            <v>5.1181000000000001</v>
          </cell>
          <cell r="H204">
            <v>3.1496</v>
          </cell>
          <cell r="I204">
            <v>50.722499999999997</v>
          </cell>
          <cell r="J204">
            <v>1.2786679999999999</v>
          </cell>
          <cell r="K204">
            <v>23</v>
          </cell>
          <cell r="L204">
            <v>13</v>
          </cell>
          <cell r="M204">
            <v>8</v>
          </cell>
          <cell r="N204">
            <v>1.5</v>
          </cell>
          <cell r="O204">
            <v>0.57999999999999996</v>
          </cell>
          <cell r="P204">
            <v>10.31</v>
          </cell>
          <cell r="Q204">
            <v>11.828663000000001</v>
          </cell>
          <cell r="R204">
            <v>51.04</v>
          </cell>
          <cell r="S204">
            <v>25.52</v>
          </cell>
          <cell r="T204">
            <v>16.588000000000001</v>
          </cell>
          <cell r="U204">
            <v>19.971</v>
          </cell>
          <cell r="V204"/>
        </row>
        <row r="205">
          <cell r="B205" t="str">
            <v>COMP02</v>
          </cell>
          <cell r="C205"/>
          <cell r="D205" t="str">
            <v>Straight Side 10" x 7" x 3"</v>
          </cell>
          <cell r="E205" t="str">
            <v xml:space="preserve">Contenedor Rectangular </v>
          </cell>
          <cell r="F205">
            <v>10</v>
          </cell>
          <cell r="G205">
            <v>7</v>
          </cell>
          <cell r="H205">
            <v>3</v>
          </cell>
          <cell r="I205">
            <v>77.774499999999989</v>
          </cell>
          <cell r="J205">
            <v>2.7557499999999999</v>
          </cell>
          <cell r="K205">
            <v>25.400050800101599</v>
          </cell>
          <cell r="L205">
            <v>17.78003556007112</v>
          </cell>
          <cell r="M205">
            <v>7.6200152400304804</v>
          </cell>
          <cell r="N205">
            <v>2.2999999999999998</v>
          </cell>
          <cell r="O205">
            <v>1.25</v>
          </cell>
          <cell r="P205">
            <v>15.77</v>
          </cell>
          <cell r="Q205">
            <v>18.092921</v>
          </cell>
          <cell r="R205">
            <v>78.067000000000007</v>
          </cell>
          <cell r="S205">
            <v>39.033500000000004</v>
          </cell>
          <cell r="T205">
            <v>25.371775000000003</v>
          </cell>
          <cell r="U205">
            <v>30.555000000000003</v>
          </cell>
          <cell r="V205"/>
        </row>
        <row r="206">
          <cell r="B206" t="str">
            <v>COMP04</v>
          </cell>
          <cell r="C206"/>
          <cell r="D206" t="str">
            <v>Straight Side 6 7/8" x 19 5/8" x 3"</v>
          </cell>
          <cell r="E206" t="str">
            <v xml:space="preserve">Contenedor Rectangular </v>
          </cell>
          <cell r="F206">
            <v>6.875</v>
          </cell>
          <cell r="G206">
            <v>19.625</v>
          </cell>
          <cell r="H206">
            <v>3</v>
          </cell>
          <cell r="I206">
            <v>169.07499999999999</v>
          </cell>
          <cell r="J206">
            <v>4.1005560000000001</v>
          </cell>
          <cell r="K206">
            <v>17.46253492506985</v>
          </cell>
          <cell r="L206">
            <v>49.847599695199392</v>
          </cell>
          <cell r="M206">
            <v>7.6200152400304804</v>
          </cell>
          <cell r="N206">
            <v>5</v>
          </cell>
          <cell r="O206">
            <v>1.86</v>
          </cell>
          <cell r="P206">
            <v>24.43</v>
          </cell>
          <cell r="Q206">
            <v>28.028539000000002</v>
          </cell>
          <cell r="R206">
            <v>120.96700000000001</v>
          </cell>
          <cell r="S206">
            <v>60.483500000000006</v>
          </cell>
          <cell r="T206">
            <v>39.314275000000002</v>
          </cell>
          <cell r="U206">
            <v>47.344500000000004</v>
          </cell>
          <cell r="V206"/>
        </row>
        <row r="207">
          <cell r="B207" t="str">
            <v>COMP05</v>
          </cell>
          <cell r="C207"/>
          <cell r="D207" t="str">
            <v>Straight Side 15" x 5" x 3"</v>
          </cell>
          <cell r="E207" t="str">
            <v xml:space="preserve">Contenedor Rectangular </v>
          </cell>
          <cell r="F207">
            <v>5</v>
          </cell>
          <cell r="G207">
            <v>15</v>
          </cell>
          <cell r="H207">
            <v>3</v>
          </cell>
          <cell r="I207">
            <v>84.537499999999994</v>
          </cell>
          <cell r="J207">
            <v>2.9982560000000005</v>
          </cell>
          <cell r="K207">
            <v>12.7000254000508</v>
          </cell>
          <cell r="L207">
            <v>38.100076200152401</v>
          </cell>
          <cell r="M207">
            <v>7.6200152400304804</v>
          </cell>
          <cell r="N207">
            <v>2.5</v>
          </cell>
          <cell r="O207">
            <v>1.36</v>
          </cell>
          <cell r="P207">
            <v>16.55</v>
          </cell>
          <cell r="Q207">
            <v>18.987815000000001</v>
          </cell>
          <cell r="R207">
            <v>81.939000000000007</v>
          </cell>
          <cell r="S207">
            <v>40.969500000000004</v>
          </cell>
          <cell r="T207">
            <v>26.630175000000005</v>
          </cell>
          <cell r="U207">
            <v>32.077500000000001</v>
          </cell>
          <cell r="V207"/>
        </row>
        <row r="208">
          <cell r="B208" t="str">
            <v>COMP06</v>
          </cell>
          <cell r="C208"/>
          <cell r="D208" t="str">
            <v>Straight Side 9 3/4" x 4 3/4" x 3"</v>
          </cell>
          <cell r="E208" t="str">
            <v xml:space="preserve">Contenedor Rectangular </v>
          </cell>
          <cell r="F208">
            <v>9.75</v>
          </cell>
          <cell r="G208">
            <v>4.75</v>
          </cell>
          <cell r="H208">
            <v>3</v>
          </cell>
          <cell r="I208">
            <v>59.176249999999996</v>
          </cell>
          <cell r="J208">
            <v>2.4250600000000002</v>
          </cell>
          <cell r="K208">
            <v>24.765049530099059</v>
          </cell>
          <cell r="L208">
            <v>12.065024130048259</v>
          </cell>
          <cell r="M208">
            <v>7.6200152400304804</v>
          </cell>
          <cell r="N208">
            <v>1.75</v>
          </cell>
          <cell r="O208">
            <v>1.1000000000000001</v>
          </cell>
          <cell r="P208">
            <v>14.7</v>
          </cell>
          <cell r="Q208">
            <v>16.865310000000001</v>
          </cell>
          <cell r="R208">
            <v>72.765000000000015</v>
          </cell>
          <cell r="S208">
            <v>36.382500000000007</v>
          </cell>
          <cell r="T208">
            <v>23.648625000000006</v>
          </cell>
          <cell r="U208">
            <v>28.486499999999999</v>
          </cell>
          <cell r="V208"/>
        </row>
        <row r="209">
          <cell r="B209" t="str">
            <v>COMP09</v>
          </cell>
          <cell r="C209"/>
          <cell r="D209" t="str">
            <v>Straight Side 6 7/8" x 19 5/8" x 1 1/2"</v>
          </cell>
          <cell r="E209" t="str">
            <v xml:space="preserve">Contenedor Rectangular </v>
          </cell>
          <cell r="F209">
            <v>6.875</v>
          </cell>
          <cell r="G209">
            <v>19.625</v>
          </cell>
          <cell r="H209">
            <v>1.5</v>
          </cell>
          <cell r="I209">
            <v>67.63</v>
          </cell>
          <cell r="J209">
            <v>2.8659800000000004</v>
          </cell>
          <cell r="K209">
            <v>17.46253492506985</v>
          </cell>
          <cell r="L209">
            <v>49.847599695199392</v>
          </cell>
          <cell r="M209">
            <v>3.8100076200152402</v>
          </cell>
          <cell r="N209">
            <v>2</v>
          </cell>
          <cell r="O209">
            <v>1.3</v>
          </cell>
          <cell r="P209">
            <v>15.08</v>
          </cell>
          <cell r="Q209">
            <v>17.301283999999999</v>
          </cell>
          <cell r="R209">
            <v>74.657000000000011</v>
          </cell>
          <cell r="S209">
            <v>37.328500000000005</v>
          </cell>
          <cell r="T209">
            <v>24.263525000000005</v>
          </cell>
          <cell r="U209">
            <v>29.221499999999999</v>
          </cell>
          <cell r="V209"/>
        </row>
        <row r="210">
          <cell r="B210" t="str">
            <v>COMP10</v>
          </cell>
          <cell r="C210"/>
          <cell r="D210" t="str">
            <v>Rectangle Platter Straight 12.79” x 10.43” x 1.57”</v>
          </cell>
          <cell r="E210" t="str">
            <v xml:space="preserve">Contenedor Rectangular </v>
          </cell>
          <cell r="F210">
            <v>12.8</v>
          </cell>
          <cell r="G210">
            <v>10.43</v>
          </cell>
          <cell r="H210">
            <v>1.57</v>
          </cell>
          <cell r="I210">
            <v>64.25</v>
          </cell>
          <cell r="J210"/>
          <cell r="K210">
            <v>32.5</v>
          </cell>
          <cell r="L210">
            <v>26.5</v>
          </cell>
          <cell r="M210">
            <v>4</v>
          </cell>
          <cell r="N210">
            <v>1.9</v>
          </cell>
          <cell r="O210"/>
          <cell r="P210">
            <v>16.62</v>
          </cell>
          <cell r="Q210">
            <v>19.068126000000003</v>
          </cell>
          <cell r="R210">
            <v>82.28</v>
          </cell>
          <cell r="S210">
            <v>41.14</v>
          </cell>
          <cell r="T210">
            <v>26.741</v>
          </cell>
          <cell r="U210">
            <v>32.203500000000005</v>
          </cell>
          <cell r="V210"/>
        </row>
        <row r="211">
          <cell r="B211" t="str">
            <v>COMP01</v>
          </cell>
          <cell r="C211"/>
          <cell r="D211" t="str">
            <v>Straight Side 4 3/4" x 4 3/4" x 3"</v>
          </cell>
          <cell r="E211" t="str">
            <v xml:space="preserve">Contenedor Cuadrado </v>
          </cell>
          <cell r="F211">
            <v>5</v>
          </cell>
          <cell r="G211">
            <v>5</v>
          </cell>
          <cell r="H211">
            <v>3</v>
          </cell>
          <cell r="I211">
            <v>25.361249999999998</v>
          </cell>
          <cell r="J211">
            <v>1.2786679999999999</v>
          </cell>
          <cell r="K211">
            <v>12.7000254000508</v>
          </cell>
          <cell r="L211">
            <v>12.7000254000508</v>
          </cell>
          <cell r="M211">
            <v>7.6200152400304804</v>
          </cell>
          <cell r="N211">
            <v>0.75</v>
          </cell>
          <cell r="O211">
            <v>0.57999999999999996</v>
          </cell>
          <cell r="P211">
            <v>9.06</v>
          </cell>
          <cell r="Q211">
            <v>10.394538000000001</v>
          </cell>
          <cell r="R211">
            <v>44.858000000000004</v>
          </cell>
          <cell r="S211">
            <v>22.429000000000002</v>
          </cell>
          <cell r="T211">
            <v>14.578850000000001</v>
          </cell>
          <cell r="U211">
            <v>17.556000000000001</v>
          </cell>
          <cell r="V211"/>
        </row>
        <row r="212">
          <cell r="B212" t="str">
            <v>COMP03</v>
          </cell>
          <cell r="C212"/>
          <cell r="D212" t="str">
            <v>Straight Side 10" x 10" x 3"</v>
          </cell>
          <cell r="E212" t="str">
            <v xml:space="preserve">Contenedor Cuadrado </v>
          </cell>
          <cell r="F212">
            <v>10</v>
          </cell>
          <cell r="G212">
            <v>10</v>
          </cell>
          <cell r="H212">
            <v>3</v>
          </cell>
          <cell r="I212">
            <v>125.1155</v>
          </cell>
          <cell r="J212">
            <v>3.7037279999999999</v>
          </cell>
          <cell r="K212">
            <v>25.400050800101599</v>
          </cell>
          <cell r="L212">
            <v>25.400050800101599</v>
          </cell>
          <cell r="M212">
            <v>7.6200152400304804</v>
          </cell>
          <cell r="N212">
            <v>3.7</v>
          </cell>
          <cell r="O212">
            <v>1.68</v>
          </cell>
          <cell r="P212">
            <v>22.25</v>
          </cell>
          <cell r="Q212">
            <v>25.527425000000004</v>
          </cell>
          <cell r="R212">
            <v>110.15400000000001</v>
          </cell>
          <cell r="S212">
            <v>55.077000000000005</v>
          </cell>
          <cell r="T212">
            <v>35.800050000000006</v>
          </cell>
          <cell r="U212">
            <v>43.113000000000007</v>
          </cell>
          <cell r="V212"/>
        </row>
        <row r="213">
          <cell r="B213" t="str">
            <v>COMP07</v>
          </cell>
          <cell r="C213"/>
          <cell r="D213" t="str">
            <v>Straight Side 4 3/4" x 4 3/4" x 6"</v>
          </cell>
          <cell r="E213" t="str">
            <v xml:space="preserve">Contenedor Cuadrado </v>
          </cell>
          <cell r="F213">
            <v>4.75</v>
          </cell>
          <cell r="G213">
            <v>4.75</v>
          </cell>
          <cell r="H213">
            <v>6</v>
          </cell>
          <cell r="I213">
            <v>60.866999999999997</v>
          </cell>
          <cell r="J213">
            <v>2.6455199999999999</v>
          </cell>
          <cell r="K213">
            <v>12.065024130048259</v>
          </cell>
          <cell r="L213">
            <v>12.065024130048259</v>
          </cell>
          <cell r="M213">
            <v>15.240030480060961</v>
          </cell>
          <cell r="N213">
            <v>1.8</v>
          </cell>
          <cell r="O213">
            <v>1.2</v>
          </cell>
          <cell r="P213">
            <v>14.36</v>
          </cell>
          <cell r="Q213">
            <v>16.475228000000001</v>
          </cell>
          <cell r="R213">
            <v>71.115000000000009</v>
          </cell>
          <cell r="S213">
            <v>35.557500000000005</v>
          </cell>
          <cell r="T213">
            <v>23.112375000000004</v>
          </cell>
          <cell r="U213">
            <v>27.835500000000003</v>
          </cell>
          <cell r="V213"/>
        </row>
        <row r="214">
          <cell r="B214" t="str">
            <v>COMP08</v>
          </cell>
          <cell r="C214"/>
          <cell r="D214" t="str">
            <v>Straight Side 10" x 10" x 1 1/2"</v>
          </cell>
          <cell r="E214" t="str">
            <v xml:space="preserve">Contenedor Cuadrado </v>
          </cell>
          <cell r="F214">
            <v>10</v>
          </cell>
          <cell r="G214">
            <v>10</v>
          </cell>
          <cell r="H214">
            <v>1.5</v>
          </cell>
          <cell r="I214">
            <v>40.577999999999996</v>
          </cell>
          <cell r="J214">
            <v>1.9841400000000002</v>
          </cell>
          <cell r="K214">
            <v>25.400050800101599</v>
          </cell>
          <cell r="L214">
            <v>25.400050800101599</v>
          </cell>
          <cell r="M214">
            <v>3.8100076200152402</v>
          </cell>
          <cell r="N214">
            <v>1.2</v>
          </cell>
          <cell r="O214">
            <v>0.9</v>
          </cell>
          <cell r="P214">
            <v>10.89</v>
          </cell>
          <cell r="Q214">
            <v>12.494097000000002</v>
          </cell>
          <cell r="R214">
            <v>53.911000000000001</v>
          </cell>
          <cell r="S214">
            <v>26.955500000000001</v>
          </cell>
          <cell r="T214">
            <v>17.521075</v>
          </cell>
          <cell r="U214">
            <v>21.105000000000004</v>
          </cell>
          <cell r="V214"/>
        </row>
        <row r="215">
          <cell r="B215" t="str">
            <v>ISS25</v>
          </cell>
          <cell r="C215"/>
          <cell r="D215" t="str">
            <v>Square Sloping Salad Bar Bowl</v>
          </cell>
          <cell r="E215" t="str">
            <v>Inserto Cuadrado c/patitas</v>
          </cell>
          <cell r="F215">
            <v>9.25</v>
          </cell>
          <cell r="G215">
            <v>9.25</v>
          </cell>
          <cell r="H215" t="str">
            <v>Max. 7.0 Min. 5.1</v>
          </cell>
          <cell r="I215">
            <v>101.44499999999999</v>
          </cell>
          <cell r="J215">
            <v>5.0709999999999997</v>
          </cell>
          <cell r="K215">
            <v>23.5</v>
          </cell>
          <cell r="L215">
            <v>23.5</v>
          </cell>
          <cell r="M215" t="str">
            <v>max 17.9 min 13.1</v>
          </cell>
          <cell r="N215">
            <v>3</v>
          </cell>
          <cell r="O215">
            <v>2.2999999999999998</v>
          </cell>
          <cell r="P215">
            <v>25.22</v>
          </cell>
          <cell r="Q215">
            <v>28.934906000000002</v>
          </cell>
          <cell r="R215">
            <v>124.839</v>
          </cell>
          <cell r="S215">
            <v>62.419499999999999</v>
          </cell>
          <cell r="T215">
            <v>40.572675000000004</v>
          </cell>
          <cell r="U215">
            <v>48.867000000000004</v>
          </cell>
          <cell r="V215"/>
        </row>
        <row r="216">
          <cell r="B216" t="str">
            <v>ISS35</v>
          </cell>
          <cell r="C216"/>
          <cell r="D216" t="str">
            <v>Square Sloping Salad Bar Bowl</v>
          </cell>
          <cell r="E216" t="str">
            <v xml:space="preserve">Inserto Salad Bar Bin </v>
          </cell>
          <cell r="F216" t="str">
            <v>Botton 10.0 Top 10.4</v>
          </cell>
          <cell r="G216" t="str">
            <v>Botton 10.0 Top 10.4</v>
          </cell>
          <cell r="H216" t="str">
            <v>Min. 9Max 12</v>
          </cell>
          <cell r="I216" t="str">
            <v>aprox. 449.7</v>
          </cell>
          <cell r="J216">
            <v>8.3800000000000008</v>
          </cell>
          <cell r="K216" t="str">
            <v>Base 25.4 Superior 26.5</v>
          </cell>
          <cell r="L216" t="str">
            <v>Base 25.4 Superior 26.5</v>
          </cell>
          <cell r="M216" t="str">
            <v>Min.22.7 Max.30.5</v>
          </cell>
          <cell r="N216">
            <v>13.3</v>
          </cell>
          <cell r="O216">
            <v>3.8</v>
          </cell>
          <cell r="P216">
            <v>73.5</v>
          </cell>
          <cell r="Q216">
            <v>84.326550000000012</v>
          </cell>
          <cell r="R216">
            <v>363.82500000000005</v>
          </cell>
          <cell r="S216">
            <v>181.91250000000002</v>
          </cell>
          <cell r="T216">
            <v>118.24312500000002</v>
          </cell>
          <cell r="U216">
            <v>142.39050000000003</v>
          </cell>
          <cell r="V216"/>
        </row>
        <row r="217">
          <cell r="B217" t="str">
            <v>ISS15</v>
          </cell>
          <cell r="C217"/>
          <cell r="D217" t="str">
            <v>Square Sloping Salad Bar Bowl</v>
          </cell>
          <cell r="E217" t="str">
            <v>Inserto Salad Bar Desnivel s/patitas</v>
          </cell>
          <cell r="F217">
            <v>9.25</v>
          </cell>
          <cell r="G217">
            <v>9.25</v>
          </cell>
          <cell r="H217" t="str">
            <v>Max. 5.3 Min. 3.4</v>
          </cell>
          <cell r="I217">
            <v>135.26</v>
          </cell>
          <cell r="J217">
            <v>4.0789999999999997</v>
          </cell>
          <cell r="K217">
            <v>23.5</v>
          </cell>
          <cell r="L217">
            <v>23.5</v>
          </cell>
          <cell r="M217" t="str">
            <v>max.13.5 min 8.8</v>
          </cell>
          <cell r="N217">
            <v>4</v>
          </cell>
          <cell r="O217">
            <v>1.85</v>
          </cell>
          <cell r="P217">
            <v>24.65</v>
          </cell>
          <cell r="Q217">
            <v>28.280945000000003</v>
          </cell>
          <cell r="R217">
            <v>122.03400000000001</v>
          </cell>
          <cell r="S217">
            <v>61.017000000000003</v>
          </cell>
          <cell r="T217">
            <v>39.661050000000003</v>
          </cell>
          <cell r="U217">
            <v>47.764500000000005</v>
          </cell>
          <cell r="V217"/>
        </row>
        <row r="218">
          <cell r="B218" t="str">
            <v>IR015</v>
          </cell>
          <cell r="C218"/>
          <cell r="D218" t="str">
            <v>Dressing Insert 2 lts</v>
          </cell>
          <cell r="E218" t="str">
            <v>Cilindro Aderezo  2 Lts</v>
          </cell>
          <cell r="F218">
            <v>7.1</v>
          </cell>
          <cell r="G218">
            <v>7.1</v>
          </cell>
          <cell r="H218">
            <v>6.7</v>
          </cell>
          <cell r="I218">
            <v>67.63</v>
          </cell>
          <cell r="J218"/>
          <cell r="K218">
            <v>18</v>
          </cell>
          <cell r="L218">
            <v>18</v>
          </cell>
          <cell r="M218">
            <v>17</v>
          </cell>
          <cell r="N218">
            <v>2</v>
          </cell>
          <cell r="O218">
            <v>1.1000000000000001</v>
          </cell>
          <cell r="P218">
            <v>18.86</v>
          </cell>
          <cell r="Q218">
            <v>21.638078</v>
          </cell>
          <cell r="R218">
            <v>97.02000000000001</v>
          </cell>
          <cell r="S218">
            <v>48.510000000000005</v>
          </cell>
          <cell r="T218">
            <v>31.531500000000005</v>
          </cell>
          <cell r="U218">
            <v>37.967999999999996</v>
          </cell>
          <cell r="V218"/>
        </row>
        <row r="219">
          <cell r="B219" t="str">
            <v>IR014</v>
          </cell>
          <cell r="C219" t="str">
            <v>Tile 4</v>
          </cell>
          <cell r="D219" t="str">
            <v>Dressing Insert 1.5 lts</v>
          </cell>
          <cell r="E219" t="str">
            <v>Cilindro Aderezo  1 .5 Lts</v>
          </cell>
          <cell r="F219">
            <v>5.9</v>
          </cell>
          <cell r="G219">
            <v>5.9</v>
          </cell>
          <cell r="H219">
            <v>5.9</v>
          </cell>
          <cell r="I219">
            <v>50.722499999999997</v>
          </cell>
          <cell r="J219">
            <v>1.7636800000000001</v>
          </cell>
          <cell r="K219">
            <v>15</v>
          </cell>
          <cell r="L219">
            <v>15</v>
          </cell>
          <cell r="M219">
            <v>15</v>
          </cell>
          <cell r="N219">
            <v>1.5</v>
          </cell>
          <cell r="O219">
            <v>0.8</v>
          </cell>
          <cell r="P219">
            <v>18.12</v>
          </cell>
          <cell r="Q219">
            <v>20.789076000000001</v>
          </cell>
          <cell r="R219">
            <v>95.567999999999998</v>
          </cell>
          <cell r="S219">
            <v>47.783999999999999</v>
          </cell>
          <cell r="T219">
            <v>31.0596</v>
          </cell>
          <cell r="U219">
            <v>37.400999999999996</v>
          </cell>
          <cell r="V219"/>
        </row>
        <row r="220">
          <cell r="B220" t="str">
            <v>IR013</v>
          </cell>
          <cell r="C220" t="str">
            <v>Tile 4</v>
          </cell>
          <cell r="D220" t="str">
            <v>Dressing Insert 1 lts</v>
          </cell>
          <cell r="E220" t="str">
            <v>Cilindro Aderezo  1 Lt</v>
          </cell>
          <cell r="F220">
            <v>5.9</v>
          </cell>
          <cell r="G220">
            <v>5.9</v>
          </cell>
          <cell r="H220">
            <v>4.5</v>
          </cell>
          <cell r="I220">
            <v>33.814999999999998</v>
          </cell>
          <cell r="J220">
            <v>1.3227599999999999</v>
          </cell>
          <cell r="K220">
            <v>15</v>
          </cell>
          <cell r="L220">
            <v>15</v>
          </cell>
          <cell r="M220">
            <v>11.5</v>
          </cell>
          <cell r="N220">
            <v>1</v>
          </cell>
          <cell r="O220">
            <v>0.6</v>
          </cell>
          <cell r="P220">
            <v>11.8</v>
          </cell>
          <cell r="Q220">
            <v>13.538140000000004</v>
          </cell>
          <cell r="R220">
            <v>59.059000000000005</v>
          </cell>
          <cell r="S220">
            <v>29.529500000000002</v>
          </cell>
          <cell r="T220">
            <v>19.194175000000001</v>
          </cell>
          <cell r="U220">
            <v>23.121000000000002</v>
          </cell>
          <cell r="V220"/>
        </row>
        <row r="221">
          <cell r="B221" t="str">
            <v>IR012</v>
          </cell>
          <cell r="C221" t="str">
            <v>Tile 4 y 18</v>
          </cell>
          <cell r="D221" t="str">
            <v>Dressing Insert  5x5"</v>
          </cell>
          <cell r="E221" t="str">
            <v>Cilindro Aderezo</v>
          </cell>
          <cell r="F221">
            <v>5.4</v>
          </cell>
          <cell r="G221">
            <v>5.4</v>
          </cell>
          <cell r="H221">
            <v>4.9000000000000004</v>
          </cell>
          <cell r="I221">
            <v>28.742749999999997</v>
          </cell>
          <cell r="J221">
            <v>1.2125300000000001</v>
          </cell>
          <cell r="K221">
            <v>13.8</v>
          </cell>
          <cell r="L221">
            <v>13.8</v>
          </cell>
          <cell r="M221">
            <v>12.5</v>
          </cell>
          <cell r="N221">
            <v>0.85</v>
          </cell>
          <cell r="O221">
            <v>0.55000000000000004</v>
          </cell>
          <cell r="P221">
            <v>10.31</v>
          </cell>
          <cell r="Q221">
            <v>11.828663000000001</v>
          </cell>
          <cell r="R221">
            <v>49.680384600000004</v>
          </cell>
          <cell r="S221">
            <v>24.840192300000002</v>
          </cell>
          <cell r="T221">
            <v>16.146124995000001</v>
          </cell>
          <cell r="U221">
            <v>18.983999999999998</v>
          </cell>
          <cell r="V221"/>
        </row>
        <row r="222">
          <cell r="B222" t="str">
            <v>SD013</v>
          </cell>
          <cell r="C222"/>
          <cell r="D222" t="str">
            <v>Ladel</v>
          </cell>
          <cell r="E222" t="str">
            <v>Cucharón</v>
          </cell>
          <cell r="F222">
            <v>13.779500000000001</v>
          </cell>
          <cell r="G222">
            <v>3.5432999999999999</v>
          </cell>
          <cell r="H222">
            <v>2.7559</v>
          </cell>
          <cell r="I222"/>
          <cell r="J222">
            <v>0.52910400000000002</v>
          </cell>
          <cell r="K222">
            <v>35</v>
          </cell>
          <cell r="L222">
            <v>9</v>
          </cell>
          <cell r="M222">
            <v>7</v>
          </cell>
          <cell r="N222"/>
          <cell r="O222">
            <v>0.24</v>
          </cell>
          <cell r="P222">
            <v>10.19</v>
          </cell>
          <cell r="Q222">
            <v>11.690987</v>
          </cell>
          <cell r="R222">
            <v>50.413000000000004</v>
          </cell>
          <cell r="S222">
            <v>25.206500000000002</v>
          </cell>
          <cell r="T222">
            <v>16.384225000000001</v>
          </cell>
          <cell r="U222">
            <v>19.729500000000002</v>
          </cell>
          <cell r="V222"/>
        </row>
        <row r="223">
          <cell r="B223" t="str">
            <v>SD012</v>
          </cell>
          <cell r="C223"/>
          <cell r="D223" t="str">
            <v>Ladel</v>
          </cell>
          <cell r="E223" t="str">
            <v>Cucharón</v>
          </cell>
          <cell r="F223">
            <v>12.40155</v>
          </cell>
          <cell r="G223">
            <v>2.95275</v>
          </cell>
          <cell r="H223">
            <v>2.55905</v>
          </cell>
          <cell r="I223"/>
          <cell r="J223">
            <v>0.35273600000000005</v>
          </cell>
          <cell r="K223">
            <v>31.5</v>
          </cell>
          <cell r="L223">
            <v>7.5</v>
          </cell>
          <cell r="M223">
            <v>6.5</v>
          </cell>
          <cell r="N223"/>
          <cell r="O223">
            <v>0.16</v>
          </cell>
          <cell r="P223">
            <v>8.93</v>
          </cell>
          <cell r="Q223">
            <v>10.245388999999999</v>
          </cell>
          <cell r="R223">
            <v>44.176000000000002</v>
          </cell>
          <cell r="S223">
            <v>22.088000000000001</v>
          </cell>
          <cell r="T223">
            <v>14.357200000000001</v>
          </cell>
          <cell r="U223">
            <v>17.293499999999998</v>
          </cell>
          <cell r="V223"/>
        </row>
        <row r="224">
          <cell r="B224" t="str">
            <v>SD001</v>
          </cell>
          <cell r="C224"/>
          <cell r="D224" t="str">
            <v>Ladel 1.25 oz.</v>
          </cell>
          <cell r="E224" t="str">
            <v>Cucharón 40 ml.</v>
          </cell>
          <cell r="F224">
            <v>11</v>
          </cell>
          <cell r="G224">
            <v>2.25</v>
          </cell>
          <cell r="H224">
            <v>1.75</v>
          </cell>
          <cell r="I224">
            <v>1.35</v>
          </cell>
          <cell r="J224">
            <v>5.18</v>
          </cell>
          <cell r="K224">
            <v>28</v>
          </cell>
          <cell r="L224">
            <v>5.5</v>
          </cell>
          <cell r="M224">
            <v>4.5</v>
          </cell>
          <cell r="N224"/>
          <cell r="O224">
            <v>0.1</v>
          </cell>
          <cell r="P224">
            <v>4.8600000000000003</v>
          </cell>
          <cell r="Q224">
            <v>5.5758780000000012</v>
          </cell>
          <cell r="R224">
            <v>23.418687600000005</v>
          </cell>
          <cell r="S224">
            <v>11.709343800000003</v>
          </cell>
          <cell r="T224">
            <v>7.6110734700000018</v>
          </cell>
          <cell r="U224">
            <v>8.6310000000000002</v>
          </cell>
          <cell r="V224"/>
        </row>
        <row r="225">
          <cell r="B225" t="str">
            <v>SD003</v>
          </cell>
          <cell r="C225"/>
          <cell r="D225" t="str">
            <v>Ladel 4.25 oz.</v>
          </cell>
          <cell r="E225" t="str">
            <v>Cucharón 120 ml..</v>
          </cell>
          <cell r="F225">
            <v>12.25</v>
          </cell>
          <cell r="G225">
            <v>3.25</v>
          </cell>
          <cell r="H225">
            <v>2.5</v>
          </cell>
          <cell r="I225">
            <v>4.25</v>
          </cell>
          <cell r="J225">
            <v>0.22046000000000002</v>
          </cell>
          <cell r="K225">
            <v>31</v>
          </cell>
          <cell r="L225">
            <v>8.5</v>
          </cell>
          <cell r="M225">
            <v>6.5</v>
          </cell>
          <cell r="N225">
            <v>0.12</v>
          </cell>
          <cell r="O225">
            <v>0.2</v>
          </cell>
          <cell r="P225">
            <v>9.74</v>
          </cell>
          <cell r="Q225">
            <v>11.174702</v>
          </cell>
          <cell r="R225">
            <v>46.933748399999999</v>
          </cell>
          <cell r="S225">
            <v>23.466874199999999</v>
          </cell>
          <cell r="T225">
            <v>15.253468229999999</v>
          </cell>
          <cell r="U225">
            <v>17.986499999999999</v>
          </cell>
          <cell r="V225"/>
        </row>
        <row r="226">
          <cell r="B226" t="str">
            <v>SD002</v>
          </cell>
          <cell r="C226"/>
          <cell r="D226" t="str">
            <v>Ladel 2 oz.</v>
          </cell>
          <cell r="E226" t="str">
            <v>Cucharón 60 ml.</v>
          </cell>
          <cell r="F226">
            <v>11</v>
          </cell>
          <cell r="G226">
            <v>2.75</v>
          </cell>
          <cell r="H226">
            <v>1.25</v>
          </cell>
          <cell r="I226">
            <v>2.0299999999999998</v>
          </cell>
          <cell r="J226">
            <v>0.22046000000000002</v>
          </cell>
          <cell r="K226">
            <v>28</v>
          </cell>
          <cell r="L226">
            <v>7</v>
          </cell>
          <cell r="M226">
            <v>3</v>
          </cell>
          <cell r="N226">
            <v>0.06</v>
          </cell>
          <cell r="O226">
            <v>0.1</v>
          </cell>
          <cell r="P226">
            <v>6.08</v>
          </cell>
          <cell r="Q226">
            <v>6.9755840000000005</v>
          </cell>
          <cell r="R226">
            <v>29.297452800000002</v>
          </cell>
          <cell r="S226">
            <v>14.648726400000001</v>
          </cell>
          <cell r="T226">
            <v>9.5216721600000014</v>
          </cell>
          <cell r="U226">
            <v>10.7835</v>
          </cell>
          <cell r="V226"/>
        </row>
        <row r="227">
          <cell r="B227" t="str">
            <v>SD021</v>
          </cell>
          <cell r="C227"/>
          <cell r="D227" t="str">
            <v>Ladel</v>
          </cell>
          <cell r="E227" t="str">
            <v>Cucharón</v>
          </cell>
          <cell r="F227">
            <v>9.4488000000000003</v>
          </cell>
          <cell r="G227">
            <v>2.2834599999999998</v>
          </cell>
          <cell r="H227">
            <v>1.5748</v>
          </cell>
          <cell r="I227"/>
          <cell r="J227">
            <v>0.22046000000000002</v>
          </cell>
          <cell r="K227">
            <v>24</v>
          </cell>
          <cell r="L227">
            <v>5.8</v>
          </cell>
          <cell r="M227">
            <v>4</v>
          </cell>
          <cell r="N227"/>
          <cell r="O227">
            <v>0.1</v>
          </cell>
          <cell r="P227">
            <v>4.2</v>
          </cell>
          <cell r="Q227">
            <v>4.8186600000000013</v>
          </cell>
          <cell r="R227">
            <v>20.79</v>
          </cell>
          <cell r="S227">
            <v>10.395</v>
          </cell>
          <cell r="T227">
            <v>6.7567500000000003</v>
          </cell>
          <cell r="U227">
            <v>8.1375000000000011</v>
          </cell>
          <cell r="V227"/>
        </row>
        <row r="228">
          <cell r="B228" t="str">
            <v>SD015</v>
          </cell>
          <cell r="C228"/>
          <cell r="D228" t="str">
            <v>Ladel 13.5"</v>
          </cell>
          <cell r="E228" t="str">
            <v>Cuchara Grande 13.5"</v>
          </cell>
          <cell r="F228">
            <v>13.5</v>
          </cell>
          <cell r="G228">
            <v>2.7</v>
          </cell>
          <cell r="H228">
            <v>1</v>
          </cell>
          <cell r="I228">
            <v>1.35</v>
          </cell>
          <cell r="J228">
            <v>0.3</v>
          </cell>
          <cell r="K228">
            <v>34.29</v>
          </cell>
          <cell r="L228">
            <v>6.8</v>
          </cell>
          <cell r="M228">
            <v>2.5</v>
          </cell>
          <cell r="N228"/>
          <cell r="O228">
            <v>0.13</v>
          </cell>
          <cell r="P228">
            <v>3.97</v>
          </cell>
          <cell r="Q228">
            <v>4.5547810000000011</v>
          </cell>
          <cell r="R228">
            <v>19.130080200000005</v>
          </cell>
          <cell r="S228">
            <v>9.5650401000000027</v>
          </cell>
          <cell r="T228">
            <v>6.2172760650000019</v>
          </cell>
          <cell r="U228">
            <v>7.3290000000000006</v>
          </cell>
          <cell r="V228"/>
        </row>
        <row r="229">
          <cell r="B229" t="str">
            <v>SD014</v>
          </cell>
          <cell r="C229"/>
          <cell r="D229" t="str">
            <v>Ladel 11.5"</v>
          </cell>
          <cell r="E229" t="str">
            <v>Cuchara Grande 11.5"</v>
          </cell>
          <cell r="F229">
            <v>11.5</v>
          </cell>
          <cell r="G229">
            <v>2.8</v>
          </cell>
          <cell r="H229">
            <v>1</v>
          </cell>
          <cell r="I229">
            <v>1.35</v>
          </cell>
          <cell r="J229">
            <v>0.242506</v>
          </cell>
          <cell r="K229">
            <v>29.7</v>
          </cell>
          <cell r="L229">
            <v>7</v>
          </cell>
          <cell r="M229">
            <v>2.4</v>
          </cell>
          <cell r="N229"/>
          <cell r="O229">
            <v>0.11</v>
          </cell>
          <cell r="P229">
            <v>3.31</v>
          </cell>
          <cell r="Q229">
            <v>3.7975630000000002</v>
          </cell>
          <cell r="R229">
            <v>15.949764600000002</v>
          </cell>
          <cell r="S229">
            <v>7.9748823000000009</v>
          </cell>
          <cell r="T229">
            <v>5.1836734950000007</v>
          </cell>
          <cell r="U229">
            <v>6.1005000000000003</v>
          </cell>
          <cell r="V229"/>
        </row>
        <row r="230">
          <cell r="B230" t="str">
            <v>SD100</v>
          </cell>
          <cell r="C230"/>
          <cell r="D230"/>
          <cell r="E230" t="str">
            <v>Cucharon c/gancho</v>
          </cell>
          <cell r="F230">
            <v>11.811</v>
          </cell>
          <cell r="G230">
            <v>2.2440899999999999</v>
          </cell>
          <cell r="H230">
            <v>0.78739999999999999</v>
          </cell>
          <cell r="I230">
            <v>0.84537499999999999</v>
          </cell>
          <cell r="J230">
            <v>0.44092000000000003</v>
          </cell>
          <cell r="K230">
            <v>30</v>
          </cell>
          <cell r="L230">
            <v>5.7</v>
          </cell>
          <cell r="M230">
            <v>2</v>
          </cell>
          <cell r="N230">
            <v>0.44</v>
          </cell>
          <cell r="O230"/>
          <cell r="P230">
            <v>4.3499999999999996</v>
          </cell>
          <cell r="Q230">
            <v>4.9907550000000001</v>
          </cell>
          <cell r="R230">
            <v>21.538</v>
          </cell>
          <cell r="S230">
            <v>10.769</v>
          </cell>
          <cell r="T230">
            <v>6.9998500000000003</v>
          </cell>
          <cell r="U230">
            <v>8.4314999999999998</v>
          </cell>
          <cell r="V230"/>
        </row>
        <row r="231">
          <cell r="B231" t="str">
            <v>SS25</v>
          </cell>
          <cell r="C231"/>
          <cell r="D231" t="str">
            <v>Salad Server Miami XL</v>
          </cell>
          <cell r="E231" t="str">
            <v>Jgo. Cucharones Miami XL</v>
          </cell>
          <cell r="F231">
            <v>14.1732</v>
          </cell>
          <cell r="G231">
            <v>2.7559</v>
          </cell>
          <cell r="H231">
            <v>0.98424999999999996</v>
          </cell>
          <cell r="I231">
            <v>1.7</v>
          </cell>
          <cell r="J231">
            <v>0.79365600000000003</v>
          </cell>
          <cell r="K231">
            <v>36</v>
          </cell>
          <cell r="L231">
            <v>7</v>
          </cell>
          <cell r="M231">
            <v>2.5</v>
          </cell>
          <cell r="N231">
            <v>0.1</v>
          </cell>
          <cell r="O231">
            <v>0.36</v>
          </cell>
          <cell r="P231">
            <v>10.61</v>
          </cell>
          <cell r="Q231">
            <v>12.172853</v>
          </cell>
          <cell r="R231">
            <v>52.492000000000004</v>
          </cell>
          <cell r="S231">
            <v>26.246000000000002</v>
          </cell>
          <cell r="T231">
            <v>17.059900000000003</v>
          </cell>
          <cell r="U231">
            <v>20.548500000000001</v>
          </cell>
          <cell r="V231"/>
        </row>
        <row r="232">
          <cell r="B232" t="str">
            <v>SS24</v>
          </cell>
          <cell r="C232"/>
          <cell r="D232" t="str">
            <v>Salad Server Miami</v>
          </cell>
          <cell r="E232" t="str">
            <v xml:space="preserve">Jgo. Cucharones Miami </v>
          </cell>
          <cell r="F232">
            <v>13.4</v>
          </cell>
          <cell r="G232">
            <v>2</v>
          </cell>
          <cell r="H232">
            <v>1.2</v>
          </cell>
          <cell r="I232">
            <v>1.0144499999999999</v>
          </cell>
          <cell r="J232">
            <v>0.48501200000000005</v>
          </cell>
          <cell r="K232">
            <v>34</v>
          </cell>
          <cell r="L232">
            <v>5</v>
          </cell>
          <cell r="M232">
            <v>3</v>
          </cell>
          <cell r="N232"/>
          <cell r="O232">
            <v>0.22</v>
          </cell>
          <cell r="P232">
            <v>8.5299999999999994</v>
          </cell>
          <cell r="Q232">
            <v>9.7864690000000003</v>
          </cell>
          <cell r="R232">
            <v>41.103169800000003</v>
          </cell>
          <cell r="S232">
            <v>20.551584900000002</v>
          </cell>
          <cell r="T232">
            <v>13.358530185000001</v>
          </cell>
          <cell r="U232">
            <v>13.6395</v>
          </cell>
          <cell r="V232"/>
        </row>
        <row r="233">
          <cell r="B233" t="str">
            <v>SS34</v>
          </cell>
          <cell r="C233"/>
          <cell r="D233" t="str">
            <v>Salad Server Nancy</v>
          </cell>
          <cell r="E233" t="str">
            <v>Jgo. Cucharones Nancy</v>
          </cell>
          <cell r="F233">
            <v>7.5</v>
          </cell>
          <cell r="G233">
            <v>2.95</v>
          </cell>
          <cell r="H233">
            <v>0.6</v>
          </cell>
          <cell r="I233">
            <v>1.35</v>
          </cell>
          <cell r="J233">
            <v>0.79365600000000003</v>
          </cell>
          <cell r="K233">
            <v>19</v>
          </cell>
          <cell r="L233">
            <v>7.5</v>
          </cell>
          <cell r="M233">
            <v>1.5</v>
          </cell>
          <cell r="N233"/>
          <cell r="O233">
            <v>0.2016</v>
          </cell>
          <cell r="P233">
            <v>6.07</v>
          </cell>
          <cell r="Q233">
            <v>6.9641109999999999</v>
          </cell>
          <cell r="R233">
            <v>29.249266200000001</v>
          </cell>
          <cell r="S233">
            <v>14.6246331</v>
          </cell>
          <cell r="T233">
            <v>9.5060115150000009</v>
          </cell>
          <cell r="U233">
            <v>11.193000000000001</v>
          </cell>
          <cell r="V233"/>
        </row>
        <row r="234">
          <cell r="B234" t="str">
            <v>COMP12</v>
          </cell>
          <cell r="C234"/>
          <cell r="D234" t="str">
            <v>Round Dressing Insert no Rim</v>
          </cell>
          <cell r="E234" t="str">
            <v>Cilindro Taybarnes</v>
          </cell>
          <cell r="F234">
            <v>5.5118</v>
          </cell>
          <cell r="G234">
            <v>5.5118</v>
          </cell>
          <cell r="H234">
            <v>5.7086499999999996</v>
          </cell>
          <cell r="I234">
            <v>55.794749999999993</v>
          </cell>
          <cell r="J234">
            <v>1.9841400000000002</v>
          </cell>
          <cell r="K234">
            <v>14</v>
          </cell>
          <cell r="L234">
            <v>14</v>
          </cell>
          <cell r="M234">
            <v>14.5</v>
          </cell>
          <cell r="N234">
            <v>1.65</v>
          </cell>
          <cell r="O234">
            <v>0.9</v>
          </cell>
          <cell r="P234">
            <v>15.75</v>
          </cell>
          <cell r="Q234">
            <v>18.069975000000003</v>
          </cell>
          <cell r="R234">
            <v>77.968000000000004</v>
          </cell>
          <cell r="S234">
            <v>38.984000000000002</v>
          </cell>
          <cell r="T234">
            <v>25.339600000000001</v>
          </cell>
          <cell r="U234">
            <v>30.513000000000002</v>
          </cell>
          <cell r="V234"/>
        </row>
        <row r="235">
          <cell r="B235"/>
          <cell r="C235"/>
          <cell r="D235" t="str">
            <v>Condiment Service</v>
          </cell>
          <cell r="E235" t="str">
            <v>Salseras y Condimentos</v>
          </cell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  <cell r="T235"/>
          <cell r="U235"/>
          <cell r="V235"/>
        </row>
        <row r="236">
          <cell r="B236" t="str">
            <v>CRD04</v>
          </cell>
          <cell r="C236"/>
          <cell r="D236" t="str">
            <v>L Round Condiment Bowl</v>
          </cell>
          <cell r="E236" t="str">
            <v>Botanero 1/2 Bola L</v>
          </cell>
          <cell r="F236">
            <v>6.3</v>
          </cell>
          <cell r="G236">
            <v>6.3</v>
          </cell>
          <cell r="H236">
            <v>3.15</v>
          </cell>
          <cell r="I236">
            <v>11.835249999999998</v>
          </cell>
          <cell r="J236">
            <v>0.66137999999999997</v>
          </cell>
          <cell r="K236">
            <v>16</v>
          </cell>
          <cell r="L236">
            <v>16</v>
          </cell>
          <cell r="M236">
            <v>8</v>
          </cell>
          <cell r="N236">
            <v>0.35</v>
          </cell>
          <cell r="O236">
            <v>0.3</v>
          </cell>
          <cell r="P236">
            <v>6.25</v>
          </cell>
          <cell r="Q236">
            <v>7.1706250000000011</v>
          </cell>
          <cell r="R236">
            <v>30.116625000000006</v>
          </cell>
          <cell r="S236">
            <v>15.058312500000003</v>
          </cell>
          <cell r="T236">
            <v>9.7879031250000015</v>
          </cell>
          <cell r="U236">
            <v>11.55</v>
          </cell>
          <cell r="V236"/>
        </row>
        <row r="237">
          <cell r="B237" t="str">
            <v>CRD03</v>
          </cell>
          <cell r="C237"/>
          <cell r="D237" t="str">
            <v>M Round Condiment Bowl</v>
          </cell>
          <cell r="E237" t="str">
            <v>Botanero 1/2 Bola M</v>
          </cell>
          <cell r="F237">
            <v>5.5</v>
          </cell>
          <cell r="G237">
            <v>5.5</v>
          </cell>
          <cell r="H237">
            <v>2.75</v>
          </cell>
          <cell r="I237">
            <v>8.4537499999999994</v>
          </cell>
          <cell r="J237">
            <v>0.55115000000000003</v>
          </cell>
          <cell r="K237">
            <v>14</v>
          </cell>
          <cell r="L237">
            <v>14</v>
          </cell>
          <cell r="M237">
            <v>7</v>
          </cell>
          <cell r="N237">
            <v>0.25</v>
          </cell>
          <cell r="O237">
            <v>0.25</v>
          </cell>
          <cell r="P237">
            <v>5.08</v>
          </cell>
          <cell r="Q237">
            <v>5.8282840000000009</v>
          </cell>
          <cell r="R237">
            <v>24.478792800000004</v>
          </cell>
          <cell r="S237">
            <v>12.239396400000002</v>
          </cell>
          <cell r="T237">
            <v>7.9556076600000019</v>
          </cell>
          <cell r="U237">
            <v>9.3870000000000005</v>
          </cell>
          <cell r="V237"/>
        </row>
        <row r="238">
          <cell r="B238" t="str">
            <v>CRD02</v>
          </cell>
          <cell r="C238"/>
          <cell r="D238" t="str">
            <v>S Round Condiment Bowl</v>
          </cell>
          <cell r="E238" t="str">
            <v>Botanero 1/2 Bola S</v>
          </cell>
          <cell r="F238">
            <v>4.75</v>
          </cell>
          <cell r="G238">
            <v>4.75</v>
          </cell>
          <cell r="H238">
            <v>2.25</v>
          </cell>
          <cell r="I238">
            <v>5.07</v>
          </cell>
          <cell r="J238">
            <v>0.46296599999999999</v>
          </cell>
          <cell r="K238">
            <v>12</v>
          </cell>
          <cell r="L238">
            <v>12</v>
          </cell>
          <cell r="M238">
            <v>6</v>
          </cell>
          <cell r="N238">
            <v>0.15</v>
          </cell>
          <cell r="O238">
            <v>0.21</v>
          </cell>
          <cell r="P238">
            <v>4.59</v>
          </cell>
          <cell r="Q238">
            <v>5.2661070000000008</v>
          </cell>
          <cell r="R238">
            <v>22.117649400000005</v>
          </cell>
          <cell r="S238">
            <v>11.058824700000002</v>
          </cell>
          <cell r="T238">
            <v>7.1882360550000017</v>
          </cell>
          <cell r="U238">
            <v>8.463000000000001</v>
          </cell>
          <cell r="V238"/>
        </row>
        <row r="239">
          <cell r="B239" t="str">
            <v>BSD01</v>
          </cell>
          <cell r="C239"/>
          <cell r="D239" t="str">
            <v>Mini Deep Square Bowl</v>
          </cell>
          <cell r="E239" t="str">
            <v>Botanero Nancy</v>
          </cell>
          <cell r="F239">
            <v>5.5</v>
          </cell>
          <cell r="G239">
            <v>5.5</v>
          </cell>
          <cell r="H239">
            <v>2.25</v>
          </cell>
          <cell r="I239">
            <v>11.84</v>
          </cell>
          <cell r="J239">
            <v>1.1000000000000001</v>
          </cell>
          <cell r="K239">
            <v>14</v>
          </cell>
          <cell r="L239">
            <v>14</v>
          </cell>
          <cell r="M239">
            <v>6</v>
          </cell>
          <cell r="N239">
            <v>0.35</v>
          </cell>
          <cell r="O239">
            <v>0.5</v>
          </cell>
          <cell r="P239">
            <v>8.24</v>
          </cell>
          <cell r="Q239">
            <v>9.4537520000000015</v>
          </cell>
          <cell r="R239">
            <v>41.536000000000001</v>
          </cell>
          <cell r="S239">
            <v>20.768000000000001</v>
          </cell>
          <cell r="T239">
            <v>13.4992</v>
          </cell>
          <cell r="U239">
            <v>16.254000000000001</v>
          </cell>
          <cell r="V239"/>
        </row>
        <row r="240">
          <cell r="B240" t="str">
            <v>MAD07</v>
          </cell>
          <cell r="C240"/>
          <cell r="D240" t="str">
            <v>Ramekin</v>
          </cell>
          <cell r="E240" t="str">
            <v>Ramekin</v>
          </cell>
          <cell r="F240">
            <v>2.95275</v>
          </cell>
          <cell r="G240">
            <v>2.95275</v>
          </cell>
          <cell r="H240">
            <v>1.7716499999999999</v>
          </cell>
          <cell r="I240">
            <v>3.3815</v>
          </cell>
          <cell r="J240">
            <v>0.44092000000000003</v>
          </cell>
          <cell r="K240">
            <v>7.5</v>
          </cell>
          <cell r="L240">
            <v>7.5</v>
          </cell>
          <cell r="M240">
            <v>4.5</v>
          </cell>
          <cell r="N240">
            <v>0.1</v>
          </cell>
          <cell r="O240">
            <v>0.2</v>
          </cell>
          <cell r="P240">
            <v>2.33</v>
          </cell>
          <cell r="Q240">
            <v>2.6732089999999999</v>
          </cell>
          <cell r="R240">
            <v>11.55</v>
          </cell>
          <cell r="S240">
            <v>5.7750000000000004</v>
          </cell>
          <cell r="T240">
            <v>3.7537500000000001</v>
          </cell>
          <cell r="U240">
            <v>4.5255000000000001</v>
          </cell>
          <cell r="V240"/>
        </row>
        <row r="241">
          <cell r="B241" t="str">
            <v>BS302</v>
          </cell>
          <cell r="C241"/>
          <cell r="D241" t="str">
            <v>Triple Condiment Bowl</v>
          </cell>
          <cell r="E241" t="str">
            <v>Tazón Toledo 3 Divisiones</v>
          </cell>
          <cell r="F241">
            <v>14.76375</v>
          </cell>
          <cell r="G241">
            <v>5.1181000000000001</v>
          </cell>
          <cell r="H241">
            <v>3.1496</v>
          </cell>
          <cell r="I241">
            <v>16.907499999999999</v>
          </cell>
          <cell r="J241">
            <v>2.5132439999999998</v>
          </cell>
          <cell r="K241">
            <v>37.5</v>
          </cell>
          <cell r="L241">
            <v>13</v>
          </cell>
          <cell r="M241">
            <v>8</v>
          </cell>
          <cell r="N241">
            <v>0.5</v>
          </cell>
          <cell r="O241">
            <v>1.1399999999999999</v>
          </cell>
          <cell r="P241">
            <v>14.16</v>
          </cell>
          <cell r="Q241">
            <v>16.245768000000002</v>
          </cell>
          <cell r="R241">
            <v>68.232225600000007</v>
          </cell>
          <cell r="S241">
            <v>34.116112800000003</v>
          </cell>
          <cell r="T241">
            <v>22.175473320000002</v>
          </cell>
          <cell r="U241">
            <v>26.145</v>
          </cell>
          <cell r="V241"/>
        </row>
        <row r="242">
          <cell r="B242" t="str">
            <v>BS303</v>
          </cell>
          <cell r="C242"/>
          <cell r="D242" t="str">
            <v>Condiment Bowl 10 oz</v>
          </cell>
          <cell r="E242" t="str">
            <v>Tazón Toledo 4 Divisiones</v>
          </cell>
          <cell r="F242">
            <v>8.66</v>
          </cell>
          <cell r="G242">
            <v>8.11</v>
          </cell>
          <cell r="H242">
            <v>3.15</v>
          </cell>
          <cell r="I242">
            <v>10</v>
          </cell>
          <cell r="J242"/>
          <cell r="K242">
            <v>22</v>
          </cell>
          <cell r="L242">
            <v>20.6</v>
          </cell>
          <cell r="M242">
            <v>8</v>
          </cell>
          <cell r="N242">
            <v>0.29572674848440045</v>
          </cell>
          <cell r="O242">
            <v>1.1000000000000001</v>
          </cell>
          <cell r="P242">
            <v>15.23</v>
          </cell>
          <cell r="Q242">
            <v>17.473379000000001</v>
          </cell>
          <cell r="R242">
            <v>75.361000000000018</v>
          </cell>
          <cell r="S242">
            <v>37.680500000000009</v>
          </cell>
          <cell r="T242">
            <v>24.492325000000008</v>
          </cell>
          <cell r="U242">
            <v>29.494500000000002</v>
          </cell>
          <cell r="V242"/>
        </row>
        <row r="243">
          <cell r="B243"/>
          <cell r="C243"/>
          <cell r="D243"/>
          <cell r="E243" t="str">
            <v>Tazón Toledo Individual</v>
          </cell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</row>
        <row r="244">
          <cell r="B244" t="str">
            <v>MJ601</v>
          </cell>
          <cell r="C244"/>
          <cell r="D244" t="str">
            <v>4 Division Condiment</v>
          </cell>
          <cell r="E244" t="str">
            <v>Salsera de 4</v>
          </cell>
          <cell r="F244">
            <v>9.4488000000000003</v>
          </cell>
          <cell r="G244">
            <v>9.4488000000000003</v>
          </cell>
          <cell r="H244">
            <v>2.2440899999999999</v>
          </cell>
          <cell r="I244">
            <v>10.14</v>
          </cell>
          <cell r="J244">
            <v>2.0943700000000001</v>
          </cell>
          <cell r="K244">
            <v>24</v>
          </cell>
          <cell r="L244">
            <v>24</v>
          </cell>
          <cell r="M244">
            <v>5.7</v>
          </cell>
          <cell r="N244">
            <v>0.3</v>
          </cell>
          <cell r="O244">
            <v>0.95</v>
          </cell>
          <cell r="P244">
            <v>16.54</v>
          </cell>
          <cell r="Q244">
            <v>18.976341999999999</v>
          </cell>
          <cell r="R244">
            <v>79.700636399999993</v>
          </cell>
          <cell r="S244">
            <v>39.850318199999997</v>
          </cell>
          <cell r="T244">
            <v>25.90270683</v>
          </cell>
          <cell r="U244">
            <v>30.439499999999999</v>
          </cell>
          <cell r="V244"/>
        </row>
        <row r="245">
          <cell r="B245" t="str">
            <v>MJ602</v>
          </cell>
          <cell r="C245"/>
          <cell r="D245" t="str">
            <v>5 Division Condiment</v>
          </cell>
          <cell r="E245" t="str">
            <v>Charola 5 Divisiones c/Asa</v>
          </cell>
          <cell r="F245">
            <v>9.8424999999999994</v>
          </cell>
          <cell r="G245">
            <v>4.3307000000000002</v>
          </cell>
          <cell r="H245">
            <v>0.78739999999999999</v>
          </cell>
          <cell r="I245">
            <v>10.14</v>
          </cell>
          <cell r="J245">
            <v>0.7054720000000001</v>
          </cell>
          <cell r="K245">
            <v>25</v>
          </cell>
          <cell r="L245">
            <v>11</v>
          </cell>
          <cell r="M245">
            <v>2</v>
          </cell>
          <cell r="N245">
            <v>0.3</v>
          </cell>
          <cell r="O245">
            <v>0.32</v>
          </cell>
          <cell r="P245">
            <v>8.27</v>
          </cell>
          <cell r="Q245">
            <v>9.4881709999999995</v>
          </cell>
          <cell r="R245">
            <v>39.850318199999997</v>
          </cell>
          <cell r="S245">
            <v>19.925159099999998</v>
          </cell>
          <cell r="T245">
            <v>12.951353415</v>
          </cell>
          <cell r="U245">
            <v>15.256500000000001</v>
          </cell>
          <cell r="V245"/>
        </row>
        <row r="246">
          <cell r="B246" t="str">
            <v>CR001</v>
          </cell>
          <cell r="C246"/>
          <cell r="D246" t="str">
            <v>S Canoe</v>
          </cell>
          <cell r="E246" t="str">
            <v>Canoa S</v>
          </cell>
          <cell r="F246">
            <v>19</v>
          </cell>
          <cell r="G246">
            <v>3.75</v>
          </cell>
          <cell r="H246">
            <v>1.25</v>
          </cell>
          <cell r="I246">
            <v>13.53</v>
          </cell>
          <cell r="J246">
            <v>1.54322</v>
          </cell>
          <cell r="K246">
            <v>48</v>
          </cell>
          <cell r="L246">
            <v>9.5</v>
          </cell>
          <cell r="M246">
            <v>3.2</v>
          </cell>
          <cell r="N246">
            <v>0.4</v>
          </cell>
          <cell r="O246">
            <v>0.55000000000000004</v>
          </cell>
          <cell r="P246">
            <v>10.09</v>
          </cell>
          <cell r="Q246">
            <v>11.576257</v>
          </cell>
          <cell r="R246">
            <v>48.620279400000001</v>
          </cell>
          <cell r="S246">
            <v>24.310139700000001</v>
          </cell>
          <cell r="T246">
            <v>15.801590805000002</v>
          </cell>
          <cell r="U246">
            <v>18.626999999999999</v>
          </cell>
          <cell r="V246"/>
        </row>
        <row r="247">
          <cell r="B247"/>
          <cell r="C247"/>
          <cell r="D247" t="str">
            <v>Fiesta</v>
          </cell>
          <cell r="E247" t="str">
            <v>Fiesta</v>
          </cell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  <cell r="T247"/>
          <cell r="U247"/>
          <cell r="V247"/>
        </row>
        <row r="248">
          <cell r="B248" t="str">
            <v>MJS05</v>
          </cell>
          <cell r="C248"/>
          <cell r="D248" t="str">
            <v>XL Molcajete</v>
          </cell>
          <cell r="E248" t="str">
            <v>Molcajete XL c/ Cucharón</v>
          </cell>
          <cell r="F248">
            <v>9.25</v>
          </cell>
          <cell r="G248">
            <v>9.25</v>
          </cell>
          <cell r="H248">
            <v>5.3</v>
          </cell>
          <cell r="I248">
            <v>92.991249999999994</v>
          </cell>
          <cell r="J248">
            <v>2.7557499999999999</v>
          </cell>
          <cell r="K248">
            <v>23.5</v>
          </cell>
          <cell r="L248">
            <v>23.5</v>
          </cell>
          <cell r="M248">
            <v>13.5</v>
          </cell>
          <cell r="N248">
            <v>2.75</v>
          </cell>
          <cell r="O248">
            <v>1.25</v>
          </cell>
          <cell r="P248">
            <v>19.79</v>
          </cell>
          <cell r="Q248">
            <v>22.705067</v>
          </cell>
          <cell r="R248">
            <v>95.361281399999996</v>
          </cell>
          <cell r="S248">
            <v>47.680640699999998</v>
          </cell>
          <cell r="T248">
            <v>30.992416455000001</v>
          </cell>
          <cell r="U248">
            <v>37.1175</v>
          </cell>
          <cell r="V248"/>
        </row>
        <row r="249">
          <cell r="B249" t="str">
            <v>MJS04</v>
          </cell>
          <cell r="C249"/>
          <cell r="D249" t="str">
            <v>L Molcajete</v>
          </cell>
          <cell r="E249" t="str">
            <v>Molcajete L c/ Cucharón</v>
          </cell>
          <cell r="F249">
            <v>7.1</v>
          </cell>
          <cell r="G249">
            <v>7.1</v>
          </cell>
          <cell r="H249">
            <v>4.0999999999999996</v>
          </cell>
          <cell r="I249">
            <v>40.577999999999996</v>
          </cell>
          <cell r="J249">
            <v>1.7636800000000001</v>
          </cell>
          <cell r="K249">
            <v>18</v>
          </cell>
          <cell r="L249">
            <v>18</v>
          </cell>
          <cell r="M249">
            <v>10.5</v>
          </cell>
          <cell r="N249">
            <v>1.2</v>
          </cell>
          <cell r="O249">
            <v>0.8</v>
          </cell>
          <cell r="P249">
            <v>14.18</v>
          </cell>
          <cell r="Q249">
            <v>16.268713999999999</v>
          </cell>
          <cell r="R249">
            <v>70.653000000000006</v>
          </cell>
          <cell r="S249">
            <v>35.326500000000003</v>
          </cell>
          <cell r="T249">
            <v>22.962225000000004</v>
          </cell>
          <cell r="U249">
            <v>27.657</v>
          </cell>
          <cell r="V249"/>
        </row>
        <row r="250">
          <cell r="B250" t="str">
            <v>MJS03</v>
          </cell>
          <cell r="C250"/>
          <cell r="D250" t="str">
            <v>M Molcajete</v>
          </cell>
          <cell r="E250" t="str">
            <v>Molcajete M c/ Cucharón</v>
          </cell>
          <cell r="F250">
            <v>7.2834500000000002</v>
          </cell>
          <cell r="G250">
            <v>7.2834500000000002</v>
          </cell>
          <cell r="H250">
            <v>2.1653500000000001</v>
          </cell>
          <cell r="I250">
            <v>20.288999999999998</v>
          </cell>
          <cell r="J250">
            <v>0.99207000000000012</v>
          </cell>
          <cell r="K250">
            <v>18.5</v>
          </cell>
          <cell r="L250">
            <v>18.5</v>
          </cell>
          <cell r="M250">
            <v>5.5</v>
          </cell>
          <cell r="N250">
            <v>0.6</v>
          </cell>
          <cell r="O250">
            <v>0.45</v>
          </cell>
          <cell r="P250">
            <v>9.48</v>
          </cell>
          <cell r="Q250">
            <v>10.876404000000001</v>
          </cell>
          <cell r="R250">
            <v>46.937000000000005</v>
          </cell>
          <cell r="S250">
            <v>23.468500000000002</v>
          </cell>
          <cell r="T250">
            <v>15.254525000000003</v>
          </cell>
          <cell r="U250">
            <v>18.375</v>
          </cell>
          <cell r="V250"/>
        </row>
        <row r="251">
          <cell r="B251" t="str">
            <v>MJS02</v>
          </cell>
          <cell r="C251"/>
          <cell r="D251" t="str">
            <v>S Molcajete</v>
          </cell>
          <cell r="E251" t="str">
            <v>Molcajete S c/ Cucharón</v>
          </cell>
          <cell r="F251">
            <v>5.7</v>
          </cell>
          <cell r="G251">
            <v>5.7</v>
          </cell>
          <cell r="H251">
            <v>3.15</v>
          </cell>
          <cell r="I251">
            <v>18.59825</v>
          </cell>
          <cell r="J251">
            <v>0.88184000000000007</v>
          </cell>
          <cell r="K251">
            <v>14.5</v>
          </cell>
          <cell r="L251">
            <v>14.5</v>
          </cell>
          <cell r="M251">
            <v>8</v>
          </cell>
          <cell r="N251">
            <v>0.55000000000000004</v>
          </cell>
          <cell r="O251">
            <v>0.4</v>
          </cell>
          <cell r="P251">
            <v>8.6300000000000008</v>
          </cell>
          <cell r="Q251">
            <v>9.9011990000000019</v>
          </cell>
          <cell r="R251">
            <v>43.571000000000005</v>
          </cell>
          <cell r="S251">
            <v>21.785500000000003</v>
          </cell>
          <cell r="T251">
            <v>14.160575000000001</v>
          </cell>
          <cell r="U251">
            <v>17.052</v>
          </cell>
          <cell r="V251"/>
        </row>
        <row r="252">
          <cell r="B252" t="str">
            <v>MJS01</v>
          </cell>
          <cell r="C252"/>
          <cell r="D252" t="str">
            <v>XS Molcajete</v>
          </cell>
          <cell r="E252" t="str">
            <v>Molcajete XS c/ Cucharón</v>
          </cell>
          <cell r="F252">
            <v>4.3</v>
          </cell>
          <cell r="G252">
            <v>4.3</v>
          </cell>
          <cell r="H252">
            <v>2.4</v>
          </cell>
          <cell r="I252">
            <v>6.7629999999999999</v>
          </cell>
          <cell r="J252">
            <v>0.48501200000000005</v>
          </cell>
          <cell r="K252">
            <v>11</v>
          </cell>
          <cell r="L252">
            <v>11</v>
          </cell>
          <cell r="M252">
            <v>6</v>
          </cell>
          <cell r="N252">
            <v>0.2</v>
          </cell>
          <cell r="O252">
            <v>0.22</v>
          </cell>
          <cell r="P252">
            <v>6.62</v>
          </cell>
          <cell r="Q252">
            <v>7.5951260000000005</v>
          </cell>
          <cell r="R252">
            <v>40.425000000000004</v>
          </cell>
          <cell r="S252">
            <v>20.212500000000002</v>
          </cell>
          <cell r="T252">
            <v>13.138125000000002</v>
          </cell>
          <cell r="U252">
            <v>15.823500000000001</v>
          </cell>
          <cell r="V252"/>
        </row>
        <row r="253">
          <cell r="B253" t="str">
            <v>CZ006</v>
          </cell>
          <cell r="C253"/>
          <cell r="D253" t="str">
            <v>Mexican Cazuela # 6</v>
          </cell>
          <cell r="E253" t="str">
            <v>Cazuela Mexicana Súper # 6 (XXL)</v>
          </cell>
          <cell r="F253">
            <v>21.653500000000001</v>
          </cell>
          <cell r="G253">
            <v>19.3</v>
          </cell>
          <cell r="H253">
            <v>4.7</v>
          </cell>
          <cell r="I253">
            <v>388.87</v>
          </cell>
          <cell r="J253">
            <v>8.8184000000000005</v>
          </cell>
          <cell r="K253">
            <v>55</v>
          </cell>
          <cell r="L253">
            <v>49</v>
          </cell>
          <cell r="M253">
            <v>12</v>
          </cell>
          <cell r="N253">
            <v>11.5</v>
          </cell>
          <cell r="O253">
            <v>4</v>
          </cell>
          <cell r="P253">
            <v>58.55</v>
          </cell>
          <cell r="Q253">
            <v>67.174414999999996</v>
          </cell>
          <cell r="R253">
            <v>282.132543</v>
          </cell>
          <cell r="S253">
            <v>141.0662715</v>
          </cell>
          <cell r="T253">
            <v>91.693076474999998</v>
          </cell>
          <cell r="U253">
            <v>108.03450000000001</v>
          </cell>
          <cell r="V253"/>
        </row>
        <row r="254">
          <cell r="B254" t="str">
            <v>CZ005</v>
          </cell>
          <cell r="C254"/>
          <cell r="D254" t="str">
            <v>Mexican Cazuela # 5</v>
          </cell>
          <cell r="E254" t="str">
            <v>Cazuela Mexicana # 5    (XL)</v>
          </cell>
          <cell r="F254">
            <v>18.897600000000001</v>
          </cell>
          <cell r="G254">
            <v>14.6</v>
          </cell>
          <cell r="H254">
            <v>4.7</v>
          </cell>
          <cell r="I254">
            <v>175.83799999999999</v>
          </cell>
          <cell r="J254">
            <v>6.3051560000000002</v>
          </cell>
          <cell r="K254">
            <v>48</v>
          </cell>
          <cell r="L254">
            <v>37</v>
          </cell>
          <cell r="M254">
            <v>12</v>
          </cell>
          <cell r="N254">
            <v>5.2</v>
          </cell>
          <cell r="O254">
            <v>2.86</v>
          </cell>
          <cell r="P254">
            <v>41.8</v>
          </cell>
          <cell r="Q254">
            <v>47.957140000000003</v>
          </cell>
          <cell r="R254">
            <v>201.41998800000002</v>
          </cell>
          <cell r="S254">
            <v>100.70999400000001</v>
          </cell>
          <cell r="T254">
            <v>65.461496100000005</v>
          </cell>
          <cell r="U254">
            <v>77.122500000000002</v>
          </cell>
          <cell r="V254"/>
        </row>
        <row r="255">
          <cell r="B255" t="str">
            <v>CZ004</v>
          </cell>
          <cell r="C255"/>
          <cell r="D255" t="str">
            <v>Mexican Cazuela # 4</v>
          </cell>
          <cell r="E255" t="str">
            <v>Cazuela Mexicana # 4   (L)</v>
          </cell>
          <cell r="F255">
            <v>16.55</v>
          </cell>
          <cell r="G255">
            <v>12.5984</v>
          </cell>
          <cell r="H255">
            <v>5.0999999999999996</v>
          </cell>
          <cell r="I255">
            <v>165.6935</v>
          </cell>
          <cell r="J255">
            <v>5.2028559999999997</v>
          </cell>
          <cell r="K255">
            <v>42</v>
          </cell>
          <cell r="L255">
            <v>32</v>
          </cell>
          <cell r="M255">
            <v>13</v>
          </cell>
          <cell r="N255">
            <v>4.9000000000000004</v>
          </cell>
          <cell r="O255">
            <v>2.36</v>
          </cell>
          <cell r="P255">
            <v>34.25</v>
          </cell>
          <cell r="Q255">
            <v>39.295025000000003</v>
          </cell>
          <cell r="R255">
            <v>165.03910500000001</v>
          </cell>
          <cell r="S255">
            <v>82.519552500000003</v>
          </cell>
          <cell r="T255">
            <v>53.637709125000001</v>
          </cell>
          <cell r="U255">
            <v>63.210000000000008</v>
          </cell>
          <cell r="V255"/>
        </row>
        <row r="256">
          <cell r="B256" t="str">
            <v>CZ003</v>
          </cell>
          <cell r="C256"/>
          <cell r="D256" t="str">
            <v>Mexican Cazuela # 3</v>
          </cell>
          <cell r="E256" t="str">
            <v>Cazuela Mexicana # 3 (M)</v>
          </cell>
          <cell r="F256">
            <v>13</v>
          </cell>
          <cell r="G256">
            <v>9.85</v>
          </cell>
          <cell r="H256">
            <v>4.3307000000000002</v>
          </cell>
          <cell r="I256">
            <v>65.939249999999987</v>
          </cell>
          <cell r="J256">
            <v>2.6455199999999999</v>
          </cell>
          <cell r="K256">
            <v>33</v>
          </cell>
          <cell r="L256">
            <v>25</v>
          </cell>
          <cell r="M256">
            <v>11</v>
          </cell>
          <cell r="N256">
            <v>1.95</v>
          </cell>
          <cell r="O256">
            <v>1.2</v>
          </cell>
          <cell r="P256">
            <v>17.84</v>
          </cell>
          <cell r="Q256">
            <v>20.467832000000001</v>
          </cell>
          <cell r="R256">
            <v>85.964894400000006</v>
          </cell>
          <cell r="S256">
            <v>42.982447200000003</v>
          </cell>
          <cell r="T256">
            <v>27.938590680000004</v>
          </cell>
          <cell r="U256">
            <v>32.917500000000004</v>
          </cell>
          <cell r="V256"/>
        </row>
        <row r="257">
          <cell r="B257" t="str">
            <v>CZ002</v>
          </cell>
          <cell r="C257"/>
          <cell r="D257" t="str">
            <v>Mexican Cazuela # 2</v>
          </cell>
          <cell r="E257" t="str">
            <v>Cazuela Mexicana # 2  (S)</v>
          </cell>
          <cell r="F257">
            <v>11</v>
          </cell>
          <cell r="G257">
            <v>7.9</v>
          </cell>
          <cell r="H257">
            <v>3.55</v>
          </cell>
          <cell r="I257">
            <v>50.722499999999997</v>
          </cell>
          <cell r="J257">
            <v>2.2046000000000001</v>
          </cell>
          <cell r="K257">
            <v>28</v>
          </cell>
          <cell r="L257">
            <v>20</v>
          </cell>
          <cell r="M257">
            <v>9</v>
          </cell>
          <cell r="N257">
            <v>1.5</v>
          </cell>
          <cell r="O257">
            <v>1</v>
          </cell>
          <cell r="P257">
            <v>14.99</v>
          </cell>
          <cell r="Q257">
            <v>17.198027</v>
          </cell>
          <cell r="R257">
            <v>72.231713400000004</v>
          </cell>
          <cell r="S257">
            <v>36.115856700000002</v>
          </cell>
          <cell r="T257">
            <v>23.475306855000003</v>
          </cell>
          <cell r="U257">
            <v>27.468</v>
          </cell>
          <cell r="V257"/>
        </row>
        <row r="258">
          <cell r="B258" t="str">
            <v>CZ001</v>
          </cell>
          <cell r="C258"/>
          <cell r="D258" t="str">
            <v>Mexican Cazuela # 1</v>
          </cell>
          <cell r="E258" t="str">
            <v>Cazuela Mexicana# 1   (XS)</v>
          </cell>
          <cell r="F258">
            <v>6.6928999999999998</v>
          </cell>
          <cell r="G258">
            <v>5.5118</v>
          </cell>
          <cell r="H258">
            <v>1.7716499999999999</v>
          </cell>
          <cell r="I258">
            <v>7.4392999999999994</v>
          </cell>
          <cell r="J258">
            <v>0.55115000000000003</v>
          </cell>
          <cell r="K258">
            <v>17</v>
          </cell>
          <cell r="L258">
            <v>14</v>
          </cell>
          <cell r="M258">
            <v>4.5</v>
          </cell>
          <cell r="N258">
            <v>0.22</v>
          </cell>
          <cell r="O258">
            <v>0.25</v>
          </cell>
          <cell r="P258">
            <v>5.61</v>
          </cell>
          <cell r="Q258">
            <v>6.4363530000000013</v>
          </cell>
          <cell r="R258">
            <v>27.032682600000008</v>
          </cell>
          <cell r="S258">
            <v>13.516341300000004</v>
          </cell>
          <cell r="T258">
            <v>8.7856218450000032</v>
          </cell>
          <cell r="U258">
            <v>10.374000000000001</v>
          </cell>
          <cell r="V258"/>
        </row>
        <row r="259">
          <cell r="B259" t="str">
            <v>CZ000</v>
          </cell>
          <cell r="C259"/>
          <cell r="D259" t="str">
            <v>Mexican Cazuela # 0</v>
          </cell>
          <cell r="E259" t="str">
            <v>Cazuela Mexicana # 0  (XXS)</v>
          </cell>
          <cell r="F259">
            <v>4.5275499999999997</v>
          </cell>
          <cell r="G259">
            <v>3.3464499999999999</v>
          </cell>
          <cell r="H259">
            <v>1.1811</v>
          </cell>
          <cell r="I259">
            <v>2.5361249999999997</v>
          </cell>
          <cell r="J259">
            <v>0.17636800000000002</v>
          </cell>
          <cell r="K259">
            <v>11.5</v>
          </cell>
          <cell r="L259">
            <v>8.5</v>
          </cell>
          <cell r="M259">
            <v>3</v>
          </cell>
          <cell r="N259">
            <v>7.4999999999999997E-2</v>
          </cell>
          <cell r="O259">
            <v>0.08</v>
          </cell>
          <cell r="P259">
            <v>2.88</v>
          </cell>
          <cell r="Q259">
            <v>3.3042239999999996</v>
          </cell>
          <cell r="R259">
            <v>13.8777408</v>
          </cell>
          <cell r="S259">
            <v>6.9388703999999999</v>
          </cell>
          <cell r="T259">
            <v>4.5102657600000002</v>
          </cell>
          <cell r="U259">
            <v>5.3129999999999997</v>
          </cell>
          <cell r="V259"/>
        </row>
        <row r="260">
          <cell r="B260" t="str">
            <v>BS302</v>
          </cell>
          <cell r="C260"/>
          <cell r="D260" t="str">
            <v>Triple Condiment Bowl</v>
          </cell>
          <cell r="E260" t="str">
            <v>Tazón 3 Divisiones</v>
          </cell>
          <cell r="F260">
            <v>14.76375</v>
          </cell>
          <cell r="G260">
            <v>5.1181000000000001</v>
          </cell>
          <cell r="H260">
            <v>3.1496</v>
          </cell>
          <cell r="I260">
            <v>16.907499999999999</v>
          </cell>
          <cell r="J260">
            <v>2.5132439999999998</v>
          </cell>
          <cell r="K260">
            <v>37.5</v>
          </cell>
          <cell r="L260">
            <v>13</v>
          </cell>
          <cell r="M260">
            <v>8</v>
          </cell>
          <cell r="N260">
            <v>0.5</v>
          </cell>
          <cell r="O260">
            <v>1.1399999999999999</v>
          </cell>
          <cell r="P260">
            <v>14.16</v>
          </cell>
          <cell r="Q260">
            <v>16.245768000000002</v>
          </cell>
          <cell r="R260">
            <v>68.232225600000007</v>
          </cell>
          <cell r="S260">
            <v>34.116112800000003</v>
          </cell>
          <cell r="T260">
            <v>22.175473320000002</v>
          </cell>
          <cell r="U260">
            <v>26.145</v>
          </cell>
          <cell r="V260"/>
        </row>
        <row r="261">
          <cell r="B261" t="str">
            <v>BS303</v>
          </cell>
          <cell r="C261"/>
          <cell r="D261" t="str">
            <v>Condiment Bowl 10 oz</v>
          </cell>
          <cell r="E261" t="str">
            <v>Tazón 4 Divisiones</v>
          </cell>
          <cell r="F261">
            <v>8.66</v>
          </cell>
          <cell r="G261">
            <v>8.11</v>
          </cell>
          <cell r="H261">
            <v>3.15</v>
          </cell>
          <cell r="I261">
            <v>10</v>
          </cell>
          <cell r="J261"/>
          <cell r="K261">
            <v>22</v>
          </cell>
          <cell r="L261">
            <v>20.6</v>
          </cell>
          <cell r="M261">
            <v>8</v>
          </cell>
          <cell r="N261">
            <v>0.29572674848440045</v>
          </cell>
          <cell r="O261">
            <v>1.1000000000000001</v>
          </cell>
          <cell r="P261">
            <v>15.23</v>
          </cell>
          <cell r="Q261">
            <v>17.473379000000001</v>
          </cell>
          <cell r="R261">
            <v>75.361000000000018</v>
          </cell>
          <cell r="S261">
            <v>37.680500000000009</v>
          </cell>
          <cell r="T261">
            <v>24.492325000000008</v>
          </cell>
          <cell r="U261">
            <v>29.494500000000002</v>
          </cell>
          <cell r="V261"/>
        </row>
        <row r="262">
          <cell r="B262" t="str">
            <v>MJ601</v>
          </cell>
          <cell r="C262"/>
          <cell r="D262" t="str">
            <v>4 Division Condiment</v>
          </cell>
          <cell r="E262" t="str">
            <v>Salsera de 4</v>
          </cell>
          <cell r="F262">
            <v>9.4488000000000003</v>
          </cell>
          <cell r="G262">
            <v>9.4488000000000003</v>
          </cell>
          <cell r="H262">
            <v>2.2440899999999999</v>
          </cell>
          <cell r="I262">
            <v>10.14</v>
          </cell>
          <cell r="J262">
            <v>2.0943700000000001</v>
          </cell>
          <cell r="K262">
            <v>24</v>
          </cell>
          <cell r="L262">
            <v>24</v>
          </cell>
          <cell r="M262">
            <v>5.7</v>
          </cell>
          <cell r="N262">
            <v>0.3</v>
          </cell>
          <cell r="O262">
            <v>0.95</v>
          </cell>
          <cell r="P262">
            <v>16.54</v>
          </cell>
          <cell r="Q262">
            <v>18.976341999999999</v>
          </cell>
          <cell r="R262">
            <v>79.700636399999993</v>
          </cell>
          <cell r="S262">
            <v>39.850318199999997</v>
          </cell>
          <cell r="T262">
            <v>25.90270683</v>
          </cell>
          <cell r="U262">
            <v>30.439499999999999</v>
          </cell>
          <cell r="V262"/>
        </row>
        <row r="263">
          <cell r="B263" t="str">
            <v>MJ602</v>
          </cell>
          <cell r="C263"/>
          <cell r="D263" t="str">
            <v>5 Division Condiment</v>
          </cell>
          <cell r="E263" t="str">
            <v>Charola 5 Divisiones c/Asa</v>
          </cell>
          <cell r="F263">
            <v>9.8424999999999994</v>
          </cell>
          <cell r="G263">
            <v>4.3307000000000002</v>
          </cell>
          <cell r="H263">
            <v>0.78739999999999999</v>
          </cell>
          <cell r="I263">
            <v>10.14</v>
          </cell>
          <cell r="J263">
            <v>0.7054720000000001</v>
          </cell>
          <cell r="K263">
            <v>25</v>
          </cell>
          <cell r="L263">
            <v>11</v>
          </cell>
          <cell r="M263">
            <v>2</v>
          </cell>
          <cell r="N263">
            <v>0.3</v>
          </cell>
          <cell r="O263">
            <v>0.32</v>
          </cell>
          <cell r="P263">
            <v>8.27</v>
          </cell>
          <cell r="Q263">
            <v>9.4881709999999995</v>
          </cell>
          <cell r="R263">
            <v>39.850318199999997</v>
          </cell>
          <cell r="S263">
            <v>19.925159099999998</v>
          </cell>
          <cell r="T263">
            <v>12.951353415</v>
          </cell>
          <cell r="U263">
            <v>15.256500000000001</v>
          </cell>
          <cell r="V263"/>
        </row>
        <row r="264">
          <cell r="B264" t="str">
            <v>PA005</v>
          </cell>
          <cell r="C264"/>
          <cell r="D264" t="str">
            <v>XL Paellera</v>
          </cell>
          <cell r="E264" t="str">
            <v>Paellera XL</v>
          </cell>
          <cell r="F264">
            <v>16.7</v>
          </cell>
          <cell r="G264">
            <v>16.7</v>
          </cell>
          <cell r="H264">
            <v>3.15</v>
          </cell>
          <cell r="I264">
            <v>104.83</v>
          </cell>
          <cell r="J264">
            <v>3.86</v>
          </cell>
          <cell r="K264">
            <v>42.5</v>
          </cell>
          <cell r="L264">
            <v>42.5</v>
          </cell>
          <cell r="M264">
            <v>8</v>
          </cell>
          <cell r="N264">
            <v>3.1</v>
          </cell>
          <cell r="O264">
            <v>1.75</v>
          </cell>
          <cell r="P264">
            <v>23.53</v>
          </cell>
          <cell r="Q264">
            <v>26.995968999999999</v>
          </cell>
          <cell r="R264">
            <v>113.3830698</v>
          </cell>
          <cell r="S264">
            <v>56.691534900000001</v>
          </cell>
          <cell r="T264">
            <v>36.849497685000003</v>
          </cell>
          <cell r="U264">
            <v>43.417500000000004</v>
          </cell>
          <cell r="V264"/>
        </row>
        <row r="265">
          <cell r="B265" t="str">
            <v>PA004</v>
          </cell>
          <cell r="C265"/>
          <cell r="D265" t="str">
            <v>L Paellera</v>
          </cell>
          <cell r="E265" t="str">
            <v>Paellera L</v>
          </cell>
          <cell r="F265">
            <v>15.15</v>
          </cell>
          <cell r="G265">
            <v>15.15</v>
          </cell>
          <cell r="H265">
            <v>2.75</v>
          </cell>
          <cell r="I265">
            <v>67.63</v>
          </cell>
          <cell r="J265">
            <v>3.2</v>
          </cell>
          <cell r="K265">
            <v>38.5</v>
          </cell>
          <cell r="L265">
            <v>38.5</v>
          </cell>
          <cell r="M265">
            <v>7</v>
          </cell>
          <cell r="N265">
            <v>2</v>
          </cell>
          <cell r="O265">
            <v>1.45</v>
          </cell>
          <cell r="P265">
            <v>19.850000000000001</v>
          </cell>
          <cell r="Q265">
            <v>22.773905000000003</v>
          </cell>
          <cell r="R265">
            <v>95.650401000000016</v>
          </cell>
          <cell r="S265">
            <v>47.825200500000008</v>
          </cell>
          <cell r="T265">
            <v>31.086380325000007</v>
          </cell>
          <cell r="U265">
            <v>36.613500000000002</v>
          </cell>
          <cell r="V265"/>
        </row>
        <row r="266">
          <cell r="B266" t="str">
            <v>PA003</v>
          </cell>
          <cell r="C266"/>
          <cell r="D266" t="str">
            <v>M Paellera</v>
          </cell>
          <cell r="E266" t="str">
            <v>Paellera M</v>
          </cell>
          <cell r="F266">
            <v>12.204699999999999</v>
          </cell>
          <cell r="G266">
            <v>12.204699999999999</v>
          </cell>
          <cell r="H266">
            <v>2.55905</v>
          </cell>
          <cell r="I266">
            <v>42.27</v>
          </cell>
          <cell r="J266">
            <v>1.6534500000000001</v>
          </cell>
          <cell r="K266">
            <v>31</v>
          </cell>
          <cell r="L266">
            <v>31</v>
          </cell>
          <cell r="M266">
            <v>6.5</v>
          </cell>
          <cell r="N266">
            <v>1.25</v>
          </cell>
          <cell r="O266">
            <v>0.75</v>
          </cell>
          <cell r="P266">
            <v>11.94</v>
          </cell>
          <cell r="Q266">
            <v>13.698761999999999</v>
          </cell>
          <cell r="R266">
            <v>57.534800399999995</v>
          </cell>
          <cell r="S266">
            <v>28.767400199999997</v>
          </cell>
          <cell r="T266">
            <v>18.698810129999998</v>
          </cell>
          <cell r="U266">
            <v>22.029</v>
          </cell>
          <cell r="V266"/>
        </row>
        <row r="267">
          <cell r="B267" t="str">
            <v>PA002</v>
          </cell>
          <cell r="C267"/>
          <cell r="D267" t="str">
            <v>S Paellera</v>
          </cell>
          <cell r="E267" t="str">
            <v>Paellera S</v>
          </cell>
          <cell r="F267">
            <v>8.85825</v>
          </cell>
          <cell r="G267">
            <v>8.85825</v>
          </cell>
          <cell r="H267">
            <v>2.3622000000000001</v>
          </cell>
          <cell r="I267">
            <v>16.907499999999999</v>
          </cell>
          <cell r="J267">
            <v>0.92593199999999998</v>
          </cell>
          <cell r="K267">
            <v>22.5</v>
          </cell>
          <cell r="L267">
            <v>22.5</v>
          </cell>
          <cell r="M267">
            <v>6</v>
          </cell>
          <cell r="N267">
            <v>0.5</v>
          </cell>
          <cell r="O267">
            <v>0.42</v>
          </cell>
          <cell r="P267">
            <v>8.51</v>
          </cell>
          <cell r="Q267">
            <v>9.7635229999999993</v>
          </cell>
          <cell r="R267">
            <v>42.097000000000008</v>
          </cell>
          <cell r="S267">
            <v>21.048500000000004</v>
          </cell>
          <cell r="T267">
            <v>13.681525000000002</v>
          </cell>
          <cell r="U267">
            <v>16.474499999999999</v>
          </cell>
          <cell r="V267"/>
        </row>
        <row r="268">
          <cell r="B268"/>
          <cell r="C268"/>
          <cell r="D268" t="str">
            <v>Display</v>
          </cell>
          <cell r="E268" t="str">
            <v>Display</v>
          </cell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  <cell r="T268"/>
          <cell r="U268"/>
          <cell r="V268"/>
        </row>
        <row r="269">
          <cell r="B269" t="str">
            <v>IB015</v>
          </cell>
          <cell r="C269"/>
          <cell r="D269" t="str">
            <v xml:space="preserve">XL  Oval Ice Bucket </v>
          </cell>
          <cell r="E269" t="str">
            <v>Hielera  Oval  XL</v>
          </cell>
          <cell r="F269">
            <v>16.5</v>
          </cell>
          <cell r="G269">
            <v>10.25</v>
          </cell>
          <cell r="H269">
            <v>9</v>
          </cell>
          <cell r="I269">
            <v>202.89</v>
          </cell>
          <cell r="J269">
            <v>7.7161000000000008</v>
          </cell>
          <cell r="K269">
            <v>42</v>
          </cell>
          <cell r="L269">
            <v>26</v>
          </cell>
          <cell r="M269">
            <v>22.5</v>
          </cell>
          <cell r="N269">
            <v>6</v>
          </cell>
          <cell r="O269">
            <v>3.5</v>
          </cell>
          <cell r="P269">
            <v>68.28</v>
          </cell>
          <cell r="Q269">
            <v>78.337643999999997</v>
          </cell>
          <cell r="R269">
            <v>343.91500000000002</v>
          </cell>
          <cell r="S269">
            <v>171.95750000000001</v>
          </cell>
          <cell r="T269">
            <v>111.77237500000001</v>
          </cell>
          <cell r="U269">
            <v>134.59950000000001</v>
          </cell>
          <cell r="V269"/>
        </row>
        <row r="270">
          <cell r="B270" t="str">
            <v>IBR03</v>
          </cell>
          <cell r="C270"/>
          <cell r="D270" t="str">
            <v>M Round Ice Bucket</v>
          </cell>
          <cell r="E270" t="str">
            <v>Hielera Venecia M</v>
          </cell>
          <cell r="F270">
            <v>9.5</v>
          </cell>
          <cell r="G270">
            <v>9.5</v>
          </cell>
          <cell r="H270">
            <v>6.25</v>
          </cell>
          <cell r="I270">
            <v>59.18</v>
          </cell>
          <cell r="J270">
            <v>2.9762100000000005</v>
          </cell>
          <cell r="K270">
            <v>24</v>
          </cell>
          <cell r="L270">
            <v>24</v>
          </cell>
          <cell r="M270">
            <v>16</v>
          </cell>
          <cell r="N270">
            <v>1.75</v>
          </cell>
          <cell r="O270">
            <v>1.35</v>
          </cell>
          <cell r="P270">
            <v>23.96</v>
          </cell>
          <cell r="Q270">
            <v>27.489308000000001</v>
          </cell>
          <cell r="R270">
            <v>115.66500000000002</v>
          </cell>
          <cell r="S270">
            <v>57.83250000000001</v>
          </cell>
          <cell r="T270">
            <v>37.591125000000005</v>
          </cell>
          <cell r="U270">
            <v>45.275999999999996</v>
          </cell>
          <cell r="V270"/>
        </row>
        <row r="271">
          <cell r="B271" t="str">
            <v>BRD18</v>
          </cell>
          <cell r="C271"/>
          <cell r="D271" t="str">
            <v>X Large Deep Round Bowl</v>
          </cell>
          <cell r="E271" t="str">
            <v>Redondo Hondo XL</v>
          </cell>
          <cell r="F271">
            <v>19.5</v>
          </cell>
          <cell r="G271">
            <v>19.5</v>
          </cell>
          <cell r="H271">
            <v>7.1</v>
          </cell>
          <cell r="I271">
            <v>507.23</v>
          </cell>
          <cell r="J271">
            <v>14.77</v>
          </cell>
          <cell r="K271">
            <v>49.5</v>
          </cell>
          <cell r="L271">
            <v>49.5</v>
          </cell>
          <cell r="M271">
            <v>18</v>
          </cell>
          <cell r="N271">
            <v>15</v>
          </cell>
          <cell r="O271">
            <v>6.7</v>
          </cell>
          <cell r="P271">
            <v>73.88</v>
          </cell>
          <cell r="Q271">
            <v>84.762523999999999</v>
          </cell>
          <cell r="R271">
            <v>369.06100000000004</v>
          </cell>
          <cell r="S271">
            <v>184.53050000000002</v>
          </cell>
          <cell r="T271">
            <v>119.94482500000001</v>
          </cell>
          <cell r="U271">
            <v>144.43800000000002</v>
          </cell>
          <cell r="V271"/>
        </row>
        <row r="272">
          <cell r="B272" t="str">
            <v>SC004</v>
          </cell>
          <cell r="C272"/>
          <cell r="D272" t="str">
            <v>L Ceviche Shell</v>
          </cell>
          <cell r="E272" t="str">
            <v>Concha Ceviche L</v>
          </cell>
          <cell r="F272">
            <v>18.5</v>
          </cell>
          <cell r="G272">
            <v>11</v>
          </cell>
          <cell r="H272">
            <v>8.1</v>
          </cell>
          <cell r="I272">
            <v>135.26</v>
          </cell>
          <cell r="J272">
            <v>1.54</v>
          </cell>
          <cell r="K272">
            <v>47</v>
          </cell>
          <cell r="L272">
            <v>28</v>
          </cell>
          <cell r="M272">
            <v>20.5</v>
          </cell>
          <cell r="N272">
            <v>4</v>
          </cell>
          <cell r="O272">
            <v>2.2000000000000002</v>
          </cell>
          <cell r="P272">
            <v>32.17</v>
          </cell>
          <cell r="Q272">
            <v>36.90864100000001</v>
          </cell>
          <cell r="R272">
            <v>155.01629220000004</v>
          </cell>
          <cell r="S272">
            <v>77.508146100000019</v>
          </cell>
          <cell r="T272">
            <v>50.380294965000012</v>
          </cell>
          <cell r="U272">
            <v>59.241000000000007</v>
          </cell>
          <cell r="V272"/>
        </row>
        <row r="273">
          <cell r="B273" t="str">
            <v>SC003</v>
          </cell>
          <cell r="C273"/>
          <cell r="D273" t="str">
            <v>M Ceviche Shell</v>
          </cell>
          <cell r="E273" t="str">
            <v>Concha Ceviche M</v>
          </cell>
          <cell r="F273">
            <v>10.4</v>
          </cell>
          <cell r="G273">
            <v>6.9</v>
          </cell>
          <cell r="H273">
            <v>4.3</v>
          </cell>
          <cell r="I273">
            <v>13.53</v>
          </cell>
          <cell r="J273">
            <v>0.99</v>
          </cell>
          <cell r="K273">
            <v>26.5</v>
          </cell>
          <cell r="L273">
            <v>17.5</v>
          </cell>
          <cell r="M273">
            <v>11</v>
          </cell>
          <cell r="N273">
            <v>0.4</v>
          </cell>
          <cell r="O273">
            <v>0.7</v>
          </cell>
          <cell r="P273">
            <v>10.55</v>
          </cell>
          <cell r="Q273">
            <v>12.104015000000002</v>
          </cell>
          <cell r="R273">
            <v>50.836863000000008</v>
          </cell>
          <cell r="S273">
            <v>25.418431500000004</v>
          </cell>
          <cell r="T273">
            <v>16.521980475000003</v>
          </cell>
          <cell r="U273">
            <v>19.466999999999999</v>
          </cell>
          <cell r="V273"/>
        </row>
        <row r="274">
          <cell r="B274" t="str">
            <v>SC002</v>
          </cell>
          <cell r="C274"/>
          <cell r="D274" t="str">
            <v>S Ceviche Shell</v>
          </cell>
          <cell r="E274" t="str">
            <v>Concha Ceviche S</v>
          </cell>
          <cell r="F274">
            <v>8.4499999999999993</v>
          </cell>
          <cell r="G274">
            <v>5.0999999999999996</v>
          </cell>
          <cell r="H274">
            <v>3.55</v>
          </cell>
          <cell r="I274">
            <v>10.14</v>
          </cell>
          <cell r="J274">
            <v>5.4233159999999998</v>
          </cell>
          <cell r="K274">
            <v>21.5</v>
          </cell>
          <cell r="L274">
            <v>13</v>
          </cell>
          <cell r="M274">
            <v>9</v>
          </cell>
          <cell r="N274">
            <v>0.3</v>
          </cell>
          <cell r="O274">
            <v>0.45</v>
          </cell>
          <cell r="P274">
            <v>7.18</v>
          </cell>
          <cell r="Q274">
            <v>8.2376140000000007</v>
          </cell>
          <cell r="R274">
            <v>34.597978800000007</v>
          </cell>
          <cell r="S274">
            <v>17.298989400000004</v>
          </cell>
          <cell r="T274">
            <v>11.244343110000003</v>
          </cell>
          <cell r="U274">
            <v>13.261500000000002</v>
          </cell>
          <cell r="V274"/>
        </row>
        <row r="275">
          <cell r="B275" t="str">
            <v>SC075</v>
          </cell>
          <cell r="C275"/>
          <cell r="D275" t="str">
            <v>XXL Shell</v>
          </cell>
          <cell r="E275" t="str">
            <v>Concha XXL</v>
          </cell>
          <cell r="F275">
            <v>22.45</v>
          </cell>
          <cell r="G275">
            <v>20.5</v>
          </cell>
          <cell r="H275">
            <v>4.3</v>
          </cell>
          <cell r="I275">
            <v>338.15</v>
          </cell>
          <cell r="J275">
            <v>4.8499999999999996</v>
          </cell>
          <cell r="K275">
            <v>57</v>
          </cell>
          <cell r="L275">
            <v>52</v>
          </cell>
          <cell r="M275">
            <v>11</v>
          </cell>
          <cell r="N275">
            <v>10</v>
          </cell>
          <cell r="O275">
            <v>6.5</v>
          </cell>
          <cell r="P275">
            <v>89.54</v>
          </cell>
          <cell r="Q275">
            <v>102.72924200000001</v>
          </cell>
          <cell r="R275">
            <v>431.46281640000007</v>
          </cell>
          <cell r="S275">
            <v>215.73140820000003</v>
          </cell>
          <cell r="T275">
            <v>140.22541533000003</v>
          </cell>
          <cell r="U275">
            <v>165.19650000000001</v>
          </cell>
          <cell r="V275"/>
        </row>
        <row r="276">
          <cell r="B276" t="str">
            <v>SC174</v>
          </cell>
          <cell r="C276"/>
          <cell r="D276" t="str">
            <v>L Shell</v>
          </cell>
          <cell r="E276" t="str">
            <v>Concha L</v>
          </cell>
          <cell r="F276">
            <v>15.35</v>
          </cell>
          <cell r="G276">
            <v>14</v>
          </cell>
          <cell r="H276">
            <v>3.15</v>
          </cell>
          <cell r="I276">
            <v>118.35</v>
          </cell>
          <cell r="J276">
            <v>2.25</v>
          </cell>
          <cell r="K276">
            <v>39</v>
          </cell>
          <cell r="L276">
            <v>35.5</v>
          </cell>
          <cell r="M276">
            <v>8</v>
          </cell>
          <cell r="N276">
            <v>3.5</v>
          </cell>
          <cell r="O276">
            <v>2.35</v>
          </cell>
          <cell r="P276">
            <v>33.83</v>
          </cell>
          <cell r="Q276">
            <v>38.813158999999999</v>
          </cell>
          <cell r="R276">
            <v>163.0152678</v>
          </cell>
          <cell r="S276">
            <v>81.507633900000002</v>
          </cell>
          <cell r="T276">
            <v>52.979962035</v>
          </cell>
          <cell r="U276">
            <v>62.433000000000007</v>
          </cell>
          <cell r="V276"/>
        </row>
        <row r="277">
          <cell r="B277" t="str">
            <v>SC173</v>
          </cell>
          <cell r="C277"/>
          <cell r="D277" t="str">
            <v>M Shell</v>
          </cell>
          <cell r="E277" t="str">
            <v>Concha M</v>
          </cell>
          <cell r="F277">
            <v>10.4</v>
          </cell>
          <cell r="G277">
            <v>9.4499999999999993</v>
          </cell>
          <cell r="H277">
            <v>2.2000000000000002</v>
          </cell>
          <cell r="I277">
            <v>25.36</v>
          </cell>
          <cell r="J277">
            <v>14.33</v>
          </cell>
          <cell r="K277">
            <v>26.5</v>
          </cell>
          <cell r="L277">
            <v>24</v>
          </cell>
          <cell r="M277">
            <v>5.5</v>
          </cell>
          <cell r="N277">
            <v>0.75</v>
          </cell>
          <cell r="O277">
            <v>1.02</v>
          </cell>
          <cell r="P277">
            <v>15.77</v>
          </cell>
          <cell r="Q277">
            <v>18.092921</v>
          </cell>
          <cell r="R277">
            <v>75.990268200000003</v>
          </cell>
          <cell r="S277">
            <v>37.995134100000001</v>
          </cell>
          <cell r="T277">
            <v>24.696837165000002</v>
          </cell>
          <cell r="U277">
            <v>29.085000000000001</v>
          </cell>
          <cell r="V277"/>
        </row>
        <row r="278">
          <cell r="B278" t="str">
            <v>BT031</v>
          </cell>
          <cell r="C278"/>
          <cell r="D278" t="str">
            <v>XL Boat</v>
          </cell>
          <cell r="E278" t="str">
            <v>Botanero Canoa Ancha</v>
          </cell>
          <cell r="F278">
            <v>29</v>
          </cell>
          <cell r="G278">
            <v>9.5</v>
          </cell>
          <cell r="H278">
            <v>4</v>
          </cell>
          <cell r="I278">
            <v>219.8</v>
          </cell>
          <cell r="J278">
            <v>9.15</v>
          </cell>
          <cell r="K278">
            <v>73.66</v>
          </cell>
          <cell r="L278">
            <v>24.13</v>
          </cell>
          <cell r="M278">
            <v>10.16</v>
          </cell>
          <cell r="N278">
            <v>6.5</v>
          </cell>
          <cell r="O278">
            <v>4.1500000000000004</v>
          </cell>
          <cell r="P278">
            <v>60.44</v>
          </cell>
          <cell r="Q278">
            <v>69.342812000000009</v>
          </cell>
          <cell r="R278">
            <v>291.23981040000007</v>
          </cell>
          <cell r="S278">
            <v>145.61990520000003</v>
          </cell>
          <cell r="T278">
            <v>94.652938380000023</v>
          </cell>
          <cell r="U278">
            <v>111.5205</v>
          </cell>
          <cell r="V278"/>
        </row>
        <row r="279">
          <cell r="B279" t="str">
            <v>BT319</v>
          </cell>
          <cell r="C279"/>
          <cell r="D279"/>
          <cell r="E279" t="str">
            <v>Botanero Canoa Larga</v>
          </cell>
          <cell r="F279">
            <v>31.1</v>
          </cell>
          <cell r="G279">
            <v>6.2</v>
          </cell>
          <cell r="H279">
            <v>3.15</v>
          </cell>
          <cell r="I279">
            <v>126.81</v>
          </cell>
          <cell r="J279">
            <v>7.65</v>
          </cell>
          <cell r="K279">
            <v>79</v>
          </cell>
          <cell r="L279">
            <v>15.7</v>
          </cell>
          <cell r="M279">
            <v>8</v>
          </cell>
          <cell r="N279">
            <v>3.75</v>
          </cell>
          <cell r="O279">
            <v>3.4720000000000004</v>
          </cell>
          <cell r="P279">
            <v>45.07</v>
          </cell>
          <cell r="Q279">
            <v>51.708811000000004</v>
          </cell>
          <cell r="R279">
            <v>217.17700620000002</v>
          </cell>
          <cell r="S279">
            <v>108.58850310000001</v>
          </cell>
          <cell r="T279">
            <v>70.582527015000011</v>
          </cell>
          <cell r="U279">
            <v>83.160000000000011</v>
          </cell>
          <cell r="V279"/>
        </row>
        <row r="280">
          <cell r="B280" t="str">
            <v>BT320</v>
          </cell>
          <cell r="C280"/>
          <cell r="D280" t="str">
            <v>L Boat</v>
          </cell>
          <cell r="E280" t="str">
            <v>Botanero Canoa Mediana</v>
          </cell>
          <cell r="F280">
            <v>28</v>
          </cell>
          <cell r="G280">
            <v>9</v>
          </cell>
          <cell r="H280">
            <v>5.5</v>
          </cell>
          <cell r="I280">
            <v>114.97</v>
          </cell>
          <cell r="J280">
            <v>7.28</v>
          </cell>
          <cell r="K280">
            <v>71.12</v>
          </cell>
          <cell r="L280">
            <v>22.86</v>
          </cell>
          <cell r="M280">
            <v>14</v>
          </cell>
          <cell r="N280">
            <v>3.4</v>
          </cell>
          <cell r="O280">
            <v>3.3</v>
          </cell>
          <cell r="P280">
            <v>48.14</v>
          </cell>
          <cell r="Q280">
            <v>55.231022000000003</v>
          </cell>
          <cell r="R280">
            <v>231.97029240000003</v>
          </cell>
          <cell r="S280">
            <v>115.98514620000002</v>
          </cell>
          <cell r="T280">
            <v>75.39034503000002</v>
          </cell>
          <cell r="U280">
            <v>88.840500000000006</v>
          </cell>
          <cell r="V280"/>
        </row>
        <row r="281">
          <cell r="B281" t="str">
            <v>PHT07</v>
          </cell>
          <cell r="C281"/>
          <cell r="D281" t="str">
            <v>XXL Trout</v>
          </cell>
          <cell r="E281" t="str">
            <v>Trucha XXL</v>
          </cell>
          <cell r="F281">
            <v>39.964486999999998</v>
          </cell>
          <cell r="G281">
            <v>14.271625</v>
          </cell>
          <cell r="H281" t="str">
            <v>Fin 3.15 Mouth 2.36</v>
          </cell>
          <cell r="I281">
            <v>50.722499999999997</v>
          </cell>
          <cell r="J281">
            <v>8.8000000000000007</v>
          </cell>
          <cell r="K281">
            <v>101.51</v>
          </cell>
          <cell r="L281">
            <v>36.25</v>
          </cell>
          <cell r="M281" t="str">
            <v>Aleta 8  Boca 6</v>
          </cell>
          <cell r="N281">
            <v>1.5</v>
          </cell>
          <cell r="O281">
            <v>4</v>
          </cell>
          <cell r="P281">
            <v>47.12</v>
          </cell>
          <cell r="Q281">
            <v>54.060775999999997</v>
          </cell>
          <cell r="R281">
            <v>227.05525919999999</v>
          </cell>
          <cell r="S281">
            <v>113.5276296</v>
          </cell>
          <cell r="T281">
            <v>73.792959240000002</v>
          </cell>
          <cell r="U281">
            <v>86.94</v>
          </cell>
          <cell r="V281"/>
        </row>
        <row r="282">
          <cell r="B282" t="str">
            <v>PHT06</v>
          </cell>
          <cell r="C282"/>
          <cell r="D282" t="str">
            <v>XL Trout</v>
          </cell>
          <cell r="E282" t="str">
            <v>Trucha XL</v>
          </cell>
          <cell r="F282">
            <v>30.511749999999999</v>
          </cell>
          <cell r="G282">
            <v>10.039350000000001</v>
          </cell>
          <cell r="H282" t="str">
            <v>Fin 2.36  Mouth 2.56</v>
          </cell>
          <cell r="I282" t="str">
            <v>aprox 50.72</v>
          </cell>
          <cell r="J282">
            <v>5.4012700000000002</v>
          </cell>
          <cell r="K282">
            <v>77.5</v>
          </cell>
          <cell r="L282">
            <v>25.5</v>
          </cell>
          <cell r="M282" t="str">
            <v>Aleta 6.0 Boca 6.5</v>
          </cell>
          <cell r="N282" t="str">
            <v>aprox 0.8</v>
          </cell>
          <cell r="O282">
            <v>2.4500000000000002</v>
          </cell>
          <cell r="P282">
            <v>36.67</v>
          </cell>
          <cell r="Q282">
            <v>42.071491000000009</v>
          </cell>
          <cell r="R282">
            <v>181.50000000000003</v>
          </cell>
          <cell r="S282">
            <v>90.750000000000014</v>
          </cell>
          <cell r="T282">
            <v>58.987500000000011</v>
          </cell>
          <cell r="U282">
            <v>71.032500000000013</v>
          </cell>
          <cell r="V282"/>
        </row>
        <row r="283">
          <cell r="B283" t="str">
            <v>PHT05</v>
          </cell>
          <cell r="C283"/>
          <cell r="D283" t="str">
            <v>L Trout</v>
          </cell>
          <cell r="E283" t="str">
            <v>Trucha L</v>
          </cell>
          <cell r="F283">
            <v>20.669249999999998</v>
          </cell>
          <cell r="G283">
            <v>7.4763629999999992</v>
          </cell>
          <cell r="H283" t="str">
            <v>Fin 2.09 Mouth 1.57</v>
          </cell>
          <cell r="I283">
            <v>8.4537499999999994</v>
          </cell>
          <cell r="J283">
            <v>2.2046000000000001</v>
          </cell>
          <cell r="K283">
            <v>52.5</v>
          </cell>
          <cell r="L283">
            <v>18.989999999999998</v>
          </cell>
          <cell r="M283" t="str">
            <v>Aleta 5.3 Boca 4.0 </v>
          </cell>
          <cell r="N283">
            <v>0.25</v>
          </cell>
          <cell r="O283">
            <v>1</v>
          </cell>
          <cell r="P283">
            <v>16.54</v>
          </cell>
          <cell r="Q283">
            <v>18.976341999999999</v>
          </cell>
          <cell r="R283">
            <v>81.862000000000009</v>
          </cell>
          <cell r="S283">
            <v>40.931000000000004</v>
          </cell>
          <cell r="T283">
            <v>26.605150000000005</v>
          </cell>
          <cell r="U283">
            <v>32.035500000000006</v>
          </cell>
          <cell r="V283"/>
        </row>
        <row r="284">
          <cell r="B284" t="str">
            <v>PHP06</v>
          </cell>
          <cell r="C284"/>
          <cell r="D284" t="str">
            <v>XL Palm</v>
          </cell>
          <cell r="E284" t="str">
            <v>Hoja Palma XL</v>
          </cell>
          <cell r="F284">
            <v>37.6</v>
          </cell>
          <cell r="G284">
            <v>16.899999999999999</v>
          </cell>
          <cell r="H284">
            <v>2.15</v>
          </cell>
          <cell r="I284"/>
          <cell r="J284">
            <v>17.649999999999999</v>
          </cell>
          <cell r="K284">
            <v>95.5</v>
          </cell>
          <cell r="L284">
            <v>43</v>
          </cell>
          <cell r="M284">
            <v>5.5</v>
          </cell>
          <cell r="N284"/>
          <cell r="O284">
            <v>8</v>
          </cell>
          <cell r="P284">
            <v>107.57</v>
          </cell>
          <cell r="Q284">
            <v>123.41506099999998</v>
          </cell>
          <cell r="R284">
            <v>518.34325619999993</v>
          </cell>
          <cell r="S284">
            <v>259.17162809999996</v>
          </cell>
          <cell r="T284">
            <v>168.46155826499998</v>
          </cell>
          <cell r="U284">
            <v>198.4605</v>
          </cell>
          <cell r="V284"/>
        </row>
        <row r="285">
          <cell r="B285" t="str">
            <v>PHP04</v>
          </cell>
          <cell r="C285"/>
          <cell r="D285" t="str">
            <v>M Palm</v>
          </cell>
          <cell r="E285" t="str">
            <v>Hoja Palma M</v>
          </cell>
          <cell r="F285"/>
          <cell r="G285"/>
          <cell r="H285"/>
          <cell r="I285"/>
          <cell r="J285">
            <v>7.05</v>
          </cell>
          <cell r="K285">
            <v>74.7</v>
          </cell>
          <cell r="L285">
            <v>34.700000000000003</v>
          </cell>
          <cell r="M285">
            <v>4.8</v>
          </cell>
          <cell r="N285">
            <v>4.2</v>
          </cell>
          <cell r="O285">
            <v>3.2</v>
          </cell>
          <cell r="P285">
            <v>51.45</v>
          </cell>
          <cell r="Q285">
            <v>59.028585</v>
          </cell>
          <cell r="R285">
            <v>254.68300000000002</v>
          </cell>
          <cell r="S285">
            <v>127.34150000000001</v>
          </cell>
          <cell r="T285">
            <v>82.771975000000012</v>
          </cell>
          <cell r="U285">
            <v>99.676500000000004</v>
          </cell>
          <cell r="V285"/>
        </row>
        <row r="286">
          <cell r="B286" t="str">
            <v>PHP02</v>
          </cell>
          <cell r="C286"/>
          <cell r="D286" t="str">
            <v>S Palm</v>
          </cell>
          <cell r="E286" t="str">
            <v>Hoja Palma S</v>
          </cell>
          <cell r="F286">
            <v>19.7</v>
          </cell>
          <cell r="G286">
            <v>9.0500000000000007</v>
          </cell>
          <cell r="H286">
            <v>1.2</v>
          </cell>
          <cell r="I286"/>
          <cell r="J286">
            <v>2.98</v>
          </cell>
          <cell r="K286">
            <v>50</v>
          </cell>
          <cell r="L286">
            <v>23</v>
          </cell>
          <cell r="M286">
            <v>3</v>
          </cell>
          <cell r="N286"/>
          <cell r="O286">
            <v>1.35</v>
          </cell>
          <cell r="P286">
            <v>20.190000000000001</v>
          </cell>
          <cell r="Q286">
            <v>23.163987000000002</v>
          </cell>
          <cell r="R286">
            <v>97.28874540000001</v>
          </cell>
          <cell r="S286">
            <v>48.644372700000005</v>
          </cell>
          <cell r="T286">
            <v>31.618842255000004</v>
          </cell>
          <cell r="U286">
            <v>37.243499999999997</v>
          </cell>
          <cell r="V286"/>
        </row>
        <row r="287">
          <cell r="B287" t="str">
            <v>ST003</v>
          </cell>
          <cell r="C287"/>
          <cell r="D287" t="str">
            <v>Step Display 03</v>
          </cell>
          <cell r="E287" t="str">
            <v>Escalera Recta</v>
          </cell>
          <cell r="F287">
            <v>21.25</v>
          </cell>
          <cell r="G287">
            <v>16.7</v>
          </cell>
          <cell r="H287">
            <v>1.2</v>
          </cell>
          <cell r="I287"/>
          <cell r="J287">
            <v>0.44</v>
          </cell>
          <cell r="K287">
            <v>54</v>
          </cell>
          <cell r="L287">
            <v>42.5</v>
          </cell>
          <cell r="M287">
            <v>3</v>
          </cell>
          <cell r="N287"/>
          <cell r="O287">
            <v>2.1800000000000002</v>
          </cell>
          <cell r="P287">
            <v>35.770000000000003</v>
          </cell>
          <cell r="Q287">
            <v>41.038921000000009</v>
          </cell>
          <cell r="R287">
            <v>172.36346820000006</v>
          </cell>
          <cell r="S287">
            <v>86.181734100000028</v>
          </cell>
          <cell r="T287">
            <v>56.018127165000017</v>
          </cell>
          <cell r="U287">
            <v>66.045000000000002</v>
          </cell>
          <cell r="V287"/>
        </row>
        <row r="288">
          <cell r="B288" t="str">
            <v>ST014</v>
          </cell>
          <cell r="C288"/>
          <cell r="D288" t="str">
            <v>Step Display 14 Right</v>
          </cell>
          <cell r="E288" t="str">
            <v>Escalera Curva Derecha</v>
          </cell>
          <cell r="F288">
            <v>25.98</v>
          </cell>
          <cell r="G288">
            <v>16.1417</v>
          </cell>
          <cell r="H288">
            <v>3.5432999999999999</v>
          </cell>
          <cell r="I288"/>
          <cell r="J288">
            <v>5.6217300000000003</v>
          </cell>
          <cell r="K288">
            <v>66</v>
          </cell>
          <cell r="L288">
            <v>41</v>
          </cell>
          <cell r="M288">
            <v>9</v>
          </cell>
          <cell r="N288"/>
          <cell r="O288">
            <v>2.5499999999999998</v>
          </cell>
          <cell r="P288">
            <v>35.770000000000003</v>
          </cell>
          <cell r="Q288">
            <v>41.038921000000009</v>
          </cell>
          <cell r="R288">
            <v>172.36346820000006</v>
          </cell>
          <cell r="S288">
            <v>86.181734100000028</v>
          </cell>
          <cell r="T288">
            <v>56.018127165000017</v>
          </cell>
          <cell r="U288">
            <v>66.045000000000002</v>
          </cell>
          <cell r="V288"/>
        </row>
        <row r="289">
          <cell r="B289" t="str">
            <v>ST013</v>
          </cell>
          <cell r="C289"/>
          <cell r="D289" t="str">
            <v>Step Display 13</v>
          </cell>
          <cell r="E289" t="str">
            <v>Escalera Curva</v>
          </cell>
          <cell r="F289">
            <v>26</v>
          </cell>
          <cell r="G289">
            <v>16.350000000000001</v>
          </cell>
          <cell r="H289">
            <v>2.95275</v>
          </cell>
          <cell r="I289"/>
          <cell r="J289">
            <v>4.8060280000000004</v>
          </cell>
          <cell r="K289">
            <v>66</v>
          </cell>
          <cell r="L289">
            <v>41.5</v>
          </cell>
          <cell r="M289">
            <v>7.5</v>
          </cell>
          <cell r="N289"/>
          <cell r="O289">
            <v>2.1280000000000001</v>
          </cell>
          <cell r="P289">
            <v>35.770000000000003</v>
          </cell>
          <cell r="Q289">
            <v>41.038921000000009</v>
          </cell>
          <cell r="R289">
            <v>172.36346820000006</v>
          </cell>
          <cell r="S289">
            <v>86.181734100000028</v>
          </cell>
          <cell r="T289">
            <v>56.018127165000017</v>
          </cell>
          <cell r="U289">
            <v>66.045000000000002</v>
          </cell>
          <cell r="V289"/>
        </row>
        <row r="290">
          <cell r="B290" t="str">
            <v>ST023</v>
          </cell>
          <cell r="C290"/>
          <cell r="D290" t="str">
            <v>Kidney Display</v>
          </cell>
          <cell r="E290" t="str">
            <v>Berenjena c/Placa Redonda</v>
          </cell>
          <cell r="F290">
            <v>30.3</v>
          </cell>
          <cell r="G290">
            <v>17.3</v>
          </cell>
          <cell r="H290">
            <v>0.4</v>
          </cell>
          <cell r="I290"/>
          <cell r="J290">
            <v>6.1728800000000001</v>
          </cell>
          <cell r="K290">
            <v>77</v>
          </cell>
          <cell r="L290">
            <v>44</v>
          </cell>
          <cell r="M290">
            <v>1</v>
          </cell>
          <cell r="N290"/>
          <cell r="O290">
            <v>2.8</v>
          </cell>
          <cell r="P290">
            <v>48.85</v>
          </cell>
          <cell r="Q290">
            <v>56.045605000000002</v>
          </cell>
          <cell r="R290">
            <v>235.39154100000002</v>
          </cell>
          <cell r="S290">
            <v>117.69577050000001</v>
          </cell>
          <cell r="T290">
            <v>76.502250825000004</v>
          </cell>
          <cell r="U290">
            <v>90.11099999999999</v>
          </cell>
          <cell r="V290"/>
        </row>
        <row r="291">
          <cell r="B291"/>
          <cell r="C291"/>
          <cell r="D291" t="str">
            <v>Food Pan</v>
          </cell>
          <cell r="E291" t="str">
            <v xml:space="preserve">Insertos </v>
          </cell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  <cell r="T291"/>
          <cell r="U291"/>
          <cell r="V291"/>
        </row>
        <row r="292">
          <cell r="B292" t="str">
            <v>IH1FD</v>
          </cell>
          <cell r="C292"/>
          <cell r="D292" t="str">
            <v>Full Size Deep Food Pan 1/1 x 4"</v>
          </cell>
          <cell r="E292" t="str">
            <v>Inserto 1/1 x 4"</v>
          </cell>
          <cell r="F292">
            <v>20.669249999999998</v>
          </cell>
          <cell r="G292">
            <v>12.8</v>
          </cell>
          <cell r="H292">
            <v>3.9369999999999998</v>
          </cell>
          <cell r="I292">
            <v>439.59499999999997</v>
          </cell>
          <cell r="J292">
            <v>7.7161000000000008</v>
          </cell>
          <cell r="K292">
            <v>52.5</v>
          </cell>
          <cell r="L292">
            <v>32.5</v>
          </cell>
          <cell r="M292">
            <v>10</v>
          </cell>
          <cell r="N292">
            <v>13</v>
          </cell>
          <cell r="O292">
            <v>3.5</v>
          </cell>
          <cell r="P292">
            <v>41.66</v>
          </cell>
          <cell r="Q292">
            <v>47.796517999999999</v>
          </cell>
          <cell r="R292">
            <v>216.27100000000004</v>
          </cell>
          <cell r="S292">
            <v>108.13550000000002</v>
          </cell>
          <cell r="T292">
            <v>70.288075000000021</v>
          </cell>
          <cell r="U292">
            <v>84.640500000000003</v>
          </cell>
          <cell r="V292"/>
        </row>
        <row r="293">
          <cell r="B293" t="str">
            <v>IH1F</v>
          </cell>
          <cell r="C293"/>
          <cell r="D293" t="str">
            <v>Full Size Deep Food Pan 1/1 x 2.5"</v>
          </cell>
          <cell r="E293" t="str">
            <v>Inserto 1/1 x 2.5"</v>
          </cell>
          <cell r="F293">
            <v>20.669249999999998</v>
          </cell>
          <cell r="G293">
            <v>12.8</v>
          </cell>
          <cell r="H293">
            <v>2.55905</v>
          </cell>
          <cell r="I293">
            <v>287.42750000000001</v>
          </cell>
          <cell r="J293">
            <v>6.1728800000000001</v>
          </cell>
          <cell r="K293">
            <v>52.5</v>
          </cell>
          <cell r="L293">
            <v>32.5</v>
          </cell>
          <cell r="M293">
            <v>6.5</v>
          </cell>
          <cell r="N293">
            <v>8.5</v>
          </cell>
          <cell r="O293">
            <v>2.8</v>
          </cell>
          <cell r="P293">
            <v>35.729999999999997</v>
          </cell>
          <cell r="Q293">
            <v>40.993029</v>
          </cell>
          <cell r="R293">
            <v>173.01900000000001</v>
          </cell>
          <cell r="S293">
            <v>86.509500000000003</v>
          </cell>
          <cell r="T293">
            <v>56.231175</v>
          </cell>
          <cell r="U293">
            <v>67.714500000000001</v>
          </cell>
          <cell r="V293"/>
        </row>
        <row r="294">
          <cell r="B294" t="str">
            <v>IH1</v>
          </cell>
          <cell r="C294"/>
          <cell r="D294" t="str">
            <v>Full Size Deep Food Pan 1/1 x 1.5"</v>
          </cell>
          <cell r="E294" t="str">
            <v>Inserto 1/1 x 1.5"</v>
          </cell>
          <cell r="F294">
            <v>20.669249999999998</v>
          </cell>
          <cell r="G294">
            <v>12.795249999999999</v>
          </cell>
          <cell r="H294">
            <v>1.5748</v>
          </cell>
          <cell r="I294">
            <v>136.95074999999997</v>
          </cell>
          <cell r="J294">
            <v>3.5273600000000003</v>
          </cell>
          <cell r="K294">
            <v>52.5</v>
          </cell>
          <cell r="L294">
            <v>32.5</v>
          </cell>
          <cell r="M294">
            <v>4</v>
          </cell>
          <cell r="N294">
            <v>4.05</v>
          </cell>
          <cell r="O294">
            <v>1.6</v>
          </cell>
          <cell r="P294">
            <v>23.93</v>
          </cell>
          <cell r="Q294">
            <v>27.454888999999998</v>
          </cell>
          <cell r="R294">
            <v>117.7</v>
          </cell>
          <cell r="S294">
            <v>58.85</v>
          </cell>
          <cell r="T294">
            <v>38.252500000000005</v>
          </cell>
          <cell r="U294">
            <v>46.063499999999998</v>
          </cell>
          <cell r="V294"/>
        </row>
        <row r="295">
          <cell r="B295" t="str">
            <v>IH1S2/4</v>
          </cell>
          <cell r="C295"/>
          <cell r="D295" t="str">
            <v>Full Size Deep Food Pan w/division</v>
          </cell>
          <cell r="E295" t="str">
            <v>Inserto 1/1 x 1.5" c/ División Vertical</v>
          </cell>
          <cell r="F295">
            <v>20.669249999999998</v>
          </cell>
          <cell r="G295">
            <v>12.795249999999999</v>
          </cell>
          <cell r="H295">
            <v>1.5748</v>
          </cell>
          <cell r="I295">
            <v>135.26</v>
          </cell>
          <cell r="J295">
            <v>3.6375899999999999</v>
          </cell>
          <cell r="K295">
            <v>52.5</v>
          </cell>
          <cell r="L295">
            <v>32.5</v>
          </cell>
          <cell r="M295">
            <v>4</v>
          </cell>
          <cell r="N295">
            <v>4</v>
          </cell>
          <cell r="O295">
            <v>1.65</v>
          </cell>
          <cell r="P295">
            <v>27.29</v>
          </cell>
          <cell r="Q295">
            <v>31.309817000000002</v>
          </cell>
          <cell r="R295">
            <v>135.09100000000001</v>
          </cell>
          <cell r="S295">
            <v>67.545500000000004</v>
          </cell>
          <cell r="T295">
            <v>43.904575000000001</v>
          </cell>
          <cell r="U295">
            <v>52.878</v>
          </cell>
          <cell r="V295"/>
        </row>
        <row r="296">
          <cell r="B296" t="str">
            <v>IH2/3D</v>
          </cell>
          <cell r="C296"/>
          <cell r="D296" t="str">
            <v>Deep Food Pan 2/3 x 4"</v>
          </cell>
          <cell r="E296" t="str">
            <v>Inserto 2/3 x 4"</v>
          </cell>
          <cell r="F296">
            <v>13.582649999999999</v>
          </cell>
          <cell r="G296">
            <v>12.5984</v>
          </cell>
          <cell r="H296">
            <v>3.9369999999999998</v>
          </cell>
          <cell r="I296">
            <v>236.70499999999998</v>
          </cell>
          <cell r="J296">
            <v>4.8501200000000004</v>
          </cell>
          <cell r="K296">
            <v>34.5</v>
          </cell>
          <cell r="L296">
            <v>32</v>
          </cell>
          <cell r="M296">
            <v>10</v>
          </cell>
          <cell r="N296">
            <v>7</v>
          </cell>
          <cell r="O296">
            <v>2.2000000000000002</v>
          </cell>
          <cell r="P296">
            <v>30.17</v>
          </cell>
          <cell r="Q296">
            <v>34.614041</v>
          </cell>
          <cell r="R296">
            <v>145.37897220000002</v>
          </cell>
          <cell r="S296">
            <v>72.689486100000011</v>
          </cell>
          <cell r="T296">
            <v>47.248165965000005</v>
          </cell>
          <cell r="U296">
            <v>55.660499999999999</v>
          </cell>
          <cell r="V296"/>
        </row>
        <row r="297">
          <cell r="B297" t="str">
            <v>IH2/3</v>
          </cell>
          <cell r="C297"/>
          <cell r="D297" t="str">
            <v>Deep Food Pan 2/3 x 2.5"</v>
          </cell>
          <cell r="E297" t="str">
            <v>Inserto 2/3 x 2.5"</v>
          </cell>
          <cell r="F297">
            <v>13.582649999999999</v>
          </cell>
          <cell r="G297">
            <v>12.5984</v>
          </cell>
          <cell r="H297">
            <v>2.55905</v>
          </cell>
          <cell r="I297">
            <v>142.023</v>
          </cell>
          <cell r="J297">
            <v>4.1887400000000001</v>
          </cell>
          <cell r="K297">
            <v>34.5</v>
          </cell>
          <cell r="L297">
            <v>32</v>
          </cell>
          <cell r="M297">
            <v>6.5</v>
          </cell>
          <cell r="N297">
            <v>4.2</v>
          </cell>
          <cell r="O297">
            <v>1.9</v>
          </cell>
          <cell r="P297">
            <v>28.92</v>
          </cell>
          <cell r="Q297">
            <v>33.179916000000006</v>
          </cell>
          <cell r="R297">
            <v>139.35564720000002</v>
          </cell>
          <cell r="S297">
            <v>69.677823600000011</v>
          </cell>
          <cell r="T297">
            <v>45.290585340000007</v>
          </cell>
          <cell r="U297">
            <v>53.361000000000004</v>
          </cell>
          <cell r="V297"/>
        </row>
        <row r="298">
          <cell r="B298" t="str">
            <v>IH1/2D</v>
          </cell>
          <cell r="C298"/>
          <cell r="D298" t="str">
            <v>Half Size Deep Food Pan 1/2 x 4"</v>
          </cell>
          <cell r="E298" t="str">
            <v>Inserto 1/2 x 4"</v>
          </cell>
          <cell r="F298">
            <v>12.795249999999999</v>
          </cell>
          <cell r="G298">
            <v>10.43305</v>
          </cell>
          <cell r="H298">
            <v>3.9369999999999998</v>
          </cell>
          <cell r="I298">
            <v>202.89</v>
          </cell>
          <cell r="J298">
            <v>3.5273600000000003</v>
          </cell>
          <cell r="K298">
            <v>32.5</v>
          </cell>
          <cell r="L298">
            <v>26.5</v>
          </cell>
          <cell r="M298">
            <v>10</v>
          </cell>
          <cell r="N298">
            <v>6</v>
          </cell>
          <cell r="O298">
            <v>1.6</v>
          </cell>
          <cell r="P298">
            <v>23.17</v>
          </cell>
          <cell r="Q298">
            <v>26.582941000000005</v>
          </cell>
          <cell r="R298">
            <v>111.64835220000003</v>
          </cell>
          <cell r="S298">
            <v>55.824176100000017</v>
          </cell>
          <cell r="T298">
            <v>36.285714465000012</v>
          </cell>
          <cell r="U298">
            <v>39.500999999999998</v>
          </cell>
          <cell r="V298"/>
        </row>
        <row r="299">
          <cell r="B299" t="str">
            <v>IH1/2</v>
          </cell>
          <cell r="C299"/>
          <cell r="D299" t="str">
            <v>Half Size Deep Food Pan 1/2 x 2.5"</v>
          </cell>
          <cell r="E299" t="str">
            <v>Inserto 1/2 x 2.5"</v>
          </cell>
          <cell r="F299">
            <v>12.795249999999999</v>
          </cell>
          <cell r="G299">
            <v>10.43305</v>
          </cell>
          <cell r="H299">
            <v>2.55905</v>
          </cell>
          <cell r="I299">
            <v>118.35249999999999</v>
          </cell>
          <cell r="J299">
            <v>3.1966700000000001</v>
          </cell>
          <cell r="K299">
            <v>32.5</v>
          </cell>
          <cell r="L299">
            <v>26.5</v>
          </cell>
          <cell r="M299">
            <v>6.5</v>
          </cell>
          <cell r="N299">
            <v>3.5</v>
          </cell>
          <cell r="O299">
            <v>1.45</v>
          </cell>
          <cell r="P299">
            <v>15.4</v>
          </cell>
          <cell r="Q299">
            <v>17.668420000000001</v>
          </cell>
          <cell r="R299">
            <v>74.207364000000013</v>
          </cell>
          <cell r="S299">
            <v>37.103682000000006</v>
          </cell>
          <cell r="T299">
            <v>24.117393300000003</v>
          </cell>
          <cell r="U299">
            <v>28.402500000000003</v>
          </cell>
          <cell r="V299"/>
        </row>
        <row r="300">
          <cell r="B300" t="str">
            <v>IH1/3D</v>
          </cell>
          <cell r="C300"/>
          <cell r="D300" t="str">
            <v>Third Size Deep Food Pan 1/3 x 4"</v>
          </cell>
          <cell r="E300" t="str">
            <v>Inserto 1/3 x 4"</v>
          </cell>
          <cell r="F300">
            <v>12.795249999999999</v>
          </cell>
          <cell r="G300">
            <v>6.8897500000000003</v>
          </cell>
          <cell r="H300">
            <v>3.9369999999999998</v>
          </cell>
          <cell r="I300">
            <v>101.44499999999999</v>
          </cell>
          <cell r="J300">
            <v>2.6455199999999999</v>
          </cell>
          <cell r="K300">
            <v>32.5</v>
          </cell>
          <cell r="L300">
            <v>17.5</v>
          </cell>
          <cell r="M300">
            <v>10</v>
          </cell>
          <cell r="N300">
            <v>3</v>
          </cell>
          <cell r="O300">
            <v>1.2</v>
          </cell>
          <cell r="P300">
            <v>14.89</v>
          </cell>
          <cell r="Q300">
            <v>17.083297000000002</v>
          </cell>
          <cell r="R300">
            <v>75.944000000000017</v>
          </cell>
          <cell r="S300">
            <v>37.972000000000008</v>
          </cell>
          <cell r="T300">
            <v>24.681800000000006</v>
          </cell>
          <cell r="U300">
            <v>29.7255</v>
          </cell>
          <cell r="V300"/>
        </row>
        <row r="301">
          <cell r="B301" t="str">
            <v>IH1/3</v>
          </cell>
          <cell r="C301"/>
          <cell r="D301" t="str">
            <v>Third Size Deep Food Pan 1/3 x 2.5"</v>
          </cell>
          <cell r="E301" t="str">
            <v>Inserto 1/3 x 2.5"</v>
          </cell>
          <cell r="F301">
            <v>12.795249999999999</v>
          </cell>
          <cell r="G301">
            <v>6.8897500000000003</v>
          </cell>
          <cell r="H301">
            <v>2.55905</v>
          </cell>
          <cell r="I301">
            <v>81.155999999999992</v>
          </cell>
          <cell r="J301">
            <v>1.9841400000000002</v>
          </cell>
          <cell r="K301">
            <v>32.5</v>
          </cell>
          <cell r="L301">
            <v>17.5</v>
          </cell>
          <cell r="M301">
            <v>6.5</v>
          </cell>
          <cell r="N301">
            <v>2.4</v>
          </cell>
          <cell r="O301">
            <v>0.9</v>
          </cell>
          <cell r="P301">
            <v>12.97</v>
          </cell>
          <cell r="Q301">
            <v>14.880481</v>
          </cell>
          <cell r="R301">
            <v>62.498020199999999</v>
          </cell>
          <cell r="S301">
            <v>31.2490101</v>
          </cell>
          <cell r="T301">
            <v>20.311856564999999</v>
          </cell>
          <cell r="U301">
            <v>24.265499999999999</v>
          </cell>
          <cell r="V301"/>
        </row>
        <row r="302">
          <cell r="B302" t="str">
            <v>IH1/4D</v>
          </cell>
          <cell r="C302"/>
          <cell r="D302" t="str">
            <v>Quarter Size Deep Food Pan 1/4 x 4"</v>
          </cell>
          <cell r="E302" t="str">
            <v>Inserto 1/4 x 4"</v>
          </cell>
          <cell r="F302">
            <v>10.2362</v>
          </cell>
          <cell r="G302">
            <v>6.2991999999999999</v>
          </cell>
          <cell r="H302">
            <v>3.9369999999999998</v>
          </cell>
          <cell r="I302">
            <v>67.63</v>
          </cell>
          <cell r="J302">
            <v>1.9841400000000002</v>
          </cell>
          <cell r="K302">
            <v>26</v>
          </cell>
          <cell r="L302">
            <v>16</v>
          </cell>
          <cell r="M302">
            <v>10</v>
          </cell>
          <cell r="N302">
            <v>2</v>
          </cell>
          <cell r="O302">
            <v>0.9</v>
          </cell>
          <cell r="P302">
            <v>14.58</v>
          </cell>
          <cell r="Q302">
            <v>16.727634000000002</v>
          </cell>
          <cell r="R302">
            <v>70.256062800000009</v>
          </cell>
          <cell r="S302">
            <v>35.128031400000005</v>
          </cell>
          <cell r="T302">
            <v>22.833220410000003</v>
          </cell>
          <cell r="U302">
            <v>25.420500000000001</v>
          </cell>
          <cell r="V302"/>
        </row>
        <row r="303">
          <cell r="B303" t="str">
            <v>IH1/4</v>
          </cell>
          <cell r="C303"/>
          <cell r="D303" t="str">
            <v>Quarter Size Deep Food Pan 1/4 x 2.5"</v>
          </cell>
          <cell r="E303" t="str">
            <v>Inserto 1/4 x 2.5"</v>
          </cell>
          <cell r="F303">
            <v>10.2362</v>
          </cell>
          <cell r="G303">
            <v>6.2991999999999999</v>
          </cell>
          <cell r="H303">
            <v>2.55905</v>
          </cell>
          <cell r="I303">
            <v>50.722499999999997</v>
          </cell>
          <cell r="J303">
            <v>2.2046000000000001</v>
          </cell>
          <cell r="K303">
            <v>26</v>
          </cell>
          <cell r="L303">
            <v>16</v>
          </cell>
          <cell r="M303">
            <v>6.5</v>
          </cell>
          <cell r="N303">
            <v>1.5</v>
          </cell>
          <cell r="O303">
            <v>1</v>
          </cell>
          <cell r="P303">
            <v>13.43</v>
          </cell>
          <cell r="Q303">
            <v>15.408239000000002</v>
          </cell>
          <cell r="R303">
            <v>64.714603800000006</v>
          </cell>
          <cell r="S303">
            <v>32.357301900000003</v>
          </cell>
          <cell r="T303">
            <v>21.032246235000002</v>
          </cell>
          <cell r="U303">
            <v>24.78</v>
          </cell>
          <cell r="V303"/>
        </row>
        <row r="304">
          <cell r="B304" t="str">
            <v>IH1/6D</v>
          </cell>
          <cell r="C304"/>
          <cell r="D304" t="str">
            <v>Sixth Size Deep Food Pan 1/6 x 4"</v>
          </cell>
          <cell r="E304" t="str">
            <v xml:space="preserve">Inserto 1/6 x 4"      </v>
          </cell>
          <cell r="F304">
            <v>6.8897500000000003</v>
          </cell>
          <cell r="G304">
            <v>6.2991999999999999</v>
          </cell>
          <cell r="H304">
            <v>3.9369999999999998</v>
          </cell>
          <cell r="I304">
            <v>50.722499999999997</v>
          </cell>
          <cell r="J304">
            <v>1.1023000000000001</v>
          </cell>
          <cell r="K304">
            <v>17.5</v>
          </cell>
          <cell r="L304">
            <v>16</v>
          </cell>
          <cell r="M304">
            <v>10</v>
          </cell>
          <cell r="N304">
            <v>1.5</v>
          </cell>
          <cell r="O304">
            <v>0.5</v>
          </cell>
          <cell r="P304">
            <v>11.36</v>
          </cell>
          <cell r="Q304">
            <v>13.033327999999999</v>
          </cell>
          <cell r="R304">
            <v>56.1</v>
          </cell>
          <cell r="S304">
            <v>28.05</v>
          </cell>
          <cell r="T304">
            <v>18.232500000000002</v>
          </cell>
          <cell r="U304">
            <v>21.955500000000001</v>
          </cell>
          <cell r="V304"/>
        </row>
        <row r="305">
          <cell r="B305" t="str">
            <v>IH1/6DD</v>
          </cell>
          <cell r="C305"/>
          <cell r="D305" t="str">
            <v>Sixth Size Deep Food Pan 1/6 x 6"</v>
          </cell>
          <cell r="E305" t="str">
            <v xml:space="preserve">Inserto 1/6 x 6"      </v>
          </cell>
          <cell r="F305">
            <v>6.8897500000000003</v>
          </cell>
          <cell r="G305">
            <v>6.2991999999999999</v>
          </cell>
          <cell r="H305">
            <v>5.9055</v>
          </cell>
          <cell r="I305">
            <v>67.63</v>
          </cell>
          <cell r="J305">
            <v>2.8659800000000004</v>
          </cell>
          <cell r="K305">
            <v>17.5</v>
          </cell>
          <cell r="L305">
            <v>16</v>
          </cell>
          <cell r="M305">
            <v>15</v>
          </cell>
          <cell r="N305">
            <v>2</v>
          </cell>
          <cell r="O305">
            <v>1.3</v>
          </cell>
          <cell r="P305">
            <v>13.4</v>
          </cell>
          <cell r="Q305">
            <v>15.37382</v>
          </cell>
          <cell r="R305">
            <v>82.192000000000007</v>
          </cell>
          <cell r="S305">
            <v>41.096000000000004</v>
          </cell>
          <cell r="T305">
            <v>26.712400000000002</v>
          </cell>
          <cell r="U305">
            <v>32.172000000000004</v>
          </cell>
          <cell r="V305"/>
        </row>
        <row r="306">
          <cell r="B306" t="str">
            <v>IH1/9D</v>
          </cell>
          <cell r="C306"/>
          <cell r="D306" t="str">
            <v>Ningth Size Deep Food Pan 1/9 x 4"</v>
          </cell>
          <cell r="E306" t="str">
            <v xml:space="preserve">Inserto 1/9 x 4"      </v>
          </cell>
          <cell r="F306">
            <v>6.8897500000000003</v>
          </cell>
          <cell r="G306">
            <v>4.1338499999999998</v>
          </cell>
          <cell r="H306">
            <v>3.9369999999999998</v>
          </cell>
          <cell r="I306">
            <v>25.361249999999998</v>
          </cell>
          <cell r="J306">
            <v>1.3227599999999999</v>
          </cell>
          <cell r="K306">
            <v>17.5</v>
          </cell>
          <cell r="L306">
            <v>10.5</v>
          </cell>
          <cell r="M306">
            <v>10</v>
          </cell>
          <cell r="N306">
            <v>0.75</v>
          </cell>
          <cell r="O306">
            <v>0.6</v>
          </cell>
          <cell r="P306">
            <v>8.11</v>
          </cell>
          <cell r="Q306">
            <v>9.3046030000000002</v>
          </cell>
          <cell r="R306">
            <v>41.338000000000001</v>
          </cell>
          <cell r="S306">
            <v>20.669</v>
          </cell>
          <cell r="T306">
            <v>13.434850000000001</v>
          </cell>
          <cell r="U306">
            <v>16.180500000000002</v>
          </cell>
          <cell r="V306"/>
        </row>
        <row r="307">
          <cell r="B307" t="str">
            <v>IH2/4D</v>
          </cell>
          <cell r="C307"/>
          <cell r="D307" t="str">
            <v>Half Size Long Deep Food Pan 2/4 x 4"</v>
          </cell>
          <cell r="E307" t="str">
            <v>Inserto 2/4 x 4"</v>
          </cell>
          <cell r="F307">
            <v>20.669249999999998</v>
          </cell>
          <cell r="G307">
            <v>6.2991999999999999</v>
          </cell>
          <cell r="H307">
            <v>3.9369999999999998</v>
          </cell>
          <cell r="I307">
            <v>114.97099999999999</v>
          </cell>
          <cell r="J307">
            <v>3.9682800000000005</v>
          </cell>
          <cell r="K307">
            <v>52.5</v>
          </cell>
          <cell r="L307">
            <v>16</v>
          </cell>
          <cell r="M307">
            <v>10</v>
          </cell>
          <cell r="N307">
            <v>3.4</v>
          </cell>
          <cell r="O307">
            <v>1.8</v>
          </cell>
          <cell r="P307">
            <v>23.81</v>
          </cell>
          <cell r="Q307">
            <v>27.317212999999995</v>
          </cell>
          <cell r="R307">
            <v>120.15300000000002</v>
          </cell>
          <cell r="S307">
            <v>60.07650000000001</v>
          </cell>
          <cell r="T307">
            <v>39.049725000000009</v>
          </cell>
          <cell r="U307">
            <v>47.029499999999999</v>
          </cell>
          <cell r="V307"/>
        </row>
        <row r="308">
          <cell r="B308" t="str">
            <v>IH2/4</v>
          </cell>
          <cell r="C308"/>
          <cell r="D308" t="str">
            <v>Half Size Long Deep Food Pan 2/4 x 2.5"</v>
          </cell>
          <cell r="E308" t="str">
            <v>Inserto 2/4 x 2.5"</v>
          </cell>
          <cell r="F308">
            <v>20.669249999999998</v>
          </cell>
          <cell r="G308">
            <v>6.2991999999999999</v>
          </cell>
          <cell r="H308">
            <v>2.55905</v>
          </cell>
          <cell r="I308">
            <v>104.8265</v>
          </cell>
          <cell r="J308">
            <v>2.5352899999999998</v>
          </cell>
          <cell r="K308">
            <v>52.5</v>
          </cell>
          <cell r="L308">
            <v>16</v>
          </cell>
          <cell r="M308">
            <v>6.5</v>
          </cell>
          <cell r="N308">
            <v>3.1</v>
          </cell>
          <cell r="O308">
            <v>1.1499999999999999</v>
          </cell>
          <cell r="P308">
            <v>20.09</v>
          </cell>
          <cell r="Q308">
            <v>23.049256999999997</v>
          </cell>
          <cell r="R308">
            <v>96.806879399999985</v>
          </cell>
          <cell r="S308">
            <v>48.403439699999993</v>
          </cell>
          <cell r="T308">
            <v>31.462235804999995</v>
          </cell>
          <cell r="U308">
            <v>37.054499999999997</v>
          </cell>
          <cell r="V308"/>
        </row>
        <row r="309">
          <cell r="B309" t="str">
            <v>IH2/41D</v>
          </cell>
          <cell r="C309"/>
          <cell r="D309" t="str">
            <v>Half Size Long Food Pan 2/4  21x6.5x4" with Horizontal divider</v>
          </cell>
          <cell r="E309" t="str">
            <v>Inserto 2/4 x 4" c/ División horizontal</v>
          </cell>
          <cell r="F309">
            <v>20.669249999999998</v>
          </cell>
          <cell r="G309">
            <v>6.1023499999999995</v>
          </cell>
          <cell r="H309">
            <v>3.9369999999999998</v>
          </cell>
          <cell r="I309">
            <v>143.71375</v>
          </cell>
          <cell r="J309">
            <v>4.1446480000000001</v>
          </cell>
          <cell r="K309">
            <v>52.5</v>
          </cell>
          <cell r="L309">
            <v>15.5</v>
          </cell>
          <cell r="M309">
            <v>10</v>
          </cell>
          <cell r="N309">
            <v>4.25</v>
          </cell>
          <cell r="O309">
            <v>1.88</v>
          </cell>
          <cell r="P309">
            <v>27.72</v>
          </cell>
          <cell r="Q309">
            <v>31.803155999999998</v>
          </cell>
          <cell r="R309">
            <v>137.214</v>
          </cell>
          <cell r="S309">
            <v>68.606999999999999</v>
          </cell>
          <cell r="T309">
            <v>44.594549999999998</v>
          </cell>
          <cell r="U309">
            <v>53.697000000000003</v>
          </cell>
          <cell r="V309"/>
        </row>
        <row r="310">
          <cell r="B310" t="str">
            <v>IH2/41</v>
          </cell>
          <cell r="C310"/>
          <cell r="D310" t="str">
            <v>Half Size Long Food Pan 2/4 21 x  6.5 x 2.5" w/Horizontal divider.</v>
          </cell>
          <cell r="E310" t="str">
            <v>Inserto 2/4 x 2.5" c/ División</v>
          </cell>
          <cell r="F310">
            <v>20.866099999999999</v>
          </cell>
          <cell r="G310">
            <v>6.2991999999999999</v>
          </cell>
          <cell r="H310">
            <v>2.55905</v>
          </cell>
          <cell r="I310">
            <v>105.671875</v>
          </cell>
          <cell r="J310">
            <v>3.1966700000000001</v>
          </cell>
          <cell r="K310">
            <v>53</v>
          </cell>
          <cell r="L310">
            <v>16</v>
          </cell>
          <cell r="M310">
            <v>6.5</v>
          </cell>
          <cell r="N310">
            <v>3.125</v>
          </cell>
          <cell r="O310">
            <v>1.45</v>
          </cell>
          <cell r="P310">
            <v>22.41</v>
          </cell>
          <cell r="Q310">
            <v>25.710993000000002</v>
          </cell>
          <cell r="R310">
            <v>110.91300000000001</v>
          </cell>
          <cell r="S310">
            <v>55.456500000000005</v>
          </cell>
          <cell r="T310">
            <v>36.046725000000002</v>
          </cell>
          <cell r="U310">
            <v>43.407000000000004</v>
          </cell>
          <cell r="V310"/>
        </row>
        <row r="311">
          <cell r="B311" t="str">
            <v>IR121</v>
          </cell>
          <cell r="C311"/>
          <cell r="D311" t="str">
            <v>Divided bon Chef Round Food Pan</v>
          </cell>
          <cell r="E311" t="str">
            <v>Inserto redondo c/ División</v>
          </cell>
          <cell r="F311">
            <v>15.25</v>
          </cell>
          <cell r="G311">
            <v>15.25</v>
          </cell>
          <cell r="H311">
            <v>2.5</v>
          </cell>
          <cell r="I311">
            <v>167.38425000000001</v>
          </cell>
          <cell r="J311">
            <v>4.5194299999999998</v>
          </cell>
          <cell r="K311">
            <v>39</v>
          </cell>
          <cell r="L311">
            <v>39</v>
          </cell>
          <cell r="M311">
            <v>6</v>
          </cell>
          <cell r="N311">
            <v>4.95</v>
          </cell>
          <cell r="O311">
            <v>2.0499999999999998</v>
          </cell>
          <cell r="P311">
            <v>32.19</v>
          </cell>
          <cell r="Q311">
            <v>36.931587</v>
          </cell>
          <cell r="R311">
            <v>155.1126654</v>
          </cell>
          <cell r="S311">
            <v>77.556332699999999</v>
          </cell>
          <cell r="T311">
            <v>50.411616254999998</v>
          </cell>
          <cell r="U311">
            <v>59.398500000000006</v>
          </cell>
          <cell r="V311"/>
        </row>
        <row r="312">
          <cell r="B312" t="str">
            <v>IR221</v>
          </cell>
          <cell r="C312"/>
          <cell r="D312" t="str">
            <v>Round Food Pan without Divider</v>
          </cell>
          <cell r="E312" t="str">
            <v>Inserto redondo sin División</v>
          </cell>
          <cell r="F312">
            <v>15.25</v>
          </cell>
          <cell r="G312">
            <v>15.25</v>
          </cell>
          <cell r="H312">
            <v>2.5</v>
          </cell>
          <cell r="I312">
            <v>169.07499999999999</v>
          </cell>
          <cell r="J312">
            <v>3.9682800000000005</v>
          </cell>
          <cell r="K312">
            <v>39</v>
          </cell>
          <cell r="L312">
            <v>39</v>
          </cell>
          <cell r="M312">
            <v>6</v>
          </cell>
          <cell r="N312">
            <v>5</v>
          </cell>
          <cell r="O312">
            <v>1.8</v>
          </cell>
          <cell r="P312">
            <v>24.64</v>
          </cell>
          <cell r="Q312">
            <v>28.269472</v>
          </cell>
          <cell r="R312">
            <v>121.99000000000001</v>
          </cell>
          <cell r="S312">
            <v>60.995000000000005</v>
          </cell>
          <cell r="T312">
            <v>39.646750000000004</v>
          </cell>
          <cell r="U312">
            <v>47.743499999999997</v>
          </cell>
          <cell r="V312"/>
        </row>
        <row r="313">
          <cell r="B313" t="str">
            <v>IR101</v>
          </cell>
          <cell r="C313"/>
          <cell r="D313" t="str">
            <v>Round Insert</v>
          </cell>
          <cell r="E313" t="str">
            <v>Inserto Redondo</v>
          </cell>
          <cell r="F313">
            <v>14.76375</v>
          </cell>
          <cell r="G313">
            <v>14.76375</v>
          </cell>
          <cell r="H313">
            <v>2.1653500000000001</v>
          </cell>
          <cell r="I313">
            <v>157.23975000000002</v>
          </cell>
          <cell r="J313">
            <v>3.3069000000000002</v>
          </cell>
          <cell r="K313">
            <v>37.5</v>
          </cell>
          <cell r="L313">
            <v>37.5</v>
          </cell>
          <cell r="M313">
            <v>5.5</v>
          </cell>
          <cell r="N313">
            <v>4.6500000000000004</v>
          </cell>
          <cell r="O313">
            <v>1.5</v>
          </cell>
          <cell r="P313">
            <v>22.44</v>
          </cell>
          <cell r="Q313">
            <v>25.745412000000005</v>
          </cell>
          <cell r="R313">
            <v>108.13073040000003</v>
          </cell>
          <cell r="S313">
            <v>54.065365200000016</v>
          </cell>
          <cell r="T313">
            <v>35.142487380000013</v>
          </cell>
          <cell r="U313">
            <v>41.359500000000004</v>
          </cell>
          <cell r="V313"/>
        </row>
        <row r="314">
          <cell r="B314"/>
          <cell r="C314"/>
          <cell r="D314" t="str">
            <v>Tiles</v>
          </cell>
          <cell r="E314" t="str">
            <v>Sistema de Tiles "A"</v>
          </cell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  <cell r="T314"/>
          <cell r="U314"/>
          <cell r="V314"/>
        </row>
        <row r="315">
          <cell r="B315" t="str">
            <v>T0A1</v>
          </cell>
          <cell r="C315"/>
          <cell r="D315" t="str">
            <v>Single Tile 1 A</v>
          </cell>
          <cell r="E315" t="str">
            <v>Tile 1 A Sencillo</v>
          </cell>
          <cell r="F315">
            <v>20.812999999999999</v>
          </cell>
          <cell r="G315">
            <v>12.75</v>
          </cell>
          <cell r="H315">
            <v>0.98424999999999996</v>
          </cell>
          <cell r="I315"/>
          <cell r="J315">
            <v>6.1728800000000001</v>
          </cell>
          <cell r="K315">
            <v>52.865125730251457</v>
          </cell>
          <cell r="L315">
            <v>32.385064770129539</v>
          </cell>
          <cell r="M315">
            <v>2.5</v>
          </cell>
          <cell r="N315"/>
          <cell r="O315">
            <v>1.9</v>
          </cell>
          <cell r="P315">
            <v>28.44</v>
          </cell>
          <cell r="Q315">
            <v>32.629212000000003</v>
          </cell>
          <cell r="R315">
            <v>137.04269040000003</v>
          </cell>
          <cell r="S315">
            <v>68.521345200000013</v>
          </cell>
          <cell r="T315">
            <v>44.53887438000001</v>
          </cell>
          <cell r="U315">
            <v>52.489500000000007</v>
          </cell>
          <cell r="V315"/>
        </row>
        <row r="316">
          <cell r="B316" t="str">
            <v>T0A2</v>
          </cell>
          <cell r="C316"/>
          <cell r="D316" t="str">
            <v>Single Tile 2 A</v>
          </cell>
          <cell r="E316" t="str">
            <v>Tile 2 A Sencillo</v>
          </cell>
          <cell r="F316">
            <v>20.812999999999999</v>
          </cell>
          <cell r="G316">
            <v>12.75</v>
          </cell>
          <cell r="H316">
            <v>0.98424999999999996</v>
          </cell>
          <cell r="I316"/>
          <cell r="J316">
            <v>4.1887400000000001</v>
          </cell>
          <cell r="K316">
            <v>52.865125730251457</v>
          </cell>
          <cell r="L316">
            <v>32.385064770129539</v>
          </cell>
          <cell r="M316">
            <v>2.5</v>
          </cell>
          <cell r="N316"/>
          <cell r="O316">
            <v>1.9</v>
          </cell>
          <cell r="P316">
            <v>28.44</v>
          </cell>
          <cell r="Q316">
            <v>32.629212000000003</v>
          </cell>
          <cell r="R316">
            <v>137.04269040000003</v>
          </cell>
          <cell r="S316">
            <v>68.521345200000013</v>
          </cell>
          <cell r="T316">
            <v>44.53887438000001</v>
          </cell>
          <cell r="U316">
            <v>52.489500000000007</v>
          </cell>
          <cell r="V316"/>
        </row>
        <row r="317">
          <cell r="B317" t="str">
            <v>T0A3</v>
          </cell>
          <cell r="C317"/>
          <cell r="D317" t="str">
            <v>Single Tile 3 A</v>
          </cell>
          <cell r="E317" t="str">
            <v>Tile 3 A Sencillo</v>
          </cell>
          <cell r="F317">
            <v>20.812999999999999</v>
          </cell>
          <cell r="G317">
            <v>12.75</v>
          </cell>
          <cell r="H317">
            <v>0.98424999999999996</v>
          </cell>
          <cell r="I317"/>
          <cell r="J317">
            <v>4.1887400000000001</v>
          </cell>
          <cell r="K317">
            <v>52.865125730251457</v>
          </cell>
          <cell r="L317">
            <v>32.385064770129539</v>
          </cell>
          <cell r="M317">
            <v>2.5</v>
          </cell>
          <cell r="N317"/>
          <cell r="O317">
            <v>1.9</v>
          </cell>
          <cell r="P317">
            <v>28.44</v>
          </cell>
          <cell r="Q317">
            <v>32.629212000000003</v>
          </cell>
          <cell r="R317">
            <v>137.04269040000003</v>
          </cell>
          <cell r="S317">
            <v>68.521345200000013</v>
          </cell>
          <cell r="T317">
            <v>44.53887438000001</v>
          </cell>
          <cell r="U317">
            <v>52.489500000000007</v>
          </cell>
          <cell r="V317"/>
        </row>
        <row r="318">
          <cell r="B318" t="str">
            <v>T0A4</v>
          </cell>
          <cell r="C318"/>
          <cell r="D318" t="str">
            <v>Single Tile 4 A</v>
          </cell>
          <cell r="E318" t="str">
            <v>Tile 4 A Sencillo</v>
          </cell>
          <cell r="F318">
            <v>20.812999999999999</v>
          </cell>
          <cell r="G318">
            <v>12.75</v>
          </cell>
          <cell r="H318">
            <v>0.98424999999999996</v>
          </cell>
          <cell r="I318"/>
          <cell r="J318">
            <v>4.1887400000000001</v>
          </cell>
          <cell r="K318">
            <v>52.865125730251457</v>
          </cell>
          <cell r="L318">
            <v>32.385064770129539</v>
          </cell>
          <cell r="M318">
            <v>2.5</v>
          </cell>
          <cell r="N318"/>
          <cell r="O318">
            <v>1.9</v>
          </cell>
          <cell r="P318">
            <v>28.44</v>
          </cell>
          <cell r="Q318">
            <v>32.629212000000003</v>
          </cell>
          <cell r="R318">
            <v>137.04269040000003</v>
          </cell>
          <cell r="S318">
            <v>68.521345200000013</v>
          </cell>
          <cell r="T318">
            <v>44.53887438000001</v>
          </cell>
          <cell r="U318">
            <v>52.489500000000007</v>
          </cell>
          <cell r="V318"/>
        </row>
        <row r="319">
          <cell r="B319" t="str">
            <v>T0A5</v>
          </cell>
          <cell r="C319"/>
          <cell r="D319" t="str">
            <v>Single Tile 5 A</v>
          </cell>
          <cell r="E319" t="str">
            <v>Tile 5 A Sencillo</v>
          </cell>
          <cell r="F319">
            <v>20.812999999999999</v>
          </cell>
          <cell r="G319">
            <v>12.75</v>
          </cell>
          <cell r="H319">
            <v>0.98424999999999996</v>
          </cell>
          <cell r="I319"/>
          <cell r="J319">
            <v>4.1887400000000001</v>
          </cell>
          <cell r="K319">
            <v>52.865125730251457</v>
          </cell>
          <cell r="L319">
            <v>32.385064770129539</v>
          </cell>
          <cell r="M319">
            <v>2.5</v>
          </cell>
          <cell r="N319"/>
          <cell r="O319">
            <v>1.9</v>
          </cell>
          <cell r="P319">
            <v>28.44</v>
          </cell>
          <cell r="Q319">
            <v>32.629212000000003</v>
          </cell>
          <cell r="R319">
            <v>137.04269040000003</v>
          </cell>
          <cell r="S319">
            <v>68.521345200000013</v>
          </cell>
          <cell r="T319">
            <v>44.53887438000001</v>
          </cell>
          <cell r="U319">
            <v>52.489500000000007</v>
          </cell>
          <cell r="V319"/>
        </row>
        <row r="320">
          <cell r="B320" t="str">
            <v>T0A6</v>
          </cell>
          <cell r="C320"/>
          <cell r="D320" t="str">
            <v>Single Tile 6 A</v>
          </cell>
          <cell r="E320" t="str">
            <v>Tile 6 A Sencillo</v>
          </cell>
          <cell r="F320">
            <v>20.812999999999999</v>
          </cell>
          <cell r="G320">
            <v>12.75</v>
          </cell>
          <cell r="H320">
            <v>0.98424999999999996</v>
          </cell>
          <cell r="I320"/>
          <cell r="J320">
            <v>4.1887400000000001</v>
          </cell>
          <cell r="K320">
            <v>52.865125730251457</v>
          </cell>
          <cell r="L320">
            <v>32.385064770129539</v>
          </cell>
          <cell r="M320">
            <v>2.5</v>
          </cell>
          <cell r="N320"/>
          <cell r="O320">
            <v>1.9</v>
          </cell>
          <cell r="P320">
            <v>28.44</v>
          </cell>
          <cell r="Q320">
            <v>32.629212000000003</v>
          </cell>
          <cell r="R320">
            <v>137.04269040000003</v>
          </cell>
          <cell r="S320">
            <v>68.521345200000013</v>
          </cell>
          <cell r="T320">
            <v>44.53887438000001</v>
          </cell>
          <cell r="U320">
            <v>52.489500000000007</v>
          </cell>
          <cell r="V320"/>
        </row>
        <row r="321">
          <cell r="B321" t="str">
            <v>T0A7</v>
          </cell>
          <cell r="C321"/>
          <cell r="D321" t="str">
            <v>Single Tile 7 A</v>
          </cell>
          <cell r="E321" t="str">
            <v>Tile 7 A Sencillo</v>
          </cell>
          <cell r="F321">
            <v>20.812999999999999</v>
          </cell>
          <cell r="G321">
            <v>12.75</v>
          </cell>
          <cell r="H321">
            <v>0.98424999999999996</v>
          </cell>
          <cell r="I321"/>
          <cell r="J321">
            <v>4.1887400000000001</v>
          </cell>
          <cell r="K321">
            <v>52.865125730251457</v>
          </cell>
          <cell r="L321">
            <v>32.385064770129539</v>
          </cell>
          <cell r="M321">
            <v>2.5</v>
          </cell>
          <cell r="N321"/>
          <cell r="O321">
            <v>1.9</v>
          </cell>
          <cell r="P321">
            <v>28.44</v>
          </cell>
          <cell r="Q321">
            <v>32.629212000000003</v>
          </cell>
          <cell r="R321">
            <v>137.04269040000003</v>
          </cell>
          <cell r="S321">
            <v>68.521345200000013</v>
          </cell>
          <cell r="T321">
            <v>44.53887438000001</v>
          </cell>
          <cell r="U321">
            <v>52.489500000000007</v>
          </cell>
          <cell r="V321"/>
        </row>
        <row r="322">
          <cell r="B322" t="str">
            <v>T0A8</v>
          </cell>
          <cell r="C322"/>
          <cell r="D322" t="str">
            <v>Single Tile 8 A</v>
          </cell>
          <cell r="E322" t="str">
            <v>Tile 8 A Sencillo</v>
          </cell>
          <cell r="F322">
            <v>20.812999999999999</v>
          </cell>
          <cell r="G322">
            <v>12.75</v>
          </cell>
          <cell r="H322">
            <v>0.98424999999999996</v>
          </cell>
          <cell r="I322"/>
          <cell r="J322">
            <v>4.1887400000000001</v>
          </cell>
          <cell r="K322">
            <v>52.865125730251457</v>
          </cell>
          <cell r="L322">
            <v>32.385064770129539</v>
          </cell>
          <cell r="M322">
            <v>2.5</v>
          </cell>
          <cell r="N322"/>
          <cell r="O322">
            <v>1.9</v>
          </cell>
          <cell r="P322">
            <v>28.44</v>
          </cell>
          <cell r="Q322">
            <v>32.629212000000003</v>
          </cell>
          <cell r="R322">
            <v>137.04269040000003</v>
          </cell>
          <cell r="S322">
            <v>68.521345200000013</v>
          </cell>
          <cell r="T322">
            <v>44.53887438000001</v>
          </cell>
          <cell r="U322">
            <v>52.489500000000007</v>
          </cell>
          <cell r="V322"/>
        </row>
        <row r="323">
          <cell r="B323" t="str">
            <v>T0A9</v>
          </cell>
          <cell r="C323"/>
          <cell r="D323" t="str">
            <v>Double Tile 9 A</v>
          </cell>
          <cell r="E323" t="str">
            <v>Tile 9 A Doble</v>
          </cell>
          <cell r="F323">
            <v>20.812999999999999</v>
          </cell>
          <cell r="G323">
            <v>25.5</v>
          </cell>
          <cell r="H323">
            <v>0.98424999999999996</v>
          </cell>
          <cell r="I323"/>
          <cell r="J323">
            <v>4.1887400000000001</v>
          </cell>
          <cell r="K323">
            <v>52.865125730251457</v>
          </cell>
          <cell r="L323">
            <v>64.770129540259077</v>
          </cell>
          <cell r="M323">
            <v>2.5</v>
          </cell>
          <cell r="N323"/>
          <cell r="O323">
            <v>2.4</v>
          </cell>
          <cell r="P323">
            <v>35.06</v>
          </cell>
          <cell r="Q323">
            <v>40.224338000000003</v>
          </cell>
          <cell r="R323">
            <v>168.94221960000002</v>
          </cell>
          <cell r="S323">
            <v>84.471109800000008</v>
          </cell>
          <cell r="T323">
            <v>54.906221370000004</v>
          </cell>
          <cell r="U323">
            <v>64.6905</v>
          </cell>
          <cell r="V323"/>
        </row>
        <row r="324">
          <cell r="B324" t="str">
            <v>T0A10</v>
          </cell>
          <cell r="C324"/>
          <cell r="D324" t="str">
            <v>Single Tile 10 A</v>
          </cell>
          <cell r="E324" t="str">
            <v>Tile 10 A Sencillo</v>
          </cell>
          <cell r="F324">
            <v>20.812999999999999</v>
          </cell>
          <cell r="G324">
            <v>12.75</v>
          </cell>
          <cell r="H324">
            <v>0.98424999999999996</v>
          </cell>
          <cell r="I324"/>
          <cell r="J324">
            <v>4.1887400000000001</v>
          </cell>
          <cell r="K324">
            <v>52.865125730251457</v>
          </cell>
          <cell r="L324">
            <v>32.385064770129539</v>
          </cell>
          <cell r="M324">
            <v>2.5</v>
          </cell>
          <cell r="N324"/>
          <cell r="O324">
            <v>1.9</v>
          </cell>
          <cell r="P324">
            <v>28.44</v>
          </cell>
          <cell r="Q324">
            <v>32.629212000000003</v>
          </cell>
          <cell r="R324">
            <v>137.04269040000003</v>
          </cell>
          <cell r="S324">
            <v>68.521345200000013</v>
          </cell>
          <cell r="T324">
            <v>44.53887438000001</v>
          </cell>
          <cell r="U324">
            <v>52.489500000000007</v>
          </cell>
          <cell r="V324"/>
        </row>
        <row r="325">
          <cell r="B325" t="str">
            <v>T0AF15</v>
          </cell>
          <cell r="C325"/>
          <cell r="D325" t="str">
            <v>1/2 Solid Single Tile A 15</v>
          </cell>
          <cell r="E325" t="str">
            <v>Tile Medio 15 A Solido Sencillo</v>
          </cell>
          <cell r="F325">
            <v>10.41</v>
          </cell>
          <cell r="G325">
            <v>12.75</v>
          </cell>
          <cell r="H325">
            <v>0.98</v>
          </cell>
          <cell r="I325"/>
          <cell r="J325">
            <v>2.98</v>
          </cell>
          <cell r="K325">
            <v>26.43</v>
          </cell>
          <cell r="L325">
            <v>32.39</v>
          </cell>
          <cell r="M325">
            <v>2.5</v>
          </cell>
          <cell r="N325"/>
          <cell r="O325">
            <v>1.35</v>
          </cell>
          <cell r="P325">
            <v>23.865244852760235</v>
          </cell>
          <cell r="Q325">
            <v>27.380595419571819</v>
          </cell>
          <cell r="R325">
            <v>114.99850076220164</v>
          </cell>
          <cell r="S325">
            <v>57.499250381100822</v>
          </cell>
          <cell r="T325">
            <v>37.374512747715535</v>
          </cell>
          <cell r="U325">
            <v>44.036999999999999</v>
          </cell>
          <cell r="V325"/>
        </row>
        <row r="326">
          <cell r="B326" t="str">
            <v>T0A15</v>
          </cell>
          <cell r="C326"/>
          <cell r="D326" t="str">
            <v>Single Tile 15 A</v>
          </cell>
          <cell r="E326" t="str">
            <v>Tile 15 A Solido Sencillo</v>
          </cell>
          <cell r="F326">
            <v>20.812999999999999</v>
          </cell>
          <cell r="G326">
            <v>12.75</v>
          </cell>
          <cell r="H326">
            <v>0.98424999999999996</v>
          </cell>
          <cell r="I326"/>
          <cell r="J326">
            <v>4.1887400000000001</v>
          </cell>
          <cell r="K326">
            <v>52.865125730251457</v>
          </cell>
          <cell r="L326">
            <v>32.385064770129539</v>
          </cell>
          <cell r="M326">
            <v>2.5</v>
          </cell>
          <cell r="N326"/>
          <cell r="O326">
            <v>2.7</v>
          </cell>
          <cell r="P326">
            <v>39.520000000000003</v>
          </cell>
          <cell r="Q326">
            <v>45.341296000000014</v>
          </cell>
          <cell r="R326">
            <v>190.43344320000006</v>
          </cell>
          <cell r="S326">
            <v>95.216721600000028</v>
          </cell>
          <cell r="T326">
            <v>61.89086904000002</v>
          </cell>
          <cell r="U326">
            <v>72.932999999999993</v>
          </cell>
          <cell r="V326"/>
        </row>
        <row r="327">
          <cell r="B327" t="str">
            <v>T0A16</v>
          </cell>
          <cell r="C327"/>
          <cell r="D327" t="str">
            <v>Double Tile 16 A</v>
          </cell>
          <cell r="E327" t="str">
            <v>Tile 16 A Solido Doble</v>
          </cell>
          <cell r="F327">
            <v>20.812999999999999</v>
          </cell>
          <cell r="G327">
            <v>25.5</v>
          </cell>
          <cell r="H327">
            <v>0.98424999999999996</v>
          </cell>
          <cell r="I327"/>
          <cell r="J327">
            <v>5.9524200000000009</v>
          </cell>
          <cell r="K327">
            <v>52.865125730251457</v>
          </cell>
          <cell r="L327">
            <v>64.770129540259077</v>
          </cell>
          <cell r="M327">
            <v>2.5</v>
          </cell>
          <cell r="N327"/>
          <cell r="O327">
            <v>4.7</v>
          </cell>
          <cell r="P327">
            <v>68.739999999999995</v>
          </cell>
          <cell r="Q327">
            <v>78.865402000000003</v>
          </cell>
          <cell r="R327">
            <v>331.23468840000004</v>
          </cell>
          <cell r="S327">
            <v>165.61734420000002</v>
          </cell>
          <cell r="T327">
            <v>107.65127373000001</v>
          </cell>
          <cell r="U327">
            <v>126.84</v>
          </cell>
          <cell r="V327"/>
        </row>
        <row r="328">
          <cell r="B328" t="str">
            <v>T0A17</v>
          </cell>
          <cell r="C328"/>
          <cell r="D328" t="str">
            <v>Single Tile 17 A</v>
          </cell>
          <cell r="E328" t="str">
            <v>Tile 17 A Sencillo</v>
          </cell>
          <cell r="F328">
            <v>20.812999999999999</v>
          </cell>
          <cell r="G328">
            <v>12.75</v>
          </cell>
          <cell r="H328">
            <v>0.98424999999999996</v>
          </cell>
          <cell r="I328"/>
          <cell r="J328">
            <v>10.36162</v>
          </cell>
          <cell r="K328">
            <v>52.865125730251457</v>
          </cell>
          <cell r="L328">
            <v>32.385064770129539</v>
          </cell>
          <cell r="M328">
            <v>2.5</v>
          </cell>
          <cell r="N328"/>
          <cell r="O328">
            <v>1.9</v>
          </cell>
          <cell r="P328">
            <v>28.44</v>
          </cell>
          <cell r="Q328">
            <v>32.629212000000003</v>
          </cell>
          <cell r="R328">
            <v>137.04269040000003</v>
          </cell>
          <cell r="S328">
            <v>68.521345200000013</v>
          </cell>
          <cell r="T328">
            <v>44.53887438000001</v>
          </cell>
          <cell r="U328">
            <v>52.489500000000007</v>
          </cell>
          <cell r="V328"/>
        </row>
        <row r="329">
          <cell r="B329" t="str">
            <v>T0A18</v>
          </cell>
          <cell r="C329"/>
          <cell r="D329" t="str">
            <v>Single Tile 18 A</v>
          </cell>
          <cell r="E329" t="str">
            <v>Tile 18 A Sencillo</v>
          </cell>
          <cell r="F329">
            <v>20.812999999999999</v>
          </cell>
          <cell r="G329">
            <v>12.75</v>
          </cell>
          <cell r="H329">
            <v>0.98424999999999996</v>
          </cell>
          <cell r="I329"/>
          <cell r="J329">
            <v>4.1887400000000001</v>
          </cell>
          <cell r="K329">
            <v>52.865125730251457</v>
          </cell>
          <cell r="L329">
            <v>32.385064770129539</v>
          </cell>
          <cell r="M329">
            <v>2.5</v>
          </cell>
          <cell r="N329"/>
          <cell r="O329">
            <v>1.9</v>
          </cell>
          <cell r="P329">
            <v>28.44</v>
          </cell>
          <cell r="Q329">
            <v>32.629212000000003</v>
          </cell>
          <cell r="R329">
            <v>137.04269040000003</v>
          </cell>
          <cell r="S329">
            <v>68.521345200000013</v>
          </cell>
          <cell r="T329">
            <v>44.53887438000001</v>
          </cell>
          <cell r="U329">
            <v>52.489500000000007</v>
          </cell>
          <cell r="V329"/>
        </row>
        <row r="330">
          <cell r="B330" t="str">
            <v>T0A19</v>
          </cell>
          <cell r="C330"/>
          <cell r="D330" t="str">
            <v>Single Tile 19 A</v>
          </cell>
          <cell r="E330" t="str">
            <v>Tile 19 A Sencillo</v>
          </cell>
          <cell r="F330">
            <v>20.812999999999999</v>
          </cell>
          <cell r="G330">
            <v>12.75</v>
          </cell>
          <cell r="H330">
            <v>0.98424999999999996</v>
          </cell>
          <cell r="I330"/>
          <cell r="J330">
            <v>4.1887400000000001</v>
          </cell>
          <cell r="K330">
            <v>52.865125730251457</v>
          </cell>
          <cell r="L330">
            <v>32.385064770129539</v>
          </cell>
          <cell r="M330">
            <v>2.5</v>
          </cell>
          <cell r="N330"/>
          <cell r="O330">
            <v>1.9</v>
          </cell>
          <cell r="P330">
            <v>28.44</v>
          </cell>
          <cell r="Q330">
            <v>32.629212000000003</v>
          </cell>
          <cell r="R330">
            <v>137.04269040000003</v>
          </cell>
          <cell r="S330">
            <v>68.521345200000013</v>
          </cell>
          <cell r="T330">
            <v>44.53887438000001</v>
          </cell>
          <cell r="U330">
            <v>52.489500000000007</v>
          </cell>
          <cell r="V330"/>
        </row>
        <row r="331">
          <cell r="B331" t="str">
            <v>T0A20</v>
          </cell>
          <cell r="C331"/>
          <cell r="D331" t="str">
            <v>Single Tile 20 A</v>
          </cell>
          <cell r="E331" t="str">
            <v>Tile 20 A Sencillo</v>
          </cell>
          <cell r="F331">
            <v>20.812999999999999</v>
          </cell>
          <cell r="G331">
            <v>12.75</v>
          </cell>
          <cell r="H331">
            <v>0.98424999999999996</v>
          </cell>
          <cell r="I331"/>
          <cell r="J331">
            <v>4.1887400000000001</v>
          </cell>
          <cell r="K331">
            <v>52.865125730251457</v>
          </cell>
          <cell r="L331">
            <v>32.385064770129539</v>
          </cell>
          <cell r="M331">
            <v>2.5</v>
          </cell>
          <cell r="N331"/>
          <cell r="O331">
            <v>1.9</v>
          </cell>
          <cell r="P331">
            <v>28.44</v>
          </cell>
          <cell r="Q331">
            <v>32.629212000000003</v>
          </cell>
          <cell r="R331">
            <v>137.04269040000003</v>
          </cell>
          <cell r="S331">
            <v>68.521345200000013</v>
          </cell>
          <cell r="T331">
            <v>44.53887438000001</v>
          </cell>
          <cell r="U331">
            <v>52.489500000000007</v>
          </cell>
          <cell r="V331"/>
        </row>
        <row r="332">
          <cell r="B332" t="str">
            <v>T0A21</v>
          </cell>
          <cell r="C332"/>
          <cell r="D332" t="str">
            <v>Single Tile 21 A</v>
          </cell>
          <cell r="E332" t="str">
            <v>Tile 21 A Sencillo</v>
          </cell>
          <cell r="F332">
            <v>20.812999999999999</v>
          </cell>
          <cell r="G332">
            <v>12.75</v>
          </cell>
          <cell r="H332">
            <v>0.98424999999999996</v>
          </cell>
          <cell r="I332"/>
          <cell r="J332">
            <v>4.1887400000000001</v>
          </cell>
          <cell r="K332">
            <v>52.865125730251457</v>
          </cell>
          <cell r="L332">
            <v>32.385064770129539</v>
          </cell>
          <cell r="M332">
            <v>2.5</v>
          </cell>
          <cell r="N332"/>
          <cell r="O332">
            <v>1.9</v>
          </cell>
          <cell r="P332">
            <v>28.44</v>
          </cell>
          <cell r="Q332">
            <v>32.629212000000003</v>
          </cell>
          <cell r="R332">
            <v>137.04269040000003</v>
          </cell>
          <cell r="S332">
            <v>68.521345200000013</v>
          </cell>
          <cell r="T332">
            <v>44.53887438000001</v>
          </cell>
          <cell r="U332">
            <v>52.489500000000007</v>
          </cell>
          <cell r="V332"/>
        </row>
        <row r="333">
          <cell r="B333" t="str">
            <v>T0A22</v>
          </cell>
          <cell r="C333"/>
          <cell r="D333" t="str">
            <v>Single Tile 22 A</v>
          </cell>
          <cell r="E333" t="str">
            <v>Tile 22 A Sencillo</v>
          </cell>
          <cell r="F333">
            <v>20.812999999999999</v>
          </cell>
          <cell r="G333">
            <v>12.75</v>
          </cell>
          <cell r="H333">
            <v>0.98424999999999996</v>
          </cell>
          <cell r="I333"/>
          <cell r="J333">
            <v>4.1887400000000001</v>
          </cell>
          <cell r="K333">
            <v>52.865125730251457</v>
          </cell>
          <cell r="L333">
            <v>32.385064770129539</v>
          </cell>
          <cell r="M333">
            <v>2.5</v>
          </cell>
          <cell r="N333"/>
          <cell r="O333">
            <v>1.9</v>
          </cell>
          <cell r="P333">
            <v>28.44</v>
          </cell>
          <cell r="Q333">
            <v>32.629212000000003</v>
          </cell>
          <cell r="R333">
            <v>137.04269040000003</v>
          </cell>
          <cell r="S333">
            <v>68.521345200000013</v>
          </cell>
          <cell r="T333">
            <v>44.53887438000001</v>
          </cell>
          <cell r="U333">
            <v>52.489500000000007</v>
          </cell>
          <cell r="V333"/>
        </row>
        <row r="334">
          <cell r="B334" t="str">
            <v>T0A23</v>
          </cell>
          <cell r="C334"/>
          <cell r="D334" t="str">
            <v>Single Tile 23 A</v>
          </cell>
          <cell r="E334" t="str">
            <v>Tile 23 A Sencillo</v>
          </cell>
          <cell r="F334">
            <v>20.812999999999999</v>
          </cell>
          <cell r="G334">
            <v>12.75</v>
          </cell>
          <cell r="H334">
            <v>0.98424999999999996</v>
          </cell>
          <cell r="I334"/>
          <cell r="J334">
            <v>4.1887400000000001</v>
          </cell>
          <cell r="K334">
            <v>52.865125730251457</v>
          </cell>
          <cell r="L334">
            <v>32.385064770129539</v>
          </cell>
          <cell r="M334">
            <v>2.5</v>
          </cell>
          <cell r="N334"/>
          <cell r="O334">
            <v>1.9</v>
          </cell>
          <cell r="P334">
            <v>28.44</v>
          </cell>
          <cell r="Q334">
            <v>32.629212000000003</v>
          </cell>
          <cell r="R334">
            <v>137.04269040000003</v>
          </cell>
          <cell r="S334">
            <v>68.521345200000013</v>
          </cell>
          <cell r="T334">
            <v>44.53887438000001</v>
          </cell>
          <cell r="U334">
            <v>52.489500000000007</v>
          </cell>
          <cell r="V334"/>
        </row>
        <row r="335">
          <cell r="B335" t="str">
            <v>T0A24</v>
          </cell>
          <cell r="C335"/>
          <cell r="D335" t="str">
            <v>Single Tile 23 A</v>
          </cell>
          <cell r="E335" t="str">
            <v>Tile 24 A Sencillo</v>
          </cell>
          <cell r="F335">
            <v>20.812999999999999</v>
          </cell>
          <cell r="G335">
            <v>12.75</v>
          </cell>
          <cell r="H335">
            <v>0.98424999999999996</v>
          </cell>
          <cell r="I335"/>
          <cell r="J335">
            <v>4.1887400000000001</v>
          </cell>
          <cell r="K335">
            <v>52.865125730251457</v>
          </cell>
          <cell r="L335">
            <v>32.385064770129539</v>
          </cell>
          <cell r="M335">
            <v>2.5</v>
          </cell>
          <cell r="N335"/>
          <cell r="O335">
            <v>1.9</v>
          </cell>
          <cell r="P335">
            <v>28.44</v>
          </cell>
          <cell r="Q335">
            <v>32.629212000000003</v>
          </cell>
          <cell r="R335">
            <v>137.04269040000003</v>
          </cell>
          <cell r="S335">
            <v>68.521345200000013</v>
          </cell>
          <cell r="T335">
            <v>44.53887438000001</v>
          </cell>
          <cell r="U335">
            <v>52.489500000000007</v>
          </cell>
          <cell r="V335"/>
        </row>
        <row r="336">
          <cell r="B336" t="str">
            <v>T0A25</v>
          </cell>
          <cell r="C336"/>
          <cell r="D336" t="str">
            <v>Single Tile 24 A</v>
          </cell>
          <cell r="E336" t="str">
            <v>Tile 25 A Sencillo</v>
          </cell>
          <cell r="F336">
            <v>20.812999999999999</v>
          </cell>
          <cell r="G336">
            <v>12.75</v>
          </cell>
          <cell r="H336">
            <v>0.98424999999999996</v>
          </cell>
          <cell r="I336"/>
          <cell r="J336">
            <v>4.1887400000000001</v>
          </cell>
          <cell r="K336">
            <v>52.865125730251457</v>
          </cell>
          <cell r="L336">
            <v>32.385064770129539</v>
          </cell>
          <cell r="M336">
            <v>2.5</v>
          </cell>
          <cell r="N336"/>
          <cell r="O336">
            <v>1.9</v>
          </cell>
          <cell r="P336">
            <v>28.44</v>
          </cell>
          <cell r="Q336">
            <v>32.629212000000003</v>
          </cell>
          <cell r="R336">
            <v>137.04269040000003</v>
          </cell>
          <cell r="S336">
            <v>68.521345200000013</v>
          </cell>
          <cell r="T336">
            <v>44.53887438000001</v>
          </cell>
          <cell r="U336">
            <v>52.489500000000007</v>
          </cell>
          <cell r="V336"/>
        </row>
        <row r="337">
          <cell r="B337" t="str">
            <v>T0A26</v>
          </cell>
          <cell r="C337"/>
          <cell r="D337" t="str">
            <v>Single Tile 25 A</v>
          </cell>
          <cell r="E337" t="str">
            <v>Tile 26 A Sencillo</v>
          </cell>
          <cell r="F337">
            <v>20.812999999999999</v>
          </cell>
          <cell r="G337">
            <v>12.75</v>
          </cell>
          <cell r="H337">
            <v>0.98424999999999996</v>
          </cell>
          <cell r="I337"/>
          <cell r="J337">
            <v>4.1887400000000001</v>
          </cell>
          <cell r="K337">
            <v>52.865125730251457</v>
          </cell>
          <cell r="L337">
            <v>32.385064770129539</v>
          </cell>
          <cell r="M337">
            <v>2.5</v>
          </cell>
          <cell r="N337"/>
          <cell r="O337">
            <v>1.9</v>
          </cell>
          <cell r="P337">
            <v>28.44</v>
          </cell>
          <cell r="Q337">
            <v>32.629212000000003</v>
          </cell>
          <cell r="R337">
            <v>137.04269040000003</v>
          </cell>
          <cell r="S337">
            <v>68.521345200000013</v>
          </cell>
          <cell r="T337">
            <v>44.53887438000001</v>
          </cell>
          <cell r="U337">
            <v>52.489500000000007</v>
          </cell>
          <cell r="V337"/>
        </row>
        <row r="338">
          <cell r="B338"/>
          <cell r="C338"/>
          <cell r="D338" t="str">
            <v>Tiles   " B"</v>
          </cell>
          <cell r="E338" t="str">
            <v>Sistema de Tiles "B"</v>
          </cell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  <cell r="T338"/>
          <cell r="U338"/>
          <cell r="V338"/>
        </row>
        <row r="339">
          <cell r="B339" t="str">
            <v>T0B1</v>
          </cell>
          <cell r="C339"/>
          <cell r="D339" t="str">
            <v>Single Tile 1 B</v>
          </cell>
          <cell r="E339" t="str">
            <v>Tile 1 B Sencillo</v>
          </cell>
          <cell r="F339">
            <v>21.687999999999999</v>
          </cell>
          <cell r="G339">
            <v>13.25</v>
          </cell>
          <cell r="H339">
            <v>0.98424999999999996</v>
          </cell>
          <cell r="I339"/>
          <cell r="J339">
            <v>2.98</v>
          </cell>
          <cell r="K339">
            <v>55.087630175260351</v>
          </cell>
          <cell r="L339">
            <v>33.655067310134619</v>
          </cell>
          <cell r="M339">
            <v>2.5</v>
          </cell>
          <cell r="N339"/>
          <cell r="O339">
            <v>2.0499999999999998</v>
          </cell>
          <cell r="P339">
            <v>30.91</v>
          </cell>
          <cell r="Q339">
            <v>35.463042999999999</v>
          </cell>
          <cell r="R339">
            <v>148.9447806</v>
          </cell>
          <cell r="S339">
            <v>74.472390300000001</v>
          </cell>
          <cell r="T339">
            <v>48.407053695000002</v>
          </cell>
          <cell r="U339">
            <v>57.046500000000002</v>
          </cell>
          <cell r="V339"/>
        </row>
        <row r="340">
          <cell r="B340" t="str">
            <v>T0B2</v>
          </cell>
          <cell r="C340"/>
          <cell r="D340" t="str">
            <v>Single Tile 2 B</v>
          </cell>
          <cell r="E340" t="str">
            <v>Tile 2 B Sencillo</v>
          </cell>
          <cell r="F340">
            <v>21.687999999999999</v>
          </cell>
          <cell r="G340">
            <v>13.25</v>
          </cell>
          <cell r="H340">
            <v>0.98424999999999996</v>
          </cell>
          <cell r="I340"/>
          <cell r="J340">
            <v>4.5194299999999998</v>
          </cell>
          <cell r="K340">
            <v>55.087630175260351</v>
          </cell>
          <cell r="L340">
            <v>33.655067310134619</v>
          </cell>
          <cell r="M340">
            <v>2.5</v>
          </cell>
          <cell r="N340"/>
          <cell r="O340">
            <v>2.0499999999999998</v>
          </cell>
          <cell r="P340">
            <v>30.91</v>
          </cell>
          <cell r="Q340">
            <v>35.463042999999999</v>
          </cell>
          <cell r="R340">
            <v>148.9447806</v>
          </cell>
          <cell r="S340">
            <v>74.472390300000001</v>
          </cell>
          <cell r="T340">
            <v>48.407053695000002</v>
          </cell>
          <cell r="U340">
            <v>57.046500000000002</v>
          </cell>
          <cell r="V340"/>
        </row>
        <row r="341">
          <cell r="B341" t="str">
            <v>T0B3</v>
          </cell>
          <cell r="C341"/>
          <cell r="D341" t="str">
            <v>Single Tile 3 B</v>
          </cell>
          <cell r="E341" t="str">
            <v>Tile 3 B Sencillo</v>
          </cell>
          <cell r="F341">
            <v>21.687999999999999</v>
          </cell>
          <cell r="G341">
            <v>13.25</v>
          </cell>
          <cell r="H341">
            <v>0.98424999999999996</v>
          </cell>
          <cell r="I341"/>
          <cell r="J341">
            <v>4.5194299999999998</v>
          </cell>
          <cell r="K341">
            <v>55.087630175260351</v>
          </cell>
          <cell r="L341">
            <v>33.655067310134619</v>
          </cell>
          <cell r="M341">
            <v>2.5</v>
          </cell>
          <cell r="N341"/>
          <cell r="O341">
            <v>2.0499999999999998</v>
          </cell>
          <cell r="P341">
            <v>30.91</v>
          </cell>
          <cell r="Q341">
            <v>35.463042999999999</v>
          </cell>
          <cell r="R341">
            <v>148.9447806</v>
          </cell>
          <cell r="S341">
            <v>74.472390300000001</v>
          </cell>
          <cell r="T341">
            <v>48.407053695000002</v>
          </cell>
          <cell r="U341">
            <v>57.046500000000002</v>
          </cell>
          <cell r="V341"/>
        </row>
        <row r="342">
          <cell r="B342" t="str">
            <v>T0B4</v>
          </cell>
          <cell r="C342"/>
          <cell r="D342" t="str">
            <v>Single Tile 4 B</v>
          </cell>
          <cell r="E342" t="str">
            <v>Tile 4 B Sencillo</v>
          </cell>
          <cell r="F342">
            <v>21.687999999999999</v>
          </cell>
          <cell r="G342">
            <v>13.25</v>
          </cell>
          <cell r="H342">
            <v>0.98424999999999996</v>
          </cell>
          <cell r="I342"/>
          <cell r="J342">
            <v>4.5194299999999998</v>
          </cell>
          <cell r="K342">
            <v>55.087630175260351</v>
          </cell>
          <cell r="L342">
            <v>33.655067310134619</v>
          </cell>
          <cell r="M342">
            <v>2.5</v>
          </cell>
          <cell r="N342"/>
          <cell r="O342">
            <v>2.0499999999999998</v>
          </cell>
          <cell r="P342">
            <v>30.91</v>
          </cell>
          <cell r="Q342">
            <v>35.463042999999999</v>
          </cell>
          <cell r="R342">
            <v>148.9447806</v>
          </cell>
          <cell r="S342">
            <v>74.472390300000001</v>
          </cell>
          <cell r="T342">
            <v>48.407053695000002</v>
          </cell>
          <cell r="U342">
            <v>57.046500000000002</v>
          </cell>
          <cell r="V342"/>
        </row>
        <row r="343">
          <cell r="B343" t="str">
            <v>T0B5</v>
          </cell>
          <cell r="C343"/>
          <cell r="D343" t="str">
            <v>Single Tile 5 B</v>
          </cell>
          <cell r="E343" t="str">
            <v>Tile 5 B Sencillo</v>
          </cell>
          <cell r="F343">
            <v>21.687999999999999</v>
          </cell>
          <cell r="G343">
            <v>13.25</v>
          </cell>
          <cell r="H343">
            <v>0.98424999999999996</v>
          </cell>
          <cell r="I343"/>
          <cell r="J343">
            <v>4.5194299999999998</v>
          </cell>
          <cell r="K343">
            <v>55.087630175260351</v>
          </cell>
          <cell r="L343">
            <v>33.655067310134619</v>
          </cell>
          <cell r="M343">
            <v>2.5</v>
          </cell>
          <cell r="N343"/>
          <cell r="O343">
            <v>2.0499999999999998</v>
          </cell>
          <cell r="P343">
            <v>30.91</v>
          </cell>
          <cell r="Q343">
            <v>35.463042999999999</v>
          </cell>
          <cell r="R343">
            <v>148.9447806</v>
          </cell>
          <cell r="S343">
            <v>74.472390300000001</v>
          </cell>
          <cell r="T343">
            <v>48.407053695000002</v>
          </cell>
          <cell r="U343">
            <v>57.046500000000002</v>
          </cell>
          <cell r="V343"/>
        </row>
        <row r="344">
          <cell r="B344" t="str">
            <v>T0B6</v>
          </cell>
          <cell r="C344"/>
          <cell r="D344" t="str">
            <v>Single Tile 6 B</v>
          </cell>
          <cell r="E344" t="str">
            <v>Tile 6 B Sencillo</v>
          </cell>
          <cell r="F344">
            <v>21.687999999999999</v>
          </cell>
          <cell r="G344">
            <v>13.25</v>
          </cell>
          <cell r="H344">
            <v>0.98424999999999996</v>
          </cell>
          <cell r="I344"/>
          <cell r="J344">
            <v>4.5194299999999998</v>
          </cell>
          <cell r="K344">
            <v>55.087630175260351</v>
          </cell>
          <cell r="L344">
            <v>33.655067310134619</v>
          </cell>
          <cell r="M344">
            <v>2.5</v>
          </cell>
          <cell r="N344"/>
          <cell r="O344">
            <v>2.0499999999999998</v>
          </cell>
          <cell r="P344">
            <v>30.91</v>
          </cell>
          <cell r="Q344">
            <v>35.463042999999999</v>
          </cell>
          <cell r="R344">
            <v>148.9447806</v>
          </cell>
          <cell r="S344">
            <v>74.472390300000001</v>
          </cell>
          <cell r="T344">
            <v>48.407053695000002</v>
          </cell>
          <cell r="U344">
            <v>57.046500000000002</v>
          </cell>
          <cell r="V344"/>
        </row>
        <row r="345">
          <cell r="B345" t="str">
            <v>T0B7</v>
          </cell>
          <cell r="C345"/>
          <cell r="D345" t="str">
            <v>Single Tile 7 B</v>
          </cell>
          <cell r="E345" t="str">
            <v>Tile 7 B Sencillo</v>
          </cell>
          <cell r="F345">
            <v>21.687999999999999</v>
          </cell>
          <cell r="G345">
            <v>13.25</v>
          </cell>
          <cell r="H345">
            <v>0.98424999999999996</v>
          </cell>
          <cell r="I345"/>
          <cell r="J345">
            <v>4.5194299999999998</v>
          </cell>
          <cell r="K345">
            <v>55.087630175260351</v>
          </cell>
          <cell r="L345">
            <v>33.655067310134619</v>
          </cell>
          <cell r="M345">
            <v>2.5</v>
          </cell>
          <cell r="N345"/>
          <cell r="O345">
            <v>2.0499999999999998</v>
          </cell>
          <cell r="P345">
            <v>30.91</v>
          </cell>
          <cell r="Q345">
            <v>35.463042999999999</v>
          </cell>
          <cell r="R345">
            <v>148.9447806</v>
          </cell>
          <cell r="S345">
            <v>74.472390300000001</v>
          </cell>
          <cell r="T345">
            <v>48.407053695000002</v>
          </cell>
          <cell r="U345">
            <v>57.046500000000002</v>
          </cell>
          <cell r="V345"/>
        </row>
        <row r="346">
          <cell r="B346" t="str">
            <v>T0B8</v>
          </cell>
          <cell r="C346"/>
          <cell r="D346" t="str">
            <v>Single Tile 8 B</v>
          </cell>
          <cell r="E346" t="str">
            <v>Tile 8 B Sencillo</v>
          </cell>
          <cell r="F346">
            <v>21.687999999999999</v>
          </cell>
          <cell r="G346">
            <v>13.25</v>
          </cell>
          <cell r="H346">
            <v>0.98424999999999996</v>
          </cell>
          <cell r="I346"/>
          <cell r="J346">
            <v>4.5194299999999998</v>
          </cell>
          <cell r="K346">
            <v>55.087630175260351</v>
          </cell>
          <cell r="L346">
            <v>33.655067310134619</v>
          </cell>
          <cell r="M346">
            <v>2.5</v>
          </cell>
          <cell r="N346"/>
          <cell r="O346">
            <v>2.0499999999999998</v>
          </cell>
          <cell r="P346">
            <v>30.91</v>
          </cell>
          <cell r="Q346">
            <v>35.463042999999999</v>
          </cell>
          <cell r="R346">
            <v>148.9447806</v>
          </cell>
          <cell r="S346">
            <v>74.472390300000001</v>
          </cell>
          <cell r="T346">
            <v>48.407053695000002</v>
          </cell>
          <cell r="U346">
            <v>57.046500000000002</v>
          </cell>
          <cell r="V346"/>
        </row>
        <row r="347">
          <cell r="B347" t="str">
            <v>T0B9</v>
          </cell>
          <cell r="C347"/>
          <cell r="D347" t="str">
            <v>Double Tile 9 B</v>
          </cell>
          <cell r="E347" t="str">
            <v>Tile 9 B Doble</v>
          </cell>
          <cell r="F347">
            <v>21.687999999999999</v>
          </cell>
          <cell r="G347">
            <v>26.5</v>
          </cell>
          <cell r="H347">
            <v>0.98424999999999996</v>
          </cell>
          <cell r="I347"/>
          <cell r="J347">
            <v>4.5194299999999998</v>
          </cell>
          <cell r="K347">
            <v>55.087630175260351</v>
          </cell>
          <cell r="L347">
            <v>67.31</v>
          </cell>
          <cell r="M347">
            <v>2.5</v>
          </cell>
          <cell r="N347"/>
          <cell r="O347">
            <v>3.7</v>
          </cell>
          <cell r="P347">
            <v>53.26</v>
          </cell>
          <cell r="Q347">
            <v>61.105198000000001</v>
          </cell>
          <cell r="R347">
            <v>256.64183159999999</v>
          </cell>
          <cell r="S347">
            <v>128.32091579999999</v>
          </cell>
          <cell r="T347">
            <v>83.408595270000006</v>
          </cell>
          <cell r="U347">
            <v>98.248499999999993</v>
          </cell>
          <cell r="V347"/>
        </row>
        <row r="348">
          <cell r="B348" t="str">
            <v>T0B10</v>
          </cell>
          <cell r="C348"/>
          <cell r="D348" t="str">
            <v>Single Tile 10 B</v>
          </cell>
          <cell r="E348" t="str">
            <v>Tile 10 B Sencillo</v>
          </cell>
          <cell r="F348">
            <v>21.687999999999999</v>
          </cell>
          <cell r="G348">
            <v>13.25</v>
          </cell>
          <cell r="H348">
            <v>0.98424999999999996</v>
          </cell>
          <cell r="I348"/>
          <cell r="J348">
            <v>4.5194299999999998</v>
          </cell>
          <cell r="K348">
            <v>55.087630175260351</v>
          </cell>
          <cell r="L348">
            <v>33.655067310134619</v>
          </cell>
          <cell r="M348">
            <v>2.5</v>
          </cell>
          <cell r="N348"/>
          <cell r="O348">
            <v>2.0499999999999998</v>
          </cell>
          <cell r="P348">
            <v>30.91</v>
          </cell>
          <cell r="Q348">
            <v>35.463042999999999</v>
          </cell>
          <cell r="R348">
            <v>148.9447806</v>
          </cell>
          <cell r="S348">
            <v>74.472390300000001</v>
          </cell>
          <cell r="T348">
            <v>48.407053695000002</v>
          </cell>
          <cell r="U348">
            <v>57.046500000000002</v>
          </cell>
          <cell r="V348"/>
        </row>
        <row r="349">
          <cell r="B349" t="str">
            <v>T0BF15</v>
          </cell>
          <cell r="C349"/>
          <cell r="D349" t="str">
            <v>Single Tile 1/2 15 B</v>
          </cell>
          <cell r="E349" t="str">
            <v>Tile Medio 15 B Solido Sencillo</v>
          </cell>
          <cell r="F349">
            <v>10.843999999999999</v>
          </cell>
          <cell r="G349">
            <v>13.25</v>
          </cell>
          <cell r="H349">
            <v>0.98424999999999996</v>
          </cell>
          <cell r="I349"/>
          <cell r="J349">
            <v>2.2597149999999999</v>
          </cell>
          <cell r="K349">
            <v>55.087630175260351</v>
          </cell>
          <cell r="L349">
            <v>33.655067310134619</v>
          </cell>
          <cell r="M349">
            <v>2.5</v>
          </cell>
          <cell r="N349"/>
          <cell r="O349">
            <v>1.5</v>
          </cell>
          <cell r="P349">
            <v>24.84</v>
          </cell>
          <cell r="Q349">
            <v>28.498932</v>
          </cell>
          <cell r="R349">
            <v>122.96900000000002</v>
          </cell>
          <cell r="S349">
            <v>61.484500000000011</v>
          </cell>
          <cell r="T349">
            <v>39.964925000000008</v>
          </cell>
          <cell r="U349">
            <v>48.132000000000005</v>
          </cell>
          <cell r="V349"/>
        </row>
        <row r="350">
          <cell r="B350" t="str">
            <v>T0B15</v>
          </cell>
          <cell r="C350"/>
          <cell r="D350" t="str">
            <v>Single Tile 15 B</v>
          </cell>
          <cell r="E350" t="str">
            <v>Tile 15 B Solido Sencillo</v>
          </cell>
          <cell r="F350">
            <v>21.687999999999999</v>
          </cell>
          <cell r="G350">
            <v>13.25</v>
          </cell>
          <cell r="H350">
            <v>0.98424999999999996</v>
          </cell>
          <cell r="I350"/>
          <cell r="J350">
            <v>4.5194299999999998</v>
          </cell>
          <cell r="K350">
            <v>55.087630175260351</v>
          </cell>
          <cell r="L350">
            <v>33.655067310134619</v>
          </cell>
          <cell r="M350">
            <v>2.5</v>
          </cell>
          <cell r="N350"/>
          <cell r="O350">
            <v>3</v>
          </cell>
          <cell r="P350">
            <v>43.2</v>
          </cell>
          <cell r="Q350">
            <v>49.56336000000001</v>
          </cell>
          <cell r="R350">
            <v>208.16611200000006</v>
          </cell>
          <cell r="S350">
            <v>104.08305600000003</v>
          </cell>
          <cell r="T350">
            <v>67.653986400000022</v>
          </cell>
          <cell r="U350">
            <v>79.695000000000007</v>
          </cell>
          <cell r="V350"/>
        </row>
        <row r="351">
          <cell r="B351" t="str">
            <v>T0B16</v>
          </cell>
          <cell r="C351"/>
          <cell r="D351" t="str">
            <v>Double Tile 16 B</v>
          </cell>
          <cell r="E351" t="str">
            <v xml:space="preserve">Tile 16 B Solido Doble </v>
          </cell>
          <cell r="F351">
            <v>21.687999999999999</v>
          </cell>
          <cell r="G351">
            <v>26.5</v>
          </cell>
          <cell r="H351">
            <v>0.98424999999999996</v>
          </cell>
          <cell r="I351"/>
          <cell r="J351">
            <v>6.6138000000000003</v>
          </cell>
          <cell r="K351">
            <v>55.087630175260351</v>
          </cell>
          <cell r="L351">
            <v>67.310134620269238</v>
          </cell>
          <cell r="M351">
            <v>2.5</v>
          </cell>
          <cell r="N351"/>
          <cell r="O351">
            <v>6.5</v>
          </cell>
          <cell r="P351">
            <v>97.71</v>
          </cell>
          <cell r="Q351">
            <v>112.102683</v>
          </cell>
          <cell r="R351">
            <v>470.83126860000004</v>
          </cell>
          <cell r="S351">
            <v>235.41563430000002</v>
          </cell>
          <cell r="T351">
            <v>153.02016229500001</v>
          </cell>
          <cell r="U351">
            <v>180.19050000000001</v>
          </cell>
          <cell r="V351"/>
        </row>
        <row r="352">
          <cell r="B352" t="str">
            <v>T0B17</v>
          </cell>
          <cell r="C352"/>
          <cell r="D352" t="str">
            <v>Single Tile 17 B</v>
          </cell>
          <cell r="E352" t="str">
            <v>Tile 17 B Sencillo</v>
          </cell>
          <cell r="F352">
            <v>21.687999999999999</v>
          </cell>
          <cell r="G352">
            <v>13.25</v>
          </cell>
          <cell r="H352">
            <v>0.98424999999999996</v>
          </cell>
          <cell r="I352"/>
          <cell r="J352">
            <v>14.3299</v>
          </cell>
          <cell r="K352">
            <v>55.087630175260351</v>
          </cell>
          <cell r="L352">
            <v>33.655067310134619</v>
          </cell>
          <cell r="M352">
            <v>2.5</v>
          </cell>
          <cell r="N352"/>
          <cell r="O352">
            <v>2.0499999999999998</v>
          </cell>
          <cell r="P352">
            <v>30.91</v>
          </cell>
          <cell r="Q352">
            <v>35.463042999999999</v>
          </cell>
          <cell r="R352">
            <v>148.9447806</v>
          </cell>
          <cell r="S352">
            <v>74.472390300000001</v>
          </cell>
          <cell r="T352">
            <v>48.407053695000002</v>
          </cell>
          <cell r="U352">
            <v>57.046500000000002</v>
          </cell>
          <cell r="V352"/>
        </row>
        <row r="353">
          <cell r="B353" t="str">
            <v>T0B18</v>
          </cell>
          <cell r="C353"/>
          <cell r="D353" t="str">
            <v>Single Tile 18 B</v>
          </cell>
          <cell r="E353" t="str">
            <v>Tile 18 B Sencillo</v>
          </cell>
          <cell r="F353">
            <v>21.687999999999999</v>
          </cell>
          <cell r="G353">
            <v>13.25</v>
          </cell>
          <cell r="H353">
            <v>0.98424999999999996</v>
          </cell>
          <cell r="I353"/>
          <cell r="J353">
            <v>4.5194299999999998</v>
          </cell>
          <cell r="K353">
            <v>55.087630175260351</v>
          </cell>
          <cell r="L353">
            <v>33.655067310134619</v>
          </cell>
          <cell r="M353">
            <v>2.5</v>
          </cell>
          <cell r="N353"/>
          <cell r="O353">
            <v>2.0499999999999998</v>
          </cell>
          <cell r="P353">
            <v>30.91</v>
          </cell>
          <cell r="Q353">
            <v>35.463042999999999</v>
          </cell>
          <cell r="R353">
            <v>148.9447806</v>
          </cell>
          <cell r="S353">
            <v>74.472390300000001</v>
          </cell>
          <cell r="T353">
            <v>48.407053695000002</v>
          </cell>
          <cell r="U353">
            <v>57.046500000000002</v>
          </cell>
          <cell r="V353"/>
        </row>
        <row r="354">
          <cell r="B354" t="str">
            <v>T0B19</v>
          </cell>
          <cell r="C354"/>
          <cell r="D354" t="str">
            <v>Single Tile 19 B</v>
          </cell>
          <cell r="E354" t="str">
            <v>Tile 19 B Sencillo</v>
          </cell>
          <cell r="F354">
            <v>21.687999999999999</v>
          </cell>
          <cell r="G354">
            <v>13.25</v>
          </cell>
          <cell r="H354">
            <v>0.98424999999999996</v>
          </cell>
          <cell r="I354"/>
          <cell r="J354">
            <v>4.5194299999999998</v>
          </cell>
          <cell r="K354">
            <v>55.087630175260351</v>
          </cell>
          <cell r="L354">
            <v>33.655067310134619</v>
          </cell>
          <cell r="M354">
            <v>2.5</v>
          </cell>
          <cell r="N354"/>
          <cell r="O354">
            <v>2.0499999999999998</v>
          </cell>
          <cell r="P354">
            <v>30.91</v>
          </cell>
          <cell r="Q354">
            <v>35.463042999999999</v>
          </cell>
          <cell r="R354">
            <v>148.9447806</v>
          </cell>
          <cell r="S354">
            <v>74.472390300000001</v>
          </cell>
          <cell r="T354">
            <v>48.407053695000002</v>
          </cell>
          <cell r="U354">
            <v>57.046500000000002</v>
          </cell>
          <cell r="V354"/>
        </row>
        <row r="355">
          <cell r="B355" t="str">
            <v>T0B20</v>
          </cell>
          <cell r="C355"/>
          <cell r="D355" t="str">
            <v>Single Tile 20 B</v>
          </cell>
          <cell r="E355" t="str">
            <v>Tile 20 B Sencillo</v>
          </cell>
          <cell r="F355">
            <v>21.687999999999999</v>
          </cell>
          <cell r="G355">
            <v>13.25</v>
          </cell>
          <cell r="H355">
            <v>0.98424999999999996</v>
          </cell>
          <cell r="I355"/>
          <cell r="J355">
            <v>4.5194299999999998</v>
          </cell>
          <cell r="K355">
            <v>55.087630175260351</v>
          </cell>
          <cell r="L355">
            <v>33.655067310134619</v>
          </cell>
          <cell r="M355">
            <v>2.5</v>
          </cell>
          <cell r="N355"/>
          <cell r="O355">
            <v>2.0499999999999998</v>
          </cell>
          <cell r="P355">
            <v>30.91</v>
          </cell>
          <cell r="Q355">
            <v>35.463042999999999</v>
          </cell>
          <cell r="R355">
            <v>148.9447806</v>
          </cell>
          <cell r="S355">
            <v>74.472390300000001</v>
          </cell>
          <cell r="T355">
            <v>48.407053695000002</v>
          </cell>
          <cell r="U355">
            <v>57.046500000000002</v>
          </cell>
          <cell r="V355"/>
        </row>
        <row r="356">
          <cell r="B356" t="str">
            <v>T0B21</v>
          </cell>
          <cell r="C356"/>
          <cell r="D356" t="str">
            <v>Single Tile 21 B</v>
          </cell>
          <cell r="E356" t="str">
            <v>Tile 21 B Sencillo</v>
          </cell>
          <cell r="F356">
            <v>21.687999999999999</v>
          </cell>
          <cell r="G356">
            <v>13.25</v>
          </cell>
          <cell r="H356">
            <v>0.98424999999999996</v>
          </cell>
          <cell r="I356"/>
          <cell r="J356">
            <v>4.5194299999999998</v>
          </cell>
          <cell r="K356">
            <v>55.087630175260351</v>
          </cell>
          <cell r="L356">
            <v>33.655067310134619</v>
          </cell>
          <cell r="M356">
            <v>2.5</v>
          </cell>
          <cell r="N356"/>
          <cell r="O356">
            <v>2.0499999999999998</v>
          </cell>
          <cell r="P356">
            <v>30.91</v>
          </cell>
          <cell r="Q356">
            <v>35.463042999999999</v>
          </cell>
          <cell r="R356">
            <v>148.9447806</v>
          </cell>
          <cell r="S356">
            <v>74.472390300000001</v>
          </cell>
          <cell r="T356">
            <v>48.407053695000002</v>
          </cell>
          <cell r="U356">
            <v>57.046500000000002</v>
          </cell>
          <cell r="V356"/>
        </row>
        <row r="357">
          <cell r="B357" t="str">
            <v>T0B22</v>
          </cell>
          <cell r="C357"/>
          <cell r="D357" t="str">
            <v>Single Tile 22 B</v>
          </cell>
          <cell r="E357" t="str">
            <v>Tile 22 B Sencillo</v>
          </cell>
          <cell r="F357">
            <v>21.687999999999999</v>
          </cell>
          <cell r="G357">
            <v>13.25</v>
          </cell>
          <cell r="H357">
            <v>0.98424999999999996</v>
          </cell>
          <cell r="I357"/>
          <cell r="J357">
            <v>4.5194299999999998</v>
          </cell>
          <cell r="K357">
            <v>55.087630175260351</v>
          </cell>
          <cell r="L357">
            <v>33.655067310134619</v>
          </cell>
          <cell r="M357">
            <v>2.5</v>
          </cell>
          <cell r="N357"/>
          <cell r="O357">
            <v>2.0499999999999998</v>
          </cell>
          <cell r="P357">
            <v>30.91</v>
          </cell>
          <cell r="Q357">
            <v>35.463042999999999</v>
          </cell>
          <cell r="R357">
            <v>148.9447806</v>
          </cell>
          <cell r="S357">
            <v>74.472390300000001</v>
          </cell>
          <cell r="T357">
            <v>48.407053695000002</v>
          </cell>
          <cell r="U357">
            <v>57.046500000000002</v>
          </cell>
          <cell r="V357"/>
        </row>
        <row r="358">
          <cell r="B358" t="str">
            <v>T0B23</v>
          </cell>
          <cell r="C358"/>
          <cell r="D358" t="str">
            <v>Single Tile 23 B</v>
          </cell>
          <cell r="E358" t="str">
            <v>Tile 23 B Sencillo</v>
          </cell>
          <cell r="F358">
            <v>21.687999999999999</v>
          </cell>
          <cell r="G358">
            <v>13.25</v>
          </cell>
          <cell r="H358">
            <v>0.98424999999999996</v>
          </cell>
          <cell r="I358"/>
          <cell r="J358">
            <v>4.5194299999999998</v>
          </cell>
          <cell r="K358">
            <v>55.087630175260351</v>
          </cell>
          <cell r="L358">
            <v>33.655067310134619</v>
          </cell>
          <cell r="M358">
            <v>2.5</v>
          </cell>
          <cell r="N358"/>
          <cell r="O358">
            <v>2.0499999999999998</v>
          </cell>
          <cell r="P358">
            <v>30.91</v>
          </cell>
          <cell r="Q358">
            <v>35.463042999999999</v>
          </cell>
          <cell r="R358">
            <v>148.9447806</v>
          </cell>
          <cell r="S358">
            <v>74.472390300000001</v>
          </cell>
          <cell r="T358">
            <v>48.407053695000002</v>
          </cell>
          <cell r="U358">
            <v>57.046500000000002</v>
          </cell>
          <cell r="V358"/>
        </row>
        <row r="359">
          <cell r="B359" t="str">
            <v>T0B24</v>
          </cell>
          <cell r="C359"/>
          <cell r="D359" t="str">
            <v>Single Tile 24 B</v>
          </cell>
          <cell r="E359" t="str">
            <v>Tile 24 B Sencillo</v>
          </cell>
          <cell r="F359">
            <v>21.687999999999999</v>
          </cell>
          <cell r="G359">
            <v>13.25</v>
          </cell>
          <cell r="H359">
            <v>0.98424999999999996</v>
          </cell>
          <cell r="I359"/>
          <cell r="J359">
            <v>4.5194299999999998</v>
          </cell>
          <cell r="K359">
            <v>55.087630175260351</v>
          </cell>
          <cell r="L359">
            <v>33.655067310134619</v>
          </cell>
          <cell r="M359">
            <v>2.5</v>
          </cell>
          <cell r="N359"/>
          <cell r="O359">
            <v>2.0499999999999998</v>
          </cell>
          <cell r="P359">
            <v>30.91</v>
          </cell>
          <cell r="Q359">
            <v>35.463042999999999</v>
          </cell>
          <cell r="R359">
            <v>148.9447806</v>
          </cell>
          <cell r="S359">
            <v>74.472390300000001</v>
          </cell>
          <cell r="T359">
            <v>48.407053695000002</v>
          </cell>
          <cell r="U359">
            <v>57.046500000000002</v>
          </cell>
          <cell r="V359"/>
        </row>
        <row r="360">
          <cell r="B360" t="str">
            <v>T0B25</v>
          </cell>
          <cell r="C360"/>
          <cell r="D360" t="str">
            <v>Single Tile 25 B</v>
          </cell>
          <cell r="E360" t="str">
            <v>Tile 25 B Sencillo</v>
          </cell>
          <cell r="F360">
            <v>21.687999999999999</v>
          </cell>
          <cell r="G360">
            <v>13.25</v>
          </cell>
          <cell r="H360">
            <v>0.98424999999999996</v>
          </cell>
          <cell r="I360"/>
          <cell r="J360">
            <v>4.5194299999999998</v>
          </cell>
          <cell r="K360">
            <v>55.087630175260351</v>
          </cell>
          <cell r="L360">
            <v>33.655067310134619</v>
          </cell>
          <cell r="M360">
            <v>2.5</v>
          </cell>
          <cell r="N360"/>
          <cell r="O360">
            <v>2.0499999999999998</v>
          </cell>
          <cell r="P360">
            <v>30.91</v>
          </cell>
          <cell r="Q360">
            <v>35.463042999999999</v>
          </cell>
          <cell r="R360">
            <v>148.9447806</v>
          </cell>
          <cell r="S360">
            <v>74.472390300000001</v>
          </cell>
          <cell r="T360">
            <v>48.407053695000002</v>
          </cell>
          <cell r="U360">
            <v>57.046500000000002</v>
          </cell>
          <cell r="V360"/>
        </row>
        <row r="361">
          <cell r="B361" t="str">
            <v>T0B26</v>
          </cell>
          <cell r="C361"/>
          <cell r="D361" t="str">
            <v>Single Tile 26 B</v>
          </cell>
          <cell r="E361" t="str">
            <v>Tile 26 B Sencillo</v>
          </cell>
          <cell r="F361">
            <v>21.687999999999999</v>
          </cell>
          <cell r="G361">
            <v>13.25</v>
          </cell>
          <cell r="H361">
            <v>0.98424999999999996</v>
          </cell>
          <cell r="I361"/>
          <cell r="J361">
            <v>4.5194299999999998</v>
          </cell>
          <cell r="K361">
            <v>55.087630175260351</v>
          </cell>
          <cell r="L361">
            <v>33.655067310134619</v>
          </cell>
          <cell r="M361">
            <v>2.5</v>
          </cell>
          <cell r="N361"/>
          <cell r="O361">
            <v>2.0499999999999998</v>
          </cell>
          <cell r="P361">
            <v>30.91</v>
          </cell>
          <cell r="Q361">
            <v>35.463042999999999</v>
          </cell>
          <cell r="R361">
            <v>148.9447806</v>
          </cell>
          <cell r="S361">
            <v>74.472390300000001</v>
          </cell>
          <cell r="T361">
            <v>48.407053695000002</v>
          </cell>
          <cell r="U361">
            <v>57.046500000000002</v>
          </cell>
          <cell r="V361"/>
        </row>
        <row r="362">
          <cell r="B362"/>
          <cell r="C362"/>
          <cell r="D362" t="str">
            <v>Collar</v>
          </cell>
          <cell r="E362" t="str">
            <v>Collares</v>
          </cell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</row>
        <row r="363">
          <cell r="B363" t="str">
            <v>COS01</v>
          </cell>
          <cell r="C363"/>
          <cell r="D363" t="str">
            <v>Single Collar</v>
          </cell>
          <cell r="E363" t="str">
            <v>Collar sencillo</v>
          </cell>
          <cell r="F363">
            <v>21.347000000000001</v>
          </cell>
          <cell r="G363">
            <v>13.465</v>
          </cell>
          <cell r="H363" t="str">
            <v>Max. 3.3 Min.1.4</v>
          </cell>
          <cell r="I363"/>
          <cell r="J363">
            <v>4.7619360000000004</v>
          </cell>
          <cell r="K363">
            <v>54.221488442976892</v>
          </cell>
          <cell r="L363">
            <v>34.201168402336805</v>
          </cell>
          <cell r="M363">
            <v>8.4988569977139949</v>
          </cell>
          <cell r="N363"/>
          <cell r="O363">
            <v>2.16</v>
          </cell>
          <cell r="P363">
            <v>28.44</v>
          </cell>
          <cell r="Q363">
            <v>32.629212000000003</v>
          </cell>
          <cell r="R363">
            <v>137.04269040000003</v>
          </cell>
          <cell r="S363">
            <v>68.521345200000013</v>
          </cell>
          <cell r="T363">
            <v>44.53887438000001</v>
          </cell>
          <cell r="U363">
            <v>52.489500000000007</v>
          </cell>
          <cell r="V363"/>
        </row>
        <row r="364">
          <cell r="B364" t="str">
            <v>COD01</v>
          </cell>
          <cell r="C364"/>
          <cell r="D364" t="str">
            <v>Angle Double Collar</v>
          </cell>
          <cell r="E364" t="str">
            <v>Collar Angulo Doble</v>
          </cell>
          <cell r="F364">
            <v>20.945</v>
          </cell>
          <cell r="G364">
            <v>13.071</v>
          </cell>
          <cell r="H364" t="str">
            <v>Max. 2.04 Min. 0.9</v>
          </cell>
          <cell r="I364"/>
          <cell r="J364">
            <v>3.6596359999999999</v>
          </cell>
          <cell r="K364">
            <v>53.200406400812803</v>
          </cell>
          <cell r="L364">
            <v>33.200406400812803</v>
          </cell>
          <cell r="M364">
            <v>5.1993903987807979</v>
          </cell>
          <cell r="N364"/>
          <cell r="O364">
            <v>1.66</v>
          </cell>
          <cell r="P364">
            <v>35.06</v>
          </cell>
          <cell r="Q364">
            <v>40.224338000000003</v>
          </cell>
          <cell r="R364">
            <v>168.94221960000002</v>
          </cell>
          <cell r="S364">
            <v>84.471109800000008</v>
          </cell>
          <cell r="T364">
            <v>54.906221370000004</v>
          </cell>
          <cell r="U364">
            <v>64.6905</v>
          </cell>
          <cell r="V364"/>
        </row>
        <row r="365">
          <cell r="B365"/>
          <cell r="C365"/>
          <cell r="D365"/>
          <cell r="E365" t="str">
            <v>Bases para altura</v>
          </cell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  <cell r="T365"/>
          <cell r="U365"/>
          <cell r="V365"/>
        </row>
        <row r="366">
          <cell r="B366" t="str">
            <v>R12-4</v>
          </cell>
          <cell r="C366"/>
          <cell r="D366"/>
          <cell r="E366" t="str">
            <v>Base Rectangular largo 61 x  30.5 cm</v>
          </cell>
          <cell r="F366">
            <v>61</v>
          </cell>
          <cell r="G366">
            <v>20.3</v>
          </cell>
          <cell r="H366">
            <v>20</v>
          </cell>
          <cell r="I366"/>
          <cell r="J366">
            <v>114.26</v>
          </cell>
          <cell r="K366">
            <v>61</v>
          </cell>
          <cell r="L366">
            <v>30.5</v>
          </cell>
          <cell r="M366">
            <v>20.3</v>
          </cell>
          <cell r="N366"/>
          <cell r="O366"/>
          <cell r="P366">
            <v>0</v>
          </cell>
          <cell r="Q366">
            <v>0</v>
          </cell>
          <cell r="R366"/>
          <cell r="S366"/>
          <cell r="T366"/>
          <cell r="U366"/>
          <cell r="V366"/>
        </row>
        <row r="367">
          <cell r="B367" t="str">
            <v>R12-3</v>
          </cell>
          <cell r="C367"/>
          <cell r="D367"/>
          <cell r="E367" t="str">
            <v>Base Rectangular largo 45.5 x 30.5 cm</v>
          </cell>
          <cell r="F367">
            <v>45.5</v>
          </cell>
          <cell r="G367">
            <v>20.3</v>
          </cell>
          <cell r="H367">
            <v>15.21</v>
          </cell>
          <cell r="I367"/>
          <cell r="J367">
            <v>87.6</v>
          </cell>
          <cell r="K367">
            <v>45.5</v>
          </cell>
          <cell r="L367">
            <v>30.5</v>
          </cell>
          <cell r="M367">
            <v>15.21</v>
          </cell>
          <cell r="N367"/>
          <cell r="O367"/>
          <cell r="P367">
            <v>0</v>
          </cell>
          <cell r="Q367">
            <v>0</v>
          </cell>
          <cell r="R367"/>
          <cell r="S367"/>
          <cell r="T367"/>
          <cell r="U367"/>
          <cell r="V367"/>
        </row>
        <row r="368">
          <cell r="B368" t="str">
            <v>R12-1</v>
          </cell>
          <cell r="C368"/>
          <cell r="D368"/>
          <cell r="E368" t="str">
            <v>Base Cuadrada largo 30.5 x ancho 30.5 cm</v>
          </cell>
          <cell r="F368">
            <v>30.5</v>
          </cell>
          <cell r="G368">
            <v>20.3</v>
          </cell>
          <cell r="H368">
            <v>10.199999999999999</v>
          </cell>
          <cell r="I368"/>
          <cell r="J368">
            <v>58.22</v>
          </cell>
          <cell r="K368">
            <v>30.5</v>
          </cell>
          <cell r="L368">
            <v>30.5</v>
          </cell>
          <cell r="M368">
            <v>10</v>
          </cell>
          <cell r="N368"/>
          <cell r="O368"/>
          <cell r="P368">
            <v>0</v>
          </cell>
          <cell r="Q368">
            <v>0</v>
          </cell>
          <cell r="R368"/>
          <cell r="S368"/>
          <cell r="T368"/>
          <cell r="U368"/>
          <cell r="V368"/>
        </row>
        <row r="369">
          <cell r="B369" t="str">
            <v>R12-S3</v>
          </cell>
          <cell r="C369"/>
          <cell r="D369"/>
          <cell r="E369" t="str">
            <v>Aluminio Sólido   Set 3 piezas ancho 30 cm</v>
          </cell>
          <cell r="F369" t="str">
            <v>61/45.5/30.5</v>
          </cell>
          <cell r="G369">
            <v>20.3</v>
          </cell>
          <cell r="H369" t="str">
            <v>20/ 15 / 10</v>
          </cell>
          <cell r="I369"/>
          <cell r="J369">
            <v>260.08</v>
          </cell>
          <cell r="K369"/>
          <cell r="L369">
            <v>30.5</v>
          </cell>
          <cell r="M369"/>
          <cell r="N369"/>
          <cell r="O369"/>
          <cell r="P369">
            <v>63.01</v>
          </cell>
          <cell r="Q369">
            <v>72.291373000000007</v>
          </cell>
          <cell r="R369">
            <v>317.58999999999997</v>
          </cell>
          <cell r="S369">
            <v>158.79499999999999</v>
          </cell>
          <cell r="T369">
            <v>103.21674999999999</v>
          </cell>
          <cell r="U369">
            <v>121.63696999999999</v>
          </cell>
          <cell r="V369"/>
        </row>
        <row r="370">
          <cell r="B370" t="str">
            <v>LP-R12-S3</v>
          </cell>
          <cell r="C370"/>
          <cell r="D370"/>
          <cell r="E370" t="str">
            <v>Perforado           Set 3 piezas ancho 30 cm</v>
          </cell>
          <cell r="F370"/>
          <cell r="G370"/>
          <cell r="H370"/>
          <cell r="I370"/>
          <cell r="J370"/>
          <cell r="K370"/>
          <cell r="L370">
            <v>30.5</v>
          </cell>
          <cell r="M370"/>
          <cell r="N370"/>
          <cell r="O370"/>
          <cell r="P370">
            <v>63.01</v>
          </cell>
          <cell r="Q370">
            <v>72.291373000000007</v>
          </cell>
          <cell r="R370">
            <v>317.58999999999997</v>
          </cell>
          <cell r="S370">
            <v>158.79499999999999</v>
          </cell>
          <cell r="T370">
            <v>103.21674999999999</v>
          </cell>
          <cell r="U370">
            <v>121.63696999999999</v>
          </cell>
          <cell r="V370"/>
        </row>
        <row r="371">
          <cell r="B371" t="str">
            <v>LL-R12-S3</v>
          </cell>
          <cell r="C371"/>
          <cell r="D371"/>
          <cell r="E371" t="str">
            <v>Lamina Lisa        Set 3 piezas ancho 30 cm</v>
          </cell>
          <cell r="F371"/>
          <cell r="G371"/>
          <cell r="H371"/>
          <cell r="I371"/>
          <cell r="J371"/>
          <cell r="K371"/>
          <cell r="L371">
            <v>30.5</v>
          </cell>
          <cell r="M371"/>
          <cell r="N371"/>
          <cell r="O371"/>
          <cell r="P371">
            <v>63.01</v>
          </cell>
          <cell r="Q371">
            <v>72.291373000000007</v>
          </cell>
          <cell r="R371">
            <v>317.58999999999997</v>
          </cell>
          <cell r="S371">
            <v>158.79499999999999</v>
          </cell>
          <cell r="T371">
            <v>103.21674999999999</v>
          </cell>
          <cell r="U371">
            <v>121.63696999999999</v>
          </cell>
          <cell r="V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  <cell r="T372"/>
          <cell r="U372"/>
          <cell r="V372"/>
        </row>
        <row r="373">
          <cell r="B373" t="str">
            <v>R8-4</v>
          </cell>
          <cell r="C373"/>
          <cell r="D373"/>
          <cell r="E373" t="str">
            <v>Base Rectangular largo 61 x ancho 20 cm</v>
          </cell>
          <cell r="F373">
            <v>61</v>
          </cell>
          <cell r="G373">
            <v>20.3</v>
          </cell>
          <cell r="H373">
            <v>20</v>
          </cell>
          <cell r="I373"/>
          <cell r="J373">
            <v>114.26</v>
          </cell>
          <cell r="K373">
            <v>61</v>
          </cell>
          <cell r="L373">
            <v>20.3</v>
          </cell>
          <cell r="M373">
            <v>20.3</v>
          </cell>
          <cell r="N373"/>
          <cell r="O373"/>
          <cell r="P373">
            <v>0</v>
          </cell>
          <cell r="Q373">
            <v>0</v>
          </cell>
          <cell r="R373"/>
          <cell r="S373"/>
          <cell r="T373"/>
          <cell r="U373"/>
          <cell r="V373"/>
        </row>
        <row r="374">
          <cell r="B374" t="str">
            <v>R8-3</v>
          </cell>
          <cell r="C374"/>
          <cell r="D374"/>
          <cell r="E374" t="str">
            <v>Base Rectangular largo 45.5  x ancho 20 cm</v>
          </cell>
          <cell r="F374">
            <v>45.5</v>
          </cell>
          <cell r="G374">
            <v>20.3</v>
          </cell>
          <cell r="H374">
            <v>15.21</v>
          </cell>
          <cell r="I374"/>
          <cell r="J374">
            <v>87.6</v>
          </cell>
          <cell r="K374">
            <v>45.5</v>
          </cell>
          <cell r="L374">
            <v>20.3</v>
          </cell>
          <cell r="M374">
            <v>15.21</v>
          </cell>
          <cell r="N374"/>
          <cell r="O374"/>
          <cell r="P374">
            <v>0</v>
          </cell>
          <cell r="Q374">
            <v>0</v>
          </cell>
          <cell r="R374"/>
          <cell r="S374"/>
          <cell r="T374"/>
          <cell r="U374"/>
          <cell r="V374"/>
        </row>
        <row r="375">
          <cell r="B375" t="str">
            <v>R8-2</v>
          </cell>
          <cell r="C375"/>
          <cell r="D375"/>
          <cell r="E375" t="str">
            <v>Base Rectangular largo 30.5 x ancho 20 cm</v>
          </cell>
          <cell r="F375">
            <v>30.5</v>
          </cell>
          <cell r="G375">
            <v>20.3</v>
          </cell>
          <cell r="H375">
            <v>10.199999999999999</v>
          </cell>
          <cell r="I375"/>
          <cell r="J375">
            <v>58.22</v>
          </cell>
          <cell r="K375">
            <v>30.5</v>
          </cell>
          <cell r="L375">
            <v>20.3</v>
          </cell>
          <cell r="M375">
            <v>10.199999999999999</v>
          </cell>
          <cell r="N375"/>
          <cell r="O375"/>
          <cell r="P375">
            <v>0</v>
          </cell>
          <cell r="Q375">
            <v>0</v>
          </cell>
          <cell r="R375"/>
          <cell r="S375"/>
          <cell r="T375"/>
          <cell r="U375"/>
          <cell r="V375"/>
        </row>
        <row r="376">
          <cell r="B376" t="str">
            <v>R8-S3</v>
          </cell>
          <cell r="C376"/>
          <cell r="D376"/>
          <cell r="E376" t="str">
            <v>Aluminio Sólido    Set  3 piezas ancho 20 cm</v>
          </cell>
          <cell r="F376" t="str">
            <v>61/45.5/30.5</v>
          </cell>
          <cell r="G376">
            <v>20.3</v>
          </cell>
          <cell r="H376" t="str">
            <v>20/ 15 / 10</v>
          </cell>
          <cell r="I376"/>
          <cell r="J376">
            <v>260.08</v>
          </cell>
          <cell r="K376"/>
          <cell r="L376">
            <v>20.3</v>
          </cell>
          <cell r="M376"/>
          <cell r="N376"/>
          <cell r="O376"/>
          <cell r="P376">
            <v>47.03</v>
          </cell>
          <cell r="Q376">
            <v>53.957519000000005</v>
          </cell>
          <cell r="R376">
            <v>237.04</v>
          </cell>
          <cell r="S376">
            <v>118.52</v>
          </cell>
          <cell r="T376">
            <v>77.037999999999997</v>
          </cell>
          <cell r="U376">
            <v>90.79</v>
          </cell>
          <cell r="V376"/>
        </row>
        <row r="377">
          <cell r="B377" t="str">
            <v>LP-R8-S3</v>
          </cell>
          <cell r="C377"/>
          <cell r="D377"/>
          <cell r="E377" t="str">
            <v>Perforado            Set 3 piezas ancho 20 cm</v>
          </cell>
          <cell r="F377"/>
          <cell r="G377"/>
          <cell r="H377"/>
          <cell r="I377"/>
          <cell r="J377"/>
          <cell r="K377"/>
          <cell r="L377">
            <v>20</v>
          </cell>
          <cell r="M377"/>
          <cell r="N377"/>
          <cell r="O377"/>
          <cell r="P377">
            <v>47.03</v>
          </cell>
          <cell r="Q377">
            <v>53.957519000000005</v>
          </cell>
          <cell r="R377">
            <v>237.04</v>
          </cell>
          <cell r="S377">
            <v>118.52</v>
          </cell>
          <cell r="T377">
            <v>77.037999999999997</v>
          </cell>
          <cell r="U377">
            <v>90.786320000000003</v>
          </cell>
          <cell r="V377"/>
        </row>
        <row r="378">
          <cell r="B378" t="str">
            <v>LL-R8-S3</v>
          </cell>
          <cell r="C378"/>
          <cell r="D378"/>
          <cell r="E378" t="str">
            <v>Lamina Lisa         Set 3 piezas ancho 20 cm</v>
          </cell>
          <cell r="F378"/>
          <cell r="G378"/>
          <cell r="H378"/>
          <cell r="I378"/>
          <cell r="J378"/>
          <cell r="K378"/>
          <cell r="L378">
            <v>20</v>
          </cell>
          <cell r="M378"/>
          <cell r="N378"/>
          <cell r="O378"/>
          <cell r="P378">
            <v>47.03</v>
          </cell>
          <cell r="Q378">
            <v>53.957519000000005</v>
          </cell>
          <cell r="R378">
            <v>237.04</v>
          </cell>
          <cell r="S378">
            <v>118.52</v>
          </cell>
          <cell r="T378">
            <v>77.037999999999997</v>
          </cell>
          <cell r="U378">
            <v>90.786320000000003</v>
          </cell>
          <cell r="V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  <cell r="T379"/>
          <cell r="U379"/>
          <cell r="V379"/>
        </row>
        <row r="380">
          <cell r="B380" t="str">
            <v>R12-2</v>
          </cell>
          <cell r="C380"/>
          <cell r="D380"/>
          <cell r="E380" t="str">
            <v>Base Cuadrada  30.5 x 30.5 cm</v>
          </cell>
          <cell r="F380">
            <v>30.5</v>
          </cell>
          <cell r="G380">
            <v>20.3</v>
          </cell>
          <cell r="H380">
            <v>10.199999999999999</v>
          </cell>
          <cell r="I380"/>
          <cell r="J380">
            <v>58.22</v>
          </cell>
          <cell r="K380">
            <v>30.5</v>
          </cell>
          <cell r="L380">
            <v>30.5</v>
          </cell>
          <cell r="M380">
            <v>15</v>
          </cell>
          <cell r="N380"/>
          <cell r="O380"/>
          <cell r="P380">
            <v>0</v>
          </cell>
          <cell r="Q380">
            <v>0</v>
          </cell>
          <cell r="R380"/>
          <cell r="S380"/>
          <cell r="T380"/>
          <cell r="U380"/>
          <cell r="V380"/>
        </row>
        <row r="381">
          <cell r="B381" t="str">
            <v>R12-S2</v>
          </cell>
          <cell r="C381"/>
          <cell r="D381"/>
          <cell r="E381" t="str">
            <v>Aluminio Sólido    Set  2 piezas ancho 30 cm</v>
          </cell>
          <cell r="F381">
            <v>30.5</v>
          </cell>
          <cell r="G381">
            <v>20.3</v>
          </cell>
          <cell r="H381">
            <v>10.199999999999999</v>
          </cell>
          <cell r="I381"/>
          <cell r="J381">
            <v>58.22</v>
          </cell>
          <cell r="K381">
            <v>30.5</v>
          </cell>
          <cell r="L381">
            <v>30.5</v>
          </cell>
          <cell r="M381">
            <v>15</v>
          </cell>
          <cell r="N381"/>
          <cell r="O381"/>
          <cell r="P381">
            <v>36.64</v>
          </cell>
          <cell r="Q381">
            <v>42.037071999999995</v>
          </cell>
          <cell r="R381">
            <v>184.67</v>
          </cell>
          <cell r="S381">
            <v>92.334999999999994</v>
          </cell>
          <cell r="T381">
            <v>60.017749999999999</v>
          </cell>
          <cell r="U381">
            <v>70.728610000000003</v>
          </cell>
          <cell r="V381"/>
        </row>
        <row r="382">
          <cell r="B382" t="str">
            <v>LP-R12-S2</v>
          </cell>
          <cell r="C382"/>
          <cell r="D382"/>
          <cell r="E382" t="str">
            <v>Perforado            Set 2 piezas ancho 30 cm</v>
          </cell>
          <cell r="F382"/>
          <cell r="G382"/>
          <cell r="H382"/>
          <cell r="I382"/>
          <cell r="J382"/>
          <cell r="K382"/>
          <cell r="L382">
            <v>30.5</v>
          </cell>
          <cell r="M382"/>
          <cell r="N382"/>
          <cell r="O382"/>
          <cell r="P382">
            <v>36.64</v>
          </cell>
          <cell r="Q382">
            <v>42.037071999999995</v>
          </cell>
          <cell r="R382">
            <v>184.67</v>
          </cell>
          <cell r="S382">
            <v>92.334999999999994</v>
          </cell>
          <cell r="T382">
            <v>60.017749999999999</v>
          </cell>
          <cell r="U382">
            <v>70.728610000000003</v>
          </cell>
          <cell r="V382"/>
        </row>
        <row r="383">
          <cell r="B383" t="str">
            <v>LL-R12-S2</v>
          </cell>
          <cell r="C383"/>
          <cell r="D383"/>
          <cell r="E383" t="str">
            <v>Lamina Lisa         Set 2 piezas ancho 30 cm</v>
          </cell>
          <cell r="F383"/>
          <cell r="G383"/>
          <cell r="H383"/>
          <cell r="I383"/>
          <cell r="J383"/>
          <cell r="K383"/>
          <cell r="L383">
            <v>30.5</v>
          </cell>
          <cell r="M383"/>
          <cell r="N383"/>
          <cell r="O383"/>
          <cell r="P383">
            <v>36.64</v>
          </cell>
          <cell r="Q383">
            <v>42.037071999999995</v>
          </cell>
          <cell r="R383">
            <v>184.67</v>
          </cell>
          <cell r="S383">
            <v>92.334999999999994</v>
          </cell>
          <cell r="T383">
            <v>60.017749999999999</v>
          </cell>
          <cell r="U383">
            <v>70.728610000000003</v>
          </cell>
          <cell r="V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  <cell r="T384"/>
          <cell r="U384"/>
          <cell r="V384"/>
        </row>
        <row r="385">
          <cell r="B385" t="str">
            <v>R8-1</v>
          </cell>
          <cell r="C385"/>
          <cell r="D385"/>
          <cell r="E385" t="str">
            <v>Base Rectangular largo 30.5 x ancho 20 cm</v>
          </cell>
          <cell r="F385">
            <v>30.5</v>
          </cell>
          <cell r="G385">
            <v>20.3</v>
          </cell>
          <cell r="H385">
            <v>10.199999999999999</v>
          </cell>
          <cell r="I385"/>
          <cell r="J385">
            <v>58.22</v>
          </cell>
          <cell r="K385">
            <v>30.5</v>
          </cell>
          <cell r="L385">
            <v>20</v>
          </cell>
          <cell r="M385">
            <v>15</v>
          </cell>
          <cell r="N385"/>
          <cell r="O385"/>
          <cell r="P385">
            <v>0</v>
          </cell>
          <cell r="Q385">
            <v>0</v>
          </cell>
          <cell r="R385"/>
          <cell r="S385"/>
          <cell r="T385"/>
          <cell r="U385"/>
          <cell r="V385"/>
        </row>
        <row r="386">
          <cell r="B386" t="str">
            <v>R8-S2</v>
          </cell>
          <cell r="C386"/>
          <cell r="D386"/>
          <cell r="E386" t="str">
            <v>Aluminio Sólido    Set 2 piezas ancho 20 cm</v>
          </cell>
          <cell r="F386">
            <v>30.5</v>
          </cell>
          <cell r="G386">
            <v>20.3</v>
          </cell>
          <cell r="H386">
            <v>10.199999999999999</v>
          </cell>
          <cell r="I386"/>
          <cell r="J386">
            <v>58.22</v>
          </cell>
          <cell r="K386">
            <v>20</v>
          </cell>
          <cell r="L386">
            <v>20</v>
          </cell>
          <cell r="M386">
            <v>10</v>
          </cell>
          <cell r="N386"/>
          <cell r="O386"/>
          <cell r="P386">
            <v>28.16</v>
          </cell>
          <cell r="Q386">
            <v>32.307968000000002</v>
          </cell>
          <cell r="R386">
            <v>141.93</v>
          </cell>
          <cell r="S386">
            <v>70.965000000000003</v>
          </cell>
          <cell r="T386">
            <v>46.127250000000004</v>
          </cell>
          <cell r="U386">
            <v>54.359190000000005</v>
          </cell>
          <cell r="V386"/>
        </row>
        <row r="387">
          <cell r="B387" t="str">
            <v>LP-R8-S2</v>
          </cell>
          <cell r="C387"/>
          <cell r="D387"/>
          <cell r="E387" t="str">
            <v>Perforado            Set 2 piezas ancho 20 cm</v>
          </cell>
          <cell r="F387"/>
          <cell r="G387"/>
          <cell r="H387"/>
          <cell r="I387"/>
          <cell r="J387"/>
          <cell r="K387"/>
          <cell r="L387">
            <v>20</v>
          </cell>
          <cell r="M387"/>
          <cell r="N387"/>
          <cell r="O387"/>
          <cell r="P387">
            <v>28.16</v>
          </cell>
          <cell r="Q387">
            <v>32.307968000000002</v>
          </cell>
          <cell r="R387">
            <v>141.93</v>
          </cell>
          <cell r="S387">
            <v>70.965000000000003</v>
          </cell>
          <cell r="T387">
            <v>46.127250000000004</v>
          </cell>
          <cell r="U387">
            <v>54.359190000000005</v>
          </cell>
          <cell r="V387"/>
        </row>
        <row r="388">
          <cell r="B388" t="str">
            <v>LL-R8-S2</v>
          </cell>
          <cell r="C388"/>
          <cell r="D388"/>
          <cell r="E388" t="str">
            <v>Lamina Lisa         Set 2 piezas ancho 20 cm</v>
          </cell>
          <cell r="F388"/>
          <cell r="G388"/>
          <cell r="H388"/>
          <cell r="I388"/>
          <cell r="J388"/>
          <cell r="K388"/>
          <cell r="L388">
            <v>20</v>
          </cell>
          <cell r="M388"/>
          <cell r="N388"/>
          <cell r="O388"/>
          <cell r="P388">
            <v>28.16</v>
          </cell>
          <cell r="Q388">
            <v>32.307968000000002</v>
          </cell>
          <cell r="R388">
            <v>141.93</v>
          </cell>
          <cell r="S388">
            <v>70.965000000000003</v>
          </cell>
          <cell r="T388">
            <v>46.127250000000004</v>
          </cell>
          <cell r="U388">
            <v>54.359190000000005</v>
          </cell>
          <cell r="V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  <cell r="T389"/>
          <cell r="U389"/>
          <cell r="V389"/>
        </row>
        <row r="390">
          <cell r="B390" t="str">
            <v>ER1</v>
          </cell>
          <cell r="C390"/>
          <cell r="D390"/>
          <cell r="E390" t="str">
            <v>Mesa Rejilla Pozo</v>
          </cell>
          <cell r="F390">
            <v>50.17</v>
          </cell>
          <cell r="G390">
            <v>29.85</v>
          </cell>
          <cell r="H390">
            <v>81.63</v>
          </cell>
          <cell r="I390">
            <v>40.82</v>
          </cell>
          <cell r="J390"/>
          <cell r="K390">
            <v>50.17</v>
          </cell>
          <cell r="L390">
            <v>29.85</v>
          </cell>
          <cell r="M390">
            <v>15.24</v>
          </cell>
          <cell r="N390"/>
          <cell r="O390"/>
          <cell r="P390">
            <v>18.14</v>
          </cell>
          <cell r="Q390">
            <v>20.812022000000002</v>
          </cell>
          <cell r="R390">
            <v>91.44</v>
          </cell>
          <cell r="S390">
            <v>45.72</v>
          </cell>
          <cell r="T390">
            <v>29.718</v>
          </cell>
          <cell r="U390">
            <v>35.021520000000002</v>
          </cell>
          <cell r="V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  <cell r="T391"/>
          <cell r="U391"/>
          <cell r="V391"/>
        </row>
        <row r="392">
          <cell r="B392" t="str">
            <v>PZ001</v>
          </cell>
          <cell r="C392"/>
          <cell r="D392"/>
          <cell r="E392" t="str">
            <v xml:space="preserve">Pozo Portátil Sencillo sin Desagüe </v>
          </cell>
          <cell r="F392"/>
          <cell r="G392"/>
          <cell r="H392"/>
          <cell r="I392"/>
          <cell r="J392"/>
          <cell r="K392">
            <v>54.5</v>
          </cell>
          <cell r="L392">
            <v>34</v>
          </cell>
          <cell r="M392">
            <v>20</v>
          </cell>
          <cell r="N392"/>
          <cell r="O392"/>
          <cell r="P392">
            <v>97.76</v>
          </cell>
          <cell r="Q392">
            <v>112.160048</v>
          </cell>
          <cell r="R392">
            <v>492.69</v>
          </cell>
          <cell r="S392">
            <v>246.345</v>
          </cell>
          <cell r="T392">
            <v>160.12425000000002</v>
          </cell>
          <cell r="U392">
            <v>188.70026999999999</v>
          </cell>
          <cell r="V392"/>
        </row>
        <row r="393">
          <cell r="B393" t="str">
            <v>PZ002</v>
          </cell>
          <cell r="C393"/>
          <cell r="D393"/>
          <cell r="E393" t="str">
            <v xml:space="preserve">Pozo Portátil Doble sin Desagüe </v>
          </cell>
          <cell r="F393"/>
          <cell r="G393"/>
          <cell r="H393"/>
          <cell r="I393"/>
          <cell r="J393"/>
          <cell r="K393">
            <v>66.040000000000006</v>
          </cell>
          <cell r="L393">
            <v>53.673999999999999</v>
          </cell>
          <cell r="M393">
            <v>20</v>
          </cell>
          <cell r="N393"/>
          <cell r="O393"/>
          <cell r="P393">
            <v>262.79000000000002</v>
          </cell>
          <cell r="Q393">
            <v>301.49896700000011</v>
          </cell>
          <cell r="R393">
            <v>1324.49</v>
          </cell>
          <cell r="S393">
            <v>662.245</v>
          </cell>
          <cell r="T393">
            <v>430.45925</v>
          </cell>
          <cell r="U393">
            <v>507.27967000000001</v>
          </cell>
          <cell r="V393"/>
        </row>
        <row r="394">
          <cell r="B394" t="str">
            <v>PZ101</v>
          </cell>
          <cell r="C394"/>
          <cell r="D394"/>
          <cell r="E394" t="str">
            <v xml:space="preserve">Pozo Portátil Sencillo con Desagüe </v>
          </cell>
          <cell r="F394"/>
          <cell r="G394"/>
          <cell r="H394"/>
          <cell r="I394"/>
          <cell r="J394"/>
          <cell r="K394">
            <v>54.5</v>
          </cell>
          <cell r="L394">
            <v>34</v>
          </cell>
          <cell r="M394">
            <v>20</v>
          </cell>
          <cell r="N394"/>
          <cell r="O394"/>
          <cell r="P394">
            <v>107.28</v>
          </cell>
          <cell r="Q394">
            <v>123.08234400000001</v>
          </cell>
          <cell r="R394">
            <v>540.69000000000005</v>
          </cell>
          <cell r="S394">
            <v>270.34500000000003</v>
          </cell>
          <cell r="T394">
            <v>175.72425000000001</v>
          </cell>
          <cell r="U394">
            <v>207.08427000000003</v>
          </cell>
          <cell r="V394"/>
        </row>
        <row r="395">
          <cell r="B395" t="str">
            <v>PZ102</v>
          </cell>
          <cell r="C395"/>
          <cell r="D395"/>
          <cell r="E395" t="str">
            <v xml:space="preserve">Pozo Portátil Doble con Desagüe </v>
          </cell>
          <cell r="F395"/>
          <cell r="G395"/>
          <cell r="H395"/>
          <cell r="I395"/>
          <cell r="J395"/>
          <cell r="K395">
            <v>66.040000000000006</v>
          </cell>
          <cell r="L395">
            <v>53.673999999999999</v>
          </cell>
          <cell r="M395">
            <v>20</v>
          </cell>
          <cell r="N395"/>
          <cell r="O395"/>
          <cell r="P395">
            <v>272.32</v>
          </cell>
          <cell r="Q395">
            <v>312.43273599999998</v>
          </cell>
          <cell r="R395">
            <v>1372.49</v>
          </cell>
          <cell r="S395">
            <v>686.245</v>
          </cell>
          <cell r="T395">
            <v>446.05925000000002</v>
          </cell>
          <cell r="U395">
            <v>525.66367000000002</v>
          </cell>
          <cell r="V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  <cell r="T396"/>
          <cell r="U396"/>
          <cell r="V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  <cell r="T397"/>
          <cell r="U397"/>
          <cell r="V397"/>
        </row>
        <row r="398">
          <cell r="B398" t="str">
            <v>Precios de Moldes</v>
          </cell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  <cell r="T398"/>
          <cell r="U398"/>
          <cell r="V398"/>
        </row>
        <row r="399"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  <cell r="T399"/>
          <cell r="U399"/>
          <cell r="V399"/>
        </row>
        <row r="400">
          <cell r="B400" t="str">
            <v>MLD05</v>
          </cell>
          <cell r="C400"/>
          <cell r="D400"/>
          <cell r="E400" t="str">
            <v>Molde XL</v>
          </cell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>
            <v>126</v>
          </cell>
          <cell r="Q400"/>
          <cell r="R400"/>
          <cell r="S400">
            <v>283.5</v>
          </cell>
          <cell r="T400">
            <v>283.5</v>
          </cell>
          <cell r="U400">
            <v>283.5</v>
          </cell>
          <cell r="V400"/>
        </row>
        <row r="401">
          <cell r="B401" t="str">
            <v>MLD04</v>
          </cell>
          <cell r="C401"/>
          <cell r="D401"/>
          <cell r="E401" t="str">
            <v>Molde L</v>
          </cell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>
            <v>105</v>
          </cell>
          <cell r="Q401"/>
          <cell r="R401"/>
          <cell r="S401">
            <v>236.5</v>
          </cell>
          <cell r="T401">
            <v>236.5</v>
          </cell>
          <cell r="U401">
            <v>236.5</v>
          </cell>
          <cell r="V401"/>
        </row>
        <row r="402">
          <cell r="B402" t="str">
            <v>MLD03</v>
          </cell>
          <cell r="C402"/>
          <cell r="D402"/>
          <cell r="E402" t="str">
            <v>Molde M</v>
          </cell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>
            <v>84</v>
          </cell>
          <cell r="Q402"/>
          <cell r="R402"/>
          <cell r="S402">
            <v>189</v>
          </cell>
          <cell r="T402">
            <v>189</v>
          </cell>
          <cell r="U402">
            <v>189</v>
          </cell>
          <cell r="V402"/>
        </row>
        <row r="403">
          <cell r="B403" t="str">
            <v>MLD02</v>
          </cell>
          <cell r="C403"/>
          <cell r="D403"/>
          <cell r="E403" t="str">
            <v>Molde S</v>
          </cell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>
            <v>52.5</v>
          </cell>
          <cell r="Q403"/>
          <cell r="R403"/>
          <cell r="S403">
            <v>118.5</v>
          </cell>
          <cell r="T403">
            <v>118.5</v>
          </cell>
          <cell r="U403">
            <v>118.5</v>
          </cell>
          <cell r="V403"/>
        </row>
        <row r="404">
          <cell r="B404" t="str">
            <v>MLD01</v>
          </cell>
          <cell r="C404"/>
          <cell r="D404"/>
          <cell r="E404" t="str">
            <v>Molde XS</v>
          </cell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>
            <v>31.5</v>
          </cell>
          <cell r="Q404"/>
          <cell r="R404"/>
          <cell r="S404">
            <v>71</v>
          </cell>
          <cell r="T404">
            <v>71</v>
          </cell>
          <cell r="U404">
            <v>71</v>
          </cell>
          <cell r="V404"/>
        </row>
        <row r="405">
          <cell r="B405" t="str">
            <v>CADS</v>
          </cell>
          <cell r="C405"/>
          <cell r="D405"/>
          <cell r="E405" t="str">
            <v>Tiempo de Diseño por Hora</v>
          </cell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>
            <v>38.28</v>
          </cell>
          <cell r="Q405"/>
          <cell r="R405"/>
          <cell r="S405">
            <v>57.5</v>
          </cell>
          <cell r="T405">
            <v>57.5</v>
          </cell>
          <cell r="U405">
            <v>57.5</v>
          </cell>
          <cell r="V405"/>
        </row>
        <row r="406">
          <cell r="B406" t="str">
            <v>AE021</v>
          </cell>
          <cell r="C406"/>
          <cell r="D406"/>
          <cell r="E406" t="str">
            <v xml:space="preserve">Charola Grand Luxxe Rectangular </v>
          </cell>
          <cell r="F406"/>
          <cell r="G406"/>
          <cell r="H406"/>
          <cell r="I406"/>
          <cell r="J406"/>
          <cell r="K406">
            <v>20</v>
          </cell>
          <cell r="L406">
            <v>11</v>
          </cell>
          <cell r="M406">
            <v>0.5</v>
          </cell>
          <cell r="N406"/>
          <cell r="O406"/>
          <cell r="P406">
            <v>3.38</v>
          </cell>
          <cell r="Q406">
            <v>3.88</v>
          </cell>
          <cell r="R406">
            <v>32.74</v>
          </cell>
          <cell r="S406">
            <v>16.37</v>
          </cell>
          <cell r="T406">
            <v>10.640500000000001</v>
          </cell>
          <cell r="U406">
            <v>12.539420000000002</v>
          </cell>
          <cell r="V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  <cell r="T407"/>
          <cell r="U407"/>
          <cell r="V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  <cell r="T408"/>
          <cell r="U408"/>
          <cell r="V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  <cell r="T409"/>
          <cell r="U409"/>
          <cell r="V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  <cell r="T410"/>
          <cell r="U410"/>
          <cell r="V410"/>
        </row>
        <row r="411">
          <cell r="B411" t="str">
            <v>Productos Nuevos de Catálogo</v>
          </cell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  <cell r="T411"/>
          <cell r="U411"/>
          <cell r="V411"/>
        </row>
        <row r="412"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>
            <v>0.1</v>
          </cell>
          <cell r="Q412">
            <v>4.3400000000000001E-2</v>
          </cell>
          <cell r="R412" t="str">
            <v>2X</v>
          </cell>
          <cell r="S412">
            <v>1.1000000000000001</v>
          </cell>
          <cell r="T412"/>
          <cell r="U412"/>
          <cell r="V412"/>
        </row>
        <row r="413">
          <cell r="B413" t="str">
            <v>BO202</v>
          </cell>
          <cell r="C413"/>
          <cell r="D413"/>
          <cell r="E413" t="str">
            <v>Frutero Genova S</v>
          </cell>
          <cell r="F413"/>
          <cell r="G413"/>
          <cell r="H413"/>
          <cell r="I413"/>
          <cell r="J413"/>
          <cell r="K413">
            <v>21.4</v>
          </cell>
          <cell r="L413">
            <v>11.4</v>
          </cell>
          <cell r="M413">
            <v>6.3</v>
          </cell>
          <cell r="N413"/>
          <cell r="O413"/>
          <cell r="P413">
            <v>6.38</v>
          </cell>
          <cell r="Q413">
            <v>7.32</v>
          </cell>
          <cell r="R413">
            <v>30.74</v>
          </cell>
          <cell r="S413">
            <v>15.37</v>
          </cell>
          <cell r="T413">
            <v>9.990499999999999</v>
          </cell>
          <cell r="U413">
            <v>11.77342</v>
          </cell>
          <cell r="V413"/>
        </row>
        <row r="414">
          <cell r="B414" t="str">
            <v>BRD21</v>
          </cell>
          <cell r="C414"/>
          <cell r="D414"/>
          <cell r="E414" t="str">
            <v>Bowl Italiano XS</v>
          </cell>
          <cell r="F414"/>
          <cell r="G414"/>
          <cell r="H414"/>
          <cell r="I414"/>
          <cell r="J414"/>
          <cell r="K414">
            <v>24</v>
          </cell>
          <cell r="L414">
            <v>24</v>
          </cell>
          <cell r="M414">
            <v>6.65</v>
          </cell>
          <cell r="N414"/>
          <cell r="O414"/>
          <cell r="P414">
            <v>10.11</v>
          </cell>
          <cell r="Q414">
            <v>11.6</v>
          </cell>
          <cell r="R414">
            <v>48.72</v>
          </cell>
          <cell r="S414">
            <v>24.36</v>
          </cell>
          <cell r="T414">
            <v>15.834</v>
          </cell>
          <cell r="U414">
            <v>18.659759999999999</v>
          </cell>
          <cell r="V414"/>
        </row>
        <row r="415">
          <cell r="B415" t="str">
            <v>MIO13</v>
          </cell>
          <cell r="C415"/>
          <cell r="D415"/>
          <cell r="E415" t="str">
            <v>Milán Oval M</v>
          </cell>
          <cell r="F415"/>
          <cell r="G415"/>
          <cell r="H415"/>
          <cell r="I415"/>
          <cell r="J415"/>
          <cell r="K415">
            <v>26.5</v>
          </cell>
          <cell r="L415">
            <v>19</v>
          </cell>
          <cell r="M415">
            <v>2</v>
          </cell>
          <cell r="N415"/>
          <cell r="O415"/>
          <cell r="P415">
            <v>9.58</v>
          </cell>
          <cell r="Q415">
            <v>11</v>
          </cell>
          <cell r="R415">
            <v>46.2</v>
          </cell>
          <cell r="S415">
            <v>23.1</v>
          </cell>
          <cell r="T415">
            <v>15.015000000000001</v>
          </cell>
          <cell r="U415">
            <v>17.694600000000001</v>
          </cell>
          <cell r="V415"/>
        </row>
        <row r="416">
          <cell r="B416" t="str">
            <v>SNO13</v>
          </cell>
          <cell r="C416"/>
          <cell r="D416"/>
          <cell r="E416" t="str">
            <v>Sienna Oval Plano M</v>
          </cell>
          <cell r="F416"/>
          <cell r="G416"/>
          <cell r="H416"/>
          <cell r="I416"/>
          <cell r="J416"/>
          <cell r="K416">
            <v>40</v>
          </cell>
          <cell r="L416">
            <v>20.5</v>
          </cell>
          <cell r="M416">
            <v>1.5</v>
          </cell>
          <cell r="N416"/>
          <cell r="O416"/>
          <cell r="P416">
            <v>11.97</v>
          </cell>
          <cell r="Q416">
            <v>13.74</v>
          </cell>
          <cell r="R416">
            <v>57.7</v>
          </cell>
          <cell r="S416">
            <v>28.85</v>
          </cell>
          <cell r="T416">
            <v>18.752500000000001</v>
          </cell>
          <cell r="U416">
            <v>22.0991</v>
          </cell>
          <cell r="V416"/>
        </row>
        <row r="417">
          <cell r="B417" t="str">
            <v>SGR03</v>
          </cell>
          <cell r="C417"/>
          <cell r="D417"/>
          <cell r="E417" t="str">
            <v>Segovia Rectangular</v>
          </cell>
          <cell r="F417"/>
          <cell r="G417"/>
          <cell r="H417"/>
          <cell r="I417"/>
          <cell r="J417"/>
          <cell r="K417">
            <v>30.5</v>
          </cell>
          <cell r="L417">
            <v>20.5</v>
          </cell>
          <cell r="M417">
            <v>8</v>
          </cell>
          <cell r="N417"/>
          <cell r="O417"/>
          <cell r="P417">
            <v>14.36</v>
          </cell>
          <cell r="Q417">
            <v>16.48</v>
          </cell>
          <cell r="R417">
            <v>69.22</v>
          </cell>
          <cell r="S417">
            <v>34.61</v>
          </cell>
          <cell r="T417">
            <v>22.496500000000001</v>
          </cell>
          <cell r="U417">
            <v>26.51126</v>
          </cell>
          <cell r="V417"/>
        </row>
        <row r="418">
          <cell r="B418" t="str">
            <v>VO003</v>
          </cell>
          <cell r="C418"/>
          <cell r="D418"/>
          <cell r="E418" t="str">
            <v>Verona Oval Corto</v>
          </cell>
          <cell r="F418"/>
          <cell r="G418"/>
          <cell r="H418"/>
          <cell r="I418"/>
          <cell r="J418"/>
          <cell r="K418">
            <v>36</v>
          </cell>
          <cell r="L418">
            <v>27.4</v>
          </cell>
          <cell r="M418">
            <v>7.6</v>
          </cell>
          <cell r="N418"/>
          <cell r="O418"/>
          <cell r="P418">
            <v>14.76</v>
          </cell>
          <cell r="Q418">
            <v>16.940000000000001</v>
          </cell>
          <cell r="R418">
            <v>71.14</v>
          </cell>
          <cell r="S418">
            <v>35.57</v>
          </cell>
          <cell r="T418">
            <v>23.1205</v>
          </cell>
          <cell r="U418">
            <v>27.24662</v>
          </cell>
          <cell r="V418"/>
        </row>
        <row r="419">
          <cell r="B419" t="str">
            <v>PC003</v>
          </cell>
          <cell r="C419"/>
          <cell r="D419"/>
          <cell r="E419" t="str">
            <v>Placa Curva M</v>
          </cell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>
            <v>16.09</v>
          </cell>
          <cell r="Q419">
            <v>18.47</v>
          </cell>
          <cell r="R419">
            <v>77.58</v>
          </cell>
          <cell r="S419">
            <v>38.79</v>
          </cell>
          <cell r="T419">
            <v>25.2135</v>
          </cell>
          <cell r="U419">
            <v>29.713139999999999</v>
          </cell>
          <cell r="V419"/>
        </row>
        <row r="420">
          <cell r="B420" t="str">
            <v>PC002</v>
          </cell>
          <cell r="C420"/>
          <cell r="D420"/>
          <cell r="E420" t="str">
            <v>Placa Curva S</v>
          </cell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>
            <v>10.11</v>
          </cell>
          <cell r="Q420">
            <v>11.6</v>
          </cell>
          <cell r="R420">
            <v>48.72</v>
          </cell>
          <cell r="S420">
            <v>24.36</v>
          </cell>
          <cell r="T420">
            <v>15.834</v>
          </cell>
          <cell r="U420">
            <v>18.659759999999999</v>
          </cell>
          <cell r="V420"/>
        </row>
        <row r="421">
          <cell r="B421" t="str">
            <v>PI002</v>
          </cell>
          <cell r="C421"/>
          <cell r="D421"/>
          <cell r="E421" t="str">
            <v>Pinza para Pan 27 cm</v>
          </cell>
          <cell r="F421"/>
          <cell r="G421"/>
          <cell r="H421"/>
          <cell r="I421"/>
          <cell r="J421"/>
          <cell r="K421">
            <v>27</v>
          </cell>
          <cell r="L421">
            <v>4</v>
          </cell>
          <cell r="M421"/>
          <cell r="N421"/>
          <cell r="O421"/>
          <cell r="P421">
            <v>9.9</v>
          </cell>
          <cell r="Q421">
            <v>11.36</v>
          </cell>
          <cell r="R421">
            <v>47.72</v>
          </cell>
          <cell r="S421">
            <v>23.86</v>
          </cell>
          <cell r="T421">
            <v>15.509</v>
          </cell>
          <cell r="U421">
            <v>18.276759999999999</v>
          </cell>
          <cell r="V421"/>
        </row>
        <row r="422">
          <cell r="B422" t="str">
            <v>PI003</v>
          </cell>
          <cell r="C422"/>
          <cell r="D422"/>
          <cell r="E422" t="str">
            <v>Pinza para Pan 31 cm</v>
          </cell>
          <cell r="F422"/>
          <cell r="G422"/>
          <cell r="H422"/>
          <cell r="I422"/>
          <cell r="J422"/>
          <cell r="K422">
            <v>31</v>
          </cell>
          <cell r="L422">
            <v>4</v>
          </cell>
          <cell r="M422"/>
          <cell r="N422"/>
          <cell r="O422"/>
          <cell r="P422">
            <v>11.88</v>
          </cell>
          <cell r="Q422">
            <v>13.64</v>
          </cell>
          <cell r="R422">
            <v>57.28</v>
          </cell>
          <cell r="S422">
            <v>28.64</v>
          </cell>
          <cell r="T422">
            <v>18.616</v>
          </cell>
          <cell r="U422">
            <v>21.93824</v>
          </cell>
          <cell r="V422"/>
        </row>
        <row r="423">
          <cell r="B423" t="str">
            <v>PI004</v>
          </cell>
          <cell r="C423"/>
          <cell r="D423"/>
          <cell r="E423" t="str">
            <v>Pinza para Pan 37 cm</v>
          </cell>
          <cell r="F423"/>
          <cell r="G423"/>
          <cell r="H423"/>
          <cell r="I423"/>
          <cell r="J423"/>
          <cell r="K423">
            <v>37</v>
          </cell>
          <cell r="L423">
            <v>4</v>
          </cell>
          <cell r="M423"/>
          <cell r="N423"/>
          <cell r="O423"/>
          <cell r="P423">
            <v>12.71</v>
          </cell>
          <cell r="Q423">
            <v>14.59</v>
          </cell>
          <cell r="R423">
            <v>61.28</v>
          </cell>
          <cell r="S423">
            <v>30.64</v>
          </cell>
          <cell r="T423">
            <v>19.916</v>
          </cell>
          <cell r="U423">
            <v>23.47024</v>
          </cell>
          <cell r="V423"/>
        </row>
        <row r="424">
          <cell r="B424" t="str">
            <v>SD301</v>
          </cell>
          <cell r="C424"/>
          <cell r="D424"/>
          <cell r="E424" t="str">
            <v>Cuchara Lisa de Cocina 21 cm</v>
          </cell>
          <cell r="F424"/>
          <cell r="G424"/>
          <cell r="H424"/>
          <cell r="I424"/>
          <cell r="J424"/>
          <cell r="K424">
            <v>21</v>
          </cell>
          <cell r="L424">
            <v>5</v>
          </cell>
          <cell r="M424"/>
          <cell r="N424"/>
          <cell r="O424">
            <v>2.9000000000000001E-2</v>
          </cell>
          <cell r="P424">
            <v>2.0299999999999998</v>
          </cell>
          <cell r="Q424">
            <v>2.33</v>
          </cell>
          <cell r="R424">
            <v>9.7799999999999994</v>
          </cell>
          <cell r="S424">
            <v>4.8899999999999997</v>
          </cell>
          <cell r="T424">
            <v>3.1785000000000001</v>
          </cell>
          <cell r="U424">
            <v>3.7457399999999996</v>
          </cell>
          <cell r="V424"/>
        </row>
        <row r="425">
          <cell r="B425" t="str">
            <v>SD302</v>
          </cell>
          <cell r="C425"/>
          <cell r="D425"/>
          <cell r="E425" t="str">
            <v>Cuchara Lisa de Cocina 26 cm</v>
          </cell>
          <cell r="F425"/>
          <cell r="G425"/>
          <cell r="H425"/>
          <cell r="I425"/>
          <cell r="J425"/>
          <cell r="K425">
            <v>26</v>
          </cell>
          <cell r="L425">
            <v>6</v>
          </cell>
          <cell r="M425"/>
          <cell r="N425"/>
          <cell r="O425">
            <v>0.05</v>
          </cell>
          <cell r="P425">
            <v>2.5099999999999998</v>
          </cell>
          <cell r="Q425">
            <v>2.88</v>
          </cell>
          <cell r="R425">
            <v>12.1</v>
          </cell>
          <cell r="S425">
            <v>6.05</v>
          </cell>
          <cell r="T425">
            <v>3.9325000000000001</v>
          </cell>
          <cell r="U425">
            <v>4.6342999999999996</v>
          </cell>
          <cell r="V425"/>
        </row>
        <row r="426">
          <cell r="B426" t="str">
            <v>SD303</v>
          </cell>
          <cell r="C426"/>
          <cell r="D426"/>
          <cell r="E426" t="str">
            <v>Cuchara Lisa de Cocina 30 cm</v>
          </cell>
          <cell r="F426"/>
          <cell r="G426"/>
          <cell r="H426"/>
          <cell r="I426"/>
          <cell r="J426"/>
          <cell r="K426">
            <v>30</v>
          </cell>
          <cell r="L426">
            <v>6.5</v>
          </cell>
          <cell r="M426"/>
          <cell r="N426"/>
          <cell r="O426">
            <v>6.5000000000000002E-2</v>
          </cell>
          <cell r="P426">
            <v>2.9</v>
          </cell>
          <cell r="Q426">
            <v>3.33</v>
          </cell>
          <cell r="R426">
            <v>13.98</v>
          </cell>
          <cell r="S426">
            <v>6.99</v>
          </cell>
          <cell r="T426">
            <v>4.5434999999999999</v>
          </cell>
          <cell r="U426">
            <v>5.3543400000000005</v>
          </cell>
          <cell r="V426"/>
        </row>
        <row r="427">
          <cell r="B427" t="str">
            <v>SD304</v>
          </cell>
          <cell r="C427"/>
          <cell r="D427"/>
          <cell r="E427" t="str">
            <v>Cuchara Lisa de Cocina 36 cm</v>
          </cell>
          <cell r="F427"/>
          <cell r="G427"/>
          <cell r="H427"/>
          <cell r="I427"/>
          <cell r="J427"/>
          <cell r="K427">
            <v>36</v>
          </cell>
          <cell r="L427">
            <v>7.5</v>
          </cell>
          <cell r="M427"/>
          <cell r="N427"/>
          <cell r="O427">
            <v>8.6999999999999994E-2</v>
          </cell>
          <cell r="P427">
            <v>3.48</v>
          </cell>
          <cell r="Q427">
            <v>3.99</v>
          </cell>
          <cell r="R427">
            <v>16.760000000000002</v>
          </cell>
          <cell r="S427">
            <v>8.3800000000000008</v>
          </cell>
          <cell r="T427">
            <v>5.447000000000001</v>
          </cell>
          <cell r="U427">
            <v>6.419080000000001</v>
          </cell>
          <cell r="V427"/>
        </row>
        <row r="428">
          <cell r="B428" t="str">
            <v>SD305</v>
          </cell>
          <cell r="C428"/>
          <cell r="D428"/>
          <cell r="E428" t="str">
            <v>Cuchara Lisa de Cocina 40 cm</v>
          </cell>
          <cell r="F428"/>
          <cell r="G428"/>
          <cell r="H428"/>
          <cell r="I428"/>
          <cell r="J428"/>
          <cell r="K428">
            <v>40</v>
          </cell>
          <cell r="L428">
            <v>9</v>
          </cell>
          <cell r="M428"/>
          <cell r="N428"/>
          <cell r="O428">
            <v>0.16200000000000001</v>
          </cell>
          <cell r="P428">
            <v>8.7799999999999994</v>
          </cell>
          <cell r="Q428">
            <v>10.08</v>
          </cell>
          <cell r="R428">
            <v>42.34</v>
          </cell>
          <cell r="S428">
            <v>21.17</v>
          </cell>
          <cell r="T428">
            <v>13.760500000000002</v>
          </cell>
          <cell r="U428">
            <v>16.21622</v>
          </cell>
          <cell r="V428"/>
        </row>
        <row r="429">
          <cell r="B429" t="str">
            <v>PCO01</v>
          </cell>
          <cell r="C429"/>
          <cell r="D429"/>
          <cell r="E429" t="str">
            <v>Porta Cuchara Oval</v>
          </cell>
          <cell r="F429"/>
          <cell r="G429"/>
          <cell r="H429"/>
          <cell r="I429"/>
          <cell r="J429"/>
          <cell r="K429">
            <v>19.5</v>
          </cell>
          <cell r="L429">
            <v>8</v>
          </cell>
          <cell r="M429">
            <v>3.7</v>
          </cell>
          <cell r="N429"/>
          <cell r="O429">
            <v>0.03</v>
          </cell>
          <cell r="P429">
            <v>2.39</v>
          </cell>
          <cell r="Q429">
            <v>2.74</v>
          </cell>
          <cell r="R429">
            <v>11.5</v>
          </cell>
          <cell r="S429">
            <v>5.75</v>
          </cell>
          <cell r="T429">
            <v>3.7375000000000003</v>
          </cell>
          <cell r="U429">
            <v>4.4045000000000005</v>
          </cell>
          <cell r="V429"/>
        </row>
        <row r="430">
          <cell r="B430" t="str">
            <v>PCR01</v>
          </cell>
          <cell r="C430"/>
          <cell r="D430"/>
          <cell r="E430" t="str">
            <v>Porta Cuchara Redondo</v>
          </cell>
          <cell r="F430"/>
          <cell r="G430"/>
          <cell r="H430"/>
          <cell r="I430"/>
          <cell r="J430"/>
          <cell r="K430">
            <v>20.5</v>
          </cell>
          <cell r="L430">
            <v>9.5</v>
          </cell>
          <cell r="M430">
            <v>3.7</v>
          </cell>
          <cell r="N430"/>
          <cell r="O430">
            <v>0.05</v>
          </cell>
          <cell r="P430">
            <v>2.39</v>
          </cell>
          <cell r="Q430">
            <v>2.74</v>
          </cell>
          <cell r="R430">
            <v>11.5</v>
          </cell>
          <cell r="S430">
            <v>5.75</v>
          </cell>
          <cell r="T430">
            <v>3.7375000000000003</v>
          </cell>
          <cell r="U430">
            <v>4.4045000000000005</v>
          </cell>
          <cell r="V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  <cell r="T433"/>
          <cell r="U433"/>
          <cell r="V433"/>
        </row>
        <row r="434">
          <cell r="B434"/>
          <cell r="C434"/>
          <cell r="D434"/>
          <cell r="E434" t="str">
            <v>* Poner letra en Negro y copiar la fórmula si se requieren más renglones.</v>
          </cell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  <cell r="T434"/>
          <cell r="U434"/>
          <cell r="V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  <cell r="T435"/>
          <cell r="U435"/>
          <cell r="V435"/>
        </row>
        <row r="436"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  <cell r="T436"/>
          <cell r="U436"/>
          <cell r="V436"/>
        </row>
        <row r="437">
          <cell r="B437" t="str">
            <v>Productos Especiales</v>
          </cell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  <cell r="T437"/>
          <cell r="U437"/>
          <cell r="V437"/>
        </row>
        <row r="438"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  <cell r="T438"/>
          <cell r="U438"/>
          <cell r="V438"/>
        </row>
        <row r="439">
          <cell r="B439" t="str">
            <v>0005</v>
          </cell>
          <cell r="C439"/>
          <cell r="D439"/>
          <cell r="E439" t="str">
            <v>Plato Rectangular Sin Rayas</v>
          </cell>
          <cell r="F439"/>
          <cell r="G439"/>
          <cell r="H439"/>
          <cell r="I439"/>
          <cell r="J439"/>
          <cell r="K439">
            <v>17</v>
          </cell>
          <cell r="L439">
            <v>13.5</v>
          </cell>
          <cell r="M439">
            <v>1.8</v>
          </cell>
          <cell r="N439"/>
          <cell r="O439"/>
          <cell r="P439">
            <v>4.6900000000000004</v>
          </cell>
          <cell r="Q439">
            <v>5.38</v>
          </cell>
          <cell r="R439">
            <v>22.6</v>
          </cell>
          <cell r="S439">
            <v>11.3</v>
          </cell>
          <cell r="T439">
            <v>7.3450000000000006</v>
          </cell>
          <cell r="U439">
            <v>8.655800000000001</v>
          </cell>
          <cell r="V439"/>
        </row>
        <row r="440">
          <cell r="B440" t="str">
            <v>0006</v>
          </cell>
          <cell r="C440"/>
          <cell r="D440"/>
          <cell r="E440" t="str">
            <v>Charola Hoja Mini</v>
          </cell>
          <cell r="F440"/>
          <cell r="G440"/>
          <cell r="H440"/>
          <cell r="I440"/>
          <cell r="J440"/>
          <cell r="K440">
            <v>28.5</v>
          </cell>
          <cell r="L440">
            <v>11.5</v>
          </cell>
          <cell r="M440">
            <v>2.5</v>
          </cell>
          <cell r="N440"/>
          <cell r="O440"/>
          <cell r="P440"/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/>
        </row>
        <row r="441">
          <cell r="B441" t="str">
            <v>0013</v>
          </cell>
          <cell r="C441"/>
          <cell r="D441"/>
          <cell r="E441" t="str">
            <v>Inserto Cuadrado Salad Bar</v>
          </cell>
          <cell r="F441"/>
          <cell r="G441"/>
          <cell r="H441"/>
          <cell r="I441"/>
          <cell r="J441"/>
          <cell r="K441">
            <v>16</v>
          </cell>
          <cell r="L441">
            <v>16</v>
          </cell>
          <cell r="M441">
            <v>10.7</v>
          </cell>
          <cell r="N441"/>
          <cell r="O441"/>
          <cell r="P441"/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/>
        </row>
        <row r="442">
          <cell r="B442" t="str">
            <v>0024</v>
          </cell>
          <cell r="C442"/>
          <cell r="D442"/>
          <cell r="E442" t="str">
            <v>Placa Rectangular c/Ribete</v>
          </cell>
          <cell r="F442"/>
          <cell r="G442"/>
          <cell r="H442"/>
          <cell r="I442"/>
          <cell r="J442"/>
          <cell r="K442">
            <v>45</v>
          </cell>
          <cell r="L442">
            <v>20</v>
          </cell>
          <cell r="M442">
            <v>1</v>
          </cell>
          <cell r="N442"/>
          <cell r="O442"/>
          <cell r="P442">
            <v>20.34</v>
          </cell>
          <cell r="Q442">
            <v>23.35</v>
          </cell>
          <cell r="R442">
            <v>98.08</v>
          </cell>
          <cell r="S442">
            <v>49.04</v>
          </cell>
          <cell r="T442">
            <v>31.876000000000001</v>
          </cell>
          <cell r="U442">
            <v>37.564639999999997</v>
          </cell>
          <cell r="V442"/>
        </row>
        <row r="443">
          <cell r="B443" t="str">
            <v>0025</v>
          </cell>
          <cell r="C443"/>
          <cell r="D443"/>
          <cell r="E443" t="str">
            <v>Bowl Cuadrado Hondo</v>
          </cell>
          <cell r="F443"/>
          <cell r="G443"/>
          <cell r="H443"/>
          <cell r="I443"/>
          <cell r="J443"/>
          <cell r="K443">
            <v>8</v>
          </cell>
          <cell r="L443">
            <v>8</v>
          </cell>
          <cell r="M443">
            <v>3.5</v>
          </cell>
          <cell r="N443"/>
          <cell r="O443"/>
          <cell r="P443">
            <v>2.33</v>
          </cell>
          <cell r="Q443">
            <v>2.67</v>
          </cell>
          <cell r="R443">
            <v>11.22</v>
          </cell>
          <cell r="S443">
            <v>5.61</v>
          </cell>
          <cell r="T443">
            <v>3.6465000000000005</v>
          </cell>
          <cell r="U443">
            <v>4.2972600000000005</v>
          </cell>
          <cell r="V443"/>
        </row>
        <row r="444">
          <cell r="B444" t="str">
            <v>0028</v>
          </cell>
          <cell r="C444"/>
          <cell r="D444"/>
          <cell r="E444" t="str">
            <v>Charola Botanero de 6 (39.5 cm)</v>
          </cell>
          <cell r="F444"/>
          <cell r="G444"/>
          <cell r="H444"/>
          <cell r="I444"/>
          <cell r="J444"/>
          <cell r="K444">
            <v>39.5</v>
          </cell>
          <cell r="L444">
            <v>39.5</v>
          </cell>
          <cell r="M444">
            <v>6</v>
          </cell>
          <cell r="N444"/>
          <cell r="O444"/>
          <cell r="P444">
            <v>23.009000000000004</v>
          </cell>
          <cell r="Q444">
            <v>26.41</v>
          </cell>
          <cell r="R444">
            <v>110.92</v>
          </cell>
          <cell r="S444">
            <v>55.46</v>
          </cell>
          <cell r="T444">
            <v>36.048999999999999</v>
          </cell>
          <cell r="U444">
            <v>42.48236</v>
          </cell>
          <cell r="V444"/>
        </row>
        <row r="445">
          <cell r="B445" t="str">
            <v>0029</v>
          </cell>
          <cell r="C445"/>
          <cell r="D445"/>
          <cell r="E445" t="str">
            <v>Charola Botanero de 6 (44.5 cm)</v>
          </cell>
          <cell r="F445"/>
          <cell r="G445"/>
          <cell r="H445"/>
          <cell r="I445"/>
          <cell r="J445"/>
          <cell r="K445">
            <v>44.5</v>
          </cell>
          <cell r="L445">
            <v>44.5</v>
          </cell>
          <cell r="M445">
            <v>6</v>
          </cell>
          <cell r="N445"/>
          <cell r="O445"/>
          <cell r="P445">
            <v>27.265000000000001</v>
          </cell>
          <cell r="Q445">
            <v>31.29</v>
          </cell>
          <cell r="R445">
            <v>131.41999999999999</v>
          </cell>
          <cell r="S445">
            <v>65.709999999999994</v>
          </cell>
          <cell r="T445">
            <v>42.711500000000001</v>
          </cell>
          <cell r="U445">
            <v>50.333859999999994</v>
          </cell>
          <cell r="V445"/>
        </row>
        <row r="446">
          <cell r="B446" t="str">
            <v>0030</v>
          </cell>
          <cell r="C446"/>
          <cell r="D446"/>
          <cell r="E446" t="str">
            <v>Salsera de 5</v>
          </cell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>
            <v>32.718000000000004</v>
          </cell>
          <cell r="Q446">
            <v>37.549999999999997</v>
          </cell>
          <cell r="R446">
            <v>157.72</v>
          </cell>
          <cell r="S446">
            <v>78.86</v>
          </cell>
          <cell r="T446">
            <v>51.259</v>
          </cell>
          <cell r="U446">
            <v>60.406759999999998</v>
          </cell>
          <cell r="V446"/>
        </row>
        <row r="447">
          <cell r="B447" t="str">
            <v>0031</v>
          </cell>
          <cell r="C447"/>
          <cell r="D447"/>
          <cell r="E447" t="str">
            <v>Placa Rectangular c/Ribete 25cm</v>
          </cell>
          <cell r="F447"/>
          <cell r="G447"/>
          <cell r="H447"/>
          <cell r="I447"/>
          <cell r="J447"/>
          <cell r="K447">
            <v>25</v>
          </cell>
          <cell r="L447">
            <v>25</v>
          </cell>
          <cell r="M447">
            <v>1.8</v>
          </cell>
          <cell r="N447"/>
          <cell r="O447"/>
          <cell r="P447">
            <v>12.369000000000002</v>
          </cell>
          <cell r="Q447">
            <v>14.2</v>
          </cell>
          <cell r="R447">
            <v>59.64</v>
          </cell>
          <cell r="S447">
            <v>29.82</v>
          </cell>
          <cell r="T447">
            <v>19.382999999999999</v>
          </cell>
          <cell r="U447">
            <v>22.842120000000001</v>
          </cell>
          <cell r="V447"/>
        </row>
        <row r="448">
          <cell r="B448" t="str">
            <v>0032</v>
          </cell>
          <cell r="C448"/>
          <cell r="D448"/>
          <cell r="E448" t="str">
            <v xml:space="preserve">Botanero Canoa Especial </v>
          </cell>
          <cell r="F448"/>
          <cell r="G448"/>
          <cell r="H448"/>
          <cell r="I448"/>
          <cell r="J448"/>
          <cell r="K448">
            <v>28</v>
          </cell>
          <cell r="L448">
            <v>14</v>
          </cell>
          <cell r="M448">
            <v>2</v>
          </cell>
          <cell r="N448"/>
          <cell r="O448"/>
          <cell r="P448">
            <v>7.3283000000000005</v>
          </cell>
          <cell r="Q448">
            <v>8.41</v>
          </cell>
          <cell r="R448">
            <v>35.32</v>
          </cell>
          <cell r="S448">
            <v>17.66</v>
          </cell>
          <cell r="T448">
            <v>11.479000000000001</v>
          </cell>
          <cell r="U448">
            <v>13.527560000000001</v>
          </cell>
          <cell r="V448"/>
        </row>
        <row r="449">
          <cell r="B449" t="str">
            <v>0033</v>
          </cell>
          <cell r="C449"/>
          <cell r="D449"/>
          <cell r="E449" t="str">
            <v>Botanero Especial</v>
          </cell>
          <cell r="F449"/>
          <cell r="G449"/>
          <cell r="H449"/>
          <cell r="I449"/>
          <cell r="J449"/>
          <cell r="K449">
            <v>8</v>
          </cell>
          <cell r="L449">
            <v>8</v>
          </cell>
          <cell r="M449">
            <v>4</v>
          </cell>
          <cell r="N449"/>
          <cell r="O449"/>
          <cell r="P449">
            <v>2.2343999999999999</v>
          </cell>
          <cell r="Q449">
            <v>2.56</v>
          </cell>
          <cell r="R449">
            <v>10.76</v>
          </cell>
          <cell r="S449">
            <v>5.38</v>
          </cell>
          <cell r="T449">
            <v>3.4969999999999999</v>
          </cell>
          <cell r="U449">
            <v>4.1210800000000001</v>
          </cell>
          <cell r="V449"/>
        </row>
        <row r="450">
          <cell r="B450" t="str">
            <v>0035</v>
          </cell>
          <cell r="C450"/>
          <cell r="D450"/>
          <cell r="E450" t="str">
            <v>Sartén con Tapa 16 x 6 cm</v>
          </cell>
          <cell r="F450"/>
          <cell r="G450"/>
          <cell r="H450"/>
          <cell r="I450"/>
          <cell r="J450"/>
          <cell r="K450">
            <v>16</v>
          </cell>
          <cell r="L450">
            <v>16</v>
          </cell>
          <cell r="M450">
            <v>6</v>
          </cell>
          <cell r="N450"/>
          <cell r="O450"/>
          <cell r="P450">
            <v>15.56</v>
          </cell>
          <cell r="Q450">
            <v>17.86</v>
          </cell>
          <cell r="R450">
            <v>75.02</v>
          </cell>
          <cell r="S450">
            <v>37.51</v>
          </cell>
          <cell r="T450">
            <v>24.381499999999999</v>
          </cell>
          <cell r="U450">
            <v>28.732659999999999</v>
          </cell>
          <cell r="V450"/>
        </row>
        <row r="451">
          <cell r="B451" t="str">
            <v>0038</v>
          </cell>
          <cell r="C451"/>
          <cell r="D451"/>
          <cell r="E451" t="str">
            <v>Charola Rectangular 31 x 19 x 3.7 cm</v>
          </cell>
          <cell r="F451"/>
          <cell r="G451"/>
          <cell r="H451"/>
          <cell r="I451"/>
          <cell r="J451"/>
          <cell r="K451">
            <v>31</v>
          </cell>
          <cell r="L451">
            <v>19</v>
          </cell>
          <cell r="M451">
            <v>3.7</v>
          </cell>
          <cell r="N451"/>
          <cell r="O451"/>
          <cell r="P451"/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/>
        </row>
        <row r="452">
          <cell r="B452" t="str">
            <v>0039</v>
          </cell>
          <cell r="C452"/>
          <cell r="D452"/>
          <cell r="E452" t="str">
            <v>Sartén 19 x 14 x 3.5 cm</v>
          </cell>
          <cell r="F452"/>
          <cell r="G452"/>
          <cell r="H452"/>
          <cell r="I452"/>
          <cell r="J452"/>
          <cell r="K452">
            <v>19</v>
          </cell>
          <cell r="L452">
            <v>14</v>
          </cell>
          <cell r="M452">
            <v>3.5</v>
          </cell>
          <cell r="N452"/>
          <cell r="O452"/>
          <cell r="P452"/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/>
        </row>
        <row r="453">
          <cell r="B453" t="str">
            <v>0047</v>
          </cell>
          <cell r="C453"/>
          <cell r="D453"/>
          <cell r="E453" t="str">
            <v xml:space="preserve">Ramekin Cuadrado </v>
          </cell>
          <cell r="F453"/>
          <cell r="G453"/>
          <cell r="H453"/>
          <cell r="I453"/>
          <cell r="J453"/>
          <cell r="K453">
            <v>8.3000000000000007</v>
          </cell>
          <cell r="L453">
            <v>8.3000000000000007</v>
          </cell>
          <cell r="M453">
            <v>4</v>
          </cell>
          <cell r="N453"/>
          <cell r="O453"/>
          <cell r="P453">
            <v>2.34</v>
          </cell>
          <cell r="Q453">
            <v>2.69</v>
          </cell>
          <cell r="R453">
            <v>11.3</v>
          </cell>
          <cell r="S453">
            <v>5.65</v>
          </cell>
          <cell r="T453">
            <v>3.6725000000000003</v>
          </cell>
          <cell r="U453">
            <v>4.3279000000000005</v>
          </cell>
          <cell r="V453"/>
        </row>
        <row r="454">
          <cell r="B454" t="str">
            <v>0050</v>
          </cell>
          <cell r="C454"/>
          <cell r="D454"/>
          <cell r="E454" t="str">
            <v>Curazao Cuadrado Plano Borde Fino</v>
          </cell>
          <cell r="F454"/>
          <cell r="G454"/>
          <cell r="H454"/>
          <cell r="I454"/>
          <cell r="J454"/>
          <cell r="K454">
            <v>17.5</v>
          </cell>
          <cell r="L454">
            <v>17.5</v>
          </cell>
          <cell r="M454">
            <v>1</v>
          </cell>
          <cell r="N454"/>
          <cell r="O454"/>
          <cell r="P454">
            <v>6.65</v>
          </cell>
          <cell r="Q454">
            <v>7.63</v>
          </cell>
          <cell r="R454">
            <v>32.04</v>
          </cell>
          <cell r="S454">
            <v>16.02</v>
          </cell>
          <cell r="T454">
            <v>10.413</v>
          </cell>
          <cell r="U454">
            <v>12.271319999999999</v>
          </cell>
          <cell r="V454"/>
        </row>
        <row r="455">
          <cell r="B455" t="str">
            <v>0051</v>
          </cell>
          <cell r="C455"/>
          <cell r="D455"/>
          <cell r="E455" t="str">
            <v>Curazo Cuadrado Plano Borde Fino</v>
          </cell>
          <cell r="F455"/>
          <cell r="G455"/>
          <cell r="H455"/>
          <cell r="I455"/>
          <cell r="J455"/>
          <cell r="K455">
            <v>25</v>
          </cell>
          <cell r="L455">
            <v>25</v>
          </cell>
          <cell r="M455">
            <v>1</v>
          </cell>
          <cell r="N455"/>
          <cell r="O455"/>
          <cell r="P455">
            <v>9.76</v>
          </cell>
          <cell r="Q455">
            <v>11.2</v>
          </cell>
          <cell r="R455">
            <v>47.04</v>
          </cell>
          <cell r="S455">
            <v>23.52</v>
          </cell>
          <cell r="T455">
            <v>15.288</v>
          </cell>
          <cell r="U455">
            <v>18.01632</v>
          </cell>
          <cell r="V455"/>
        </row>
        <row r="456">
          <cell r="B456" t="str">
            <v>0052</v>
          </cell>
          <cell r="C456"/>
          <cell r="D456"/>
          <cell r="E456" t="str">
            <v xml:space="preserve">Comp Redondo Mini Alto </v>
          </cell>
          <cell r="F456"/>
          <cell r="G456"/>
          <cell r="H456"/>
          <cell r="I456"/>
          <cell r="J456"/>
          <cell r="K456">
            <v>8</v>
          </cell>
          <cell r="L456">
            <v>8</v>
          </cell>
          <cell r="M456">
            <v>5</v>
          </cell>
          <cell r="N456"/>
          <cell r="O456"/>
          <cell r="P456">
            <v>2.36</v>
          </cell>
          <cell r="Q456">
            <v>2.71</v>
          </cell>
          <cell r="R456">
            <v>11.38</v>
          </cell>
          <cell r="S456">
            <v>5.69</v>
          </cell>
          <cell r="T456">
            <v>3.6985000000000006</v>
          </cell>
          <cell r="U456">
            <v>4.3585400000000005</v>
          </cell>
          <cell r="V456"/>
        </row>
        <row r="457">
          <cell r="B457" t="str">
            <v>0053</v>
          </cell>
          <cell r="C457"/>
          <cell r="D457"/>
          <cell r="E457" t="str">
            <v xml:space="preserve">Curazao Cuadrado Alto </v>
          </cell>
          <cell r="F457"/>
          <cell r="G457"/>
          <cell r="H457"/>
          <cell r="I457"/>
          <cell r="J457"/>
          <cell r="K457">
            <v>8</v>
          </cell>
          <cell r="L457">
            <v>8</v>
          </cell>
          <cell r="M457">
            <v>6.25</v>
          </cell>
          <cell r="N457"/>
          <cell r="O457"/>
          <cell r="P457">
            <v>3.73</v>
          </cell>
          <cell r="Q457">
            <v>4.28</v>
          </cell>
          <cell r="R457">
            <v>17.98</v>
          </cell>
          <cell r="S457">
            <v>8.99</v>
          </cell>
          <cell r="T457">
            <v>5.8435000000000006</v>
          </cell>
          <cell r="U457">
            <v>6.8863400000000006</v>
          </cell>
          <cell r="V457"/>
        </row>
        <row r="458">
          <cell r="B458" t="str">
            <v>0054</v>
          </cell>
          <cell r="C458"/>
          <cell r="D458"/>
          <cell r="E458" t="str">
            <v xml:space="preserve">Tipo Mesa Rectangular </v>
          </cell>
          <cell r="F458"/>
          <cell r="G458"/>
          <cell r="H458"/>
          <cell r="I458"/>
          <cell r="J458"/>
          <cell r="K458">
            <v>25.4</v>
          </cell>
          <cell r="L458">
            <v>15.2</v>
          </cell>
          <cell r="M458">
            <v>3.8</v>
          </cell>
          <cell r="N458"/>
          <cell r="O458"/>
          <cell r="P458">
            <v>7.64</v>
          </cell>
          <cell r="Q458">
            <v>8.77</v>
          </cell>
          <cell r="R458">
            <v>36.840000000000003</v>
          </cell>
          <cell r="S458">
            <v>18.420000000000002</v>
          </cell>
          <cell r="T458">
            <v>11.973000000000001</v>
          </cell>
          <cell r="U458">
            <v>14.109720000000001</v>
          </cell>
          <cell r="V458"/>
        </row>
        <row r="459">
          <cell r="B459" t="str">
            <v>0055</v>
          </cell>
          <cell r="C459"/>
          <cell r="D459"/>
          <cell r="E459" t="str">
            <v>Tipo Mesa Rectangular M</v>
          </cell>
          <cell r="F459"/>
          <cell r="G459"/>
          <cell r="H459"/>
          <cell r="I459"/>
          <cell r="J459"/>
          <cell r="K459">
            <v>35.6</v>
          </cell>
          <cell r="L459">
            <v>20.3</v>
          </cell>
          <cell r="M459">
            <v>3.8</v>
          </cell>
          <cell r="N459"/>
          <cell r="O459"/>
          <cell r="P459">
            <v>8.89</v>
          </cell>
          <cell r="Q459">
            <v>10.199999999999999</v>
          </cell>
          <cell r="R459">
            <v>42.84</v>
          </cell>
          <cell r="S459">
            <v>21.42</v>
          </cell>
          <cell r="T459">
            <v>13.923000000000002</v>
          </cell>
          <cell r="U459">
            <v>16.407720000000001</v>
          </cell>
          <cell r="V459"/>
        </row>
        <row r="460">
          <cell r="B460" t="str">
            <v>0056</v>
          </cell>
          <cell r="C460"/>
          <cell r="D460"/>
          <cell r="E460" t="str">
            <v xml:space="preserve">Curazo Cuadrado Plano Borde Fino </v>
          </cell>
          <cell r="F460"/>
          <cell r="G460"/>
          <cell r="H460"/>
          <cell r="I460"/>
          <cell r="J460"/>
          <cell r="K460">
            <v>20</v>
          </cell>
          <cell r="L460">
            <v>20</v>
          </cell>
          <cell r="M460">
            <v>3</v>
          </cell>
          <cell r="N460"/>
          <cell r="O460"/>
          <cell r="P460">
            <v>8.35</v>
          </cell>
          <cell r="Q460">
            <v>9.58</v>
          </cell>
          <cell r="R460">
            <v>40.24</v>
          </cell>
          <cell r="S460">
            <v>20.12</v>
          </cell>
          <cell r="T460">
            <v>13.078000000000001</v>
          </cell>
          <cell r="U460">
            <v>15.41192</v>
          </cell>
          <cell r="V460"/>
        </row>
        <row r="461">
          <cell r="B461" t="str">
            <v>0057</v>
          </cell>
          <cell r="C461"/>
          <cell r="D461"/>
          <cell r="E461" t="str">
            <v>Charola  Tipo Gourmet</v>
          </cell>
          <cell r="F461"/>
          <cell r="G461"/>
          <cell r="H461"/>
          <cell r="I461"/>
          <cell r="J461"/>
          <cell r="K461">
            <v>23</v>
          </cell>
          <cell r="L461">
            <v>8.5</v>
          </cell>
          <cell r="M461">
            <v>1.5</v>
          </cell>
          <cell r="N461"/>
          <cell r="O461"/>
          <cell r="P461">
            <v>4.13</v>
          </cell>
          <cell r="Q461">
            <v>4.74</v>
          </cell>
          <cell r="R461">
            <v>19.899999999999999</v>
          </cell>
          <cell r="S461">
            <v>9.9499999999999993</v>
          </cell>
          <cell r="T461">
            <v>6.4674999999999994</v>
          </cell>
          <cell r="U461">
            <v>7.6216999999999997</v>
          </cell>
          <cell r="V461"/>
        </row>
        <row r="462">
          <cell r="B462" t="str">
            <v>0058</v>
          </cell>
          <cell r="C462"/>
          <cell r="D462"/>
          <cell r="E462" t="str">
            <v xml:space="preserve">Contenedor Redondo Corto XS </v>
          </cell>
          <cell r="F462"/>
          <cell r="G462"/>
          <cell r="H462"/>
          <cell r="I462"/>
          <cell r="J462"/>
          <cell r="K462">
            <v>8</v>
          </cell>
          <cell r="L462">
            <v>8</v>
          </cell>
          <cell r="M462">
            <v>2.5</v>
          </cell>
          <cell r="N462"/>
          <cell r="O462"/>
          <cell r="P462">
            <v>2.2599999999999998</v>
          </cell>
          <cell r="Q462">
            <v>2.59</v>
          </cell>
          <cell r="R462">
            <v>10.88</v>
          </cell>
          <cell r="S462">
            <v>5.44</v>
          </cell>
          <cell r="T462">
            <v>3.5360000000000005</v>
          </cell>
          <cell r="U462">
            <v>4.1670400000000001</v>
          </cell>
          <cell r="V462"/>
        </row>
        <row r="463">
          <cell r="B463" t="str">
            <v>0059</v>
          </cell>
          <cell r="C463"/>
          <cell r="D463"/>
          <cell r="E463" t="str">
            <v xml:space="preserve">Contenedor Cuadrado Corto XS </v>
          </cell>
          <cell r="F463"/>
          <cell r="G463"/>
          <cell r="H463"/>
          <cell r="I463"/>
          <cell r="J463"/>
          <cell r="K463">
            <v>8</v>
          </cell>
          <cell r="L463">
            <v>8</v>
          </cell>
          <cell r="M463">
            <v>2.5</v>
          </cell>
          <cell r="N463"/>
          <cell r="O463"/>
          <cell r="P463">
            <v>2.31</v>
          </cell>
          <cell r="Q463">
            <v>2.65</v>
          </cell>
          <cell r="R463">
            <v>11.14</v>
          </cell>
          <cell r="S463">
            <v>5.57</v>
          </cell>
          <cell r="T463">
            <v>3.6205000000000003</v>
          </cell>
          <cell r="U463">
            <v>4.2666200000000005</v>
          </cell>
          <cell r="V463"/>
        </row>
        <row r="464">
          <cell r="B464" t="str">
            <v>0060</v>
          </cell>
          <cell r="C464"/>
          <cell r="D464"/>
          <cell r="E464" t="str">
            <v xml:space="preserve">Curazao Cuadrado Plano L (Borde Fino) </v>
          </cell>
          <cell r="F464"/>
          <cell r="G464"/>
          <cell r="H464"/>
          <cell r="I464"/>
          <cell r="J464"/>
          <cell r="K464">
            <v>35.6</v>
          </cell>
          <cell r="L464">
            <v>35.6</v>
          </cell>
          <cell r="M464">
            <v>1.3</v>
          </cell>
          <cell r="N464"/>
          <cell r="O464"/>
          <cell r="P464">
            <v>16.89</v>
          </cell>
          <cell r="Q464">
            <v>19.39</v>
          </cell>
          <cell r="R464">
            <v>81.44</v>
          </cell>
          <cell r="S464">
            <v>40.72</v>
          </cell>
          <cell r="T464">
            <v>26.468</v>
          </cell>
          <cell r="U464">
            <v>31.191520000000001</v>
          </cell>
          <cell r="V464"/>
        </row>
        <row r="465">
          <cell r="B465" t="str">
            <v>0061</v>
          </cell>
          <cell r="C465"/>
          <cell r="D465"/>
          <cell r="E465" t="str">
            <v xml:space="preserve">Curazao Cuadrado Plano M (Borde Fino ) </v>
          </cell>
          <cell r="F465"/>
          <cell r="G465"/>
          <cell r="H465"/>
          <cell r="I465"/>
          <cell r="J465"/>
          <cell r="K465">
            <v>29.2</v>
          </cell>
          <cell r="L465">
            <v>29.2</v>
          </cell>
          <cell r="M465">
            <v>1.3</v>
          </cell>
          <cell r="N465"/>
          <cell r="O465"/>
          <cell r="P465">
            <v>12.56</v>
          </cell>
          <cell r="Q465">
            <v>14.42</v>
          </cell>
          <cell r="R465">
            <v>60.56</v>
          </cell>
          <cell r="S465">
            <v>30.28</v>
          </cell>
          <cell r="T465">
            <v>19.682000000000002</v>
          </cell>
          <cell r="U465">
            <v>23.194480000000002</v>
          </cell>
          <cell r="V465"/>
        </row>
        <row r="466">
          <cell r="B466" t="str">
            <v>0062</v>
          </cell>
          <cell r="C466"/>
          <cell r="D466"/>
          <cell r="E466" t="str">
            <v xml:space="preserve">Tipo Mesa Rectangular L </v>
          </cell>
          <cell r="F466"/>
          <cell r="G466"/>
          <cell r="H466"/>
          <cell r="I466"/>
          <cell r="J466"/>
          <cell r="K466">
            <v>45.7</v>
          </cell>
          <cell r="L466">
            <v>24.8</v>
          </cell>
          <cell r="M466">
            <v>3.8</v>
          </cell>
          <cell r="N466"/>
          <cell r="O466"/>
          <cell r="P466">
            <v>19.760000000000002</v>
          </cell>
          <cell r="Q466">
            <v>22.68</v>
          </cell>
          <cell r="R466">
            <v>95.26</v>
          </cell>
          <cell r="S466">
            <v>47.63</v>
          </cell>
          <cell r="T466">
            <v>30.959500000000002</v>
          </cell>
          <cell r="U466">
            <v>36.484580000000001</v>
          </cell>
          <cell r="V466"/>
        </row>
        <row r="467">
          <cell r="B467" t="str">
            <v>0063</v>
          </cell>
          <cell r="C467"/>
          <cell r="D467"/>
          <cell r="E467" t="str">
            <v xml:space="preserve">Siena Oval M </v>
          </cell>
          <cell r="F467"/>
          <cell r="G467"/>
          <cell r="H467"/>
          <cell r="I467"/>
          <cell r="J467"/>
          <cell r="K467">
            <v>39.299999999999997</v>
          </cell>
          <cell r="L467">
            <v>17.100000000000001</v>
          </cell>
          <cell r="M467">
            <v>3.8</v>
          </cell>
          <cell r="N467"/>
          <cell r="O467"/>
          <cell r="P467">
            <v>12.71</v>
          </cell>
          <cell r="Q467">
            <v>14.59</v>
          </cell>
          <cell r="R467">
            <v>61.28</v>
          </cell>
          <cell r="S467">
            <v>30.64</v>
          </cell>
          <cell r="T467">
            <v>19.916</v>
          </cell>
          <cell r="U467">
            <v>23.47024</v>
          </cell>
          <cell r="V467"/>
        </row>
        <row r="468">
          <cell r="B468" t="str">
            <v>0064</v>
          </cell>
          <cell r="C468"/>
          <cell r="D468"/>
          <cell r="E468" t="str">
            <v xml:space="preserve">Siena Oval Plano M </v>
          </cell>
          <cell r="F468"/>
          <cell r="G468"/>
          <cell r="H468"/>
          <cell r="I468"/>
          <cell r="J468"/>
          <cell r="K468">
            <v>40</v>
          </cell>
          <cell r="L468">
            <v>20.3</v>
          </cell>
          <cell r="M468">
            <v>1.6</v>
          </cell>
          <cell r="N468"/>
          <cell r="O468"/>
          <cell r="P468">
            <v>12.67</v>
          </cell>
          <cell r="Q468">
            <v>14.54</v>
          </cell>
          <cell r="R468">
            <v>61.06</v>
          </cell>
          <cell r="S468">
            <v>30.53</v>
          </cell>
          <cell r="T468">
            <v>19.8445</v>
          </cell>
          <cell r="U468">
            <v>23.38598</v>
          </cell>
          <cell r="V468"/>
        </row>
        <row r="469">
          <cell r="B469" t="str">
            <v>0083</v>
          </cell>
          <cell r="C469"/>
          <cell r="D469"/>
          <cell r="E469" t="str">
            <v>Sienna Rectangular M</v>
          </cell>
          <cell r="F469"/>
          <cell r="G469"/>
          <cell r="H469"/>
          <cell r="I469"/>
          <cell r="J469"/>
          <cell r="K469">
            <v>31.5</v>
          </cell>
          <cell r="L469">
            <v>26.4</v>
          </cell>
          <cell r="M469">
            <v>3.8</v>
          </cell>
          <cell r="N469"/>
          <cell r="O469"/>
          <cell r="P469"/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/>
        </row>
        <row r="470">
          <cell r="B470" t="str">
            <v>0084</v>
          </cell>
          <cell r="C470"/>
          <cell r="D470"/>
          <cell r="E470" t="str">
            <v>Contenedor Redondo 6.5 x 6.5 x 2.5 cm</v>
          </cell>
          <cell r="F470"/>
          <cell r="G470"/>
          <cell r="H470"/>
          <cell r="I470"/>
          <cell r="J470"/>
          <cell r="K470">
            <v>6.5</v>
          </cell>
          <cell r="L470">
            <v>6.5</v>
          </cell>
          <cell r="M470">
            <v>2.5</v>
          </cell>
          <cell r="N470"/>
          <cell r="O470"/>
          <cell r="P470">
            <v>1.4</v>
          </cell>
          <cell r="Q470">
            <v>1.61</v>
          </cell>
          <cell r="R470">
            <v>6.76</v>
          </cell>
          <cell r="S470">
            <v>3.38</v>
          </cell>
          <cell r="T470">
            <v>2.1970000000000001</v>
          </cell>
          <cell r="U470">
            <v>2.58908</v>
          </cell>
          <cell r="V470"/>
        </row>
        <row r="471">
          <cell r="B471" t="str">
            <v>0084</v>
          </cell>
          <cell r="C471"/>
          <cell r="D471"/>
          <cell r="E471" t="str">
            <v>Contenedor Redondo Alto S</v>
          </cell>
          <cell r="F471"/>
          <cell r="G471"/>
          <cell r="H471"/>
          <cell r="I471"/>
          <cell r="J471"/>
          <cell r="K471">
            <v>6.5</v>
          </cell>
          <cell r="L471">
            <v>6.5</v>
          </cell>
          <cell r="M471">
            <v>2.5</v>
          </cell>
          <cell r="N471"/>
          <cell r="O471"/>
          <cell r="P471"/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/>
        </row>
        <row r="472">
          <cell r="B472" t="str">
            <v>0090</v>
          </cell>
          <cell r="C472"/>
          <cell r="D472"/>
          <cell r="E472" t="str">
            <v xml:space="preserve">Mantequillero </v>
          </cell>
          <cell r="F472"/>
          <cell r="G472"/>
          <cell r="H472"/>
          <cell r="I472"/>
          <cell r="J472"/>
          <cell r="K472">
            <v>7</v>
          </cell>
          <cell r="L472">
            <v>7</v>
          </cell>
          <cell r="M472">
            <v>2.5</v>
          </cell>
          <cell r="N472"/>
          <cell r="O472"/>
          <cell r="P472">
            <v>1.6</v>
          </cell>
          <cell r="Q472">
            <v>1.84</v>
          </cell>
          <cell r="R472">
            <v>11.506000000000002</v>
          </cell>
          <cell r="S472">
            <v>5.753000000000001</v>
          </cell>
          <cell r="T472">
            <v>3.7394500000000006</v>
          </cell>
          <cell r="U472">
            <v>4.4067980000000011</v>
          </cell>
          <cell r="V472"/>
        </row>
        <row r="473">
          <cell r="B473" t="str">
            <v>0091</v>
          </cell>
          <cell r="C473"/>
          <cell r="D473"/>
          <cell r="E473" t="str">
            <v>Contenedor mini la Morena</v>
          </cell>
          <cell r="F473"/>
          <cell r="G473"/>
          <cell r="H473"/>
          <cell r="I473"/>
          <cell r="J473"/>
          <cell r="K473">
            <v>6.5</v>
          </cell>
          <cell r="L473">
            <v>6.5</v>
          </cell>
          <cell r="M473">
            <v>3</v>
          </cell>
          <cell r="N473"/>
          <cell r="O473"/>
          <cell r="P473">
            <v>2.39</v>
          </cell>
          <cell r="Q473">
            <v>2.74</v>
          </cell>
          <cell r="R473">
            <v>11.5</v>
          </cell>
          <cell r="S473">
            <v>5.75</v>
          </cell>
          <cell r="T473">
            <v>3.7375000000000003</v>
          </cell>
          <cell r="U473">
            <v>4.4045000000000005</v>
          </cell>
          <cell r="V473"/>
        </row>
        <row r="474">
          <cell r="B474" t="str">
            <v>AC002</v>
          </cell>
          <cell r="C474"/>
          <cell r="D474"/>
          <cell r="E474" t="str">
            <v xml:space="preserve">Plato Ovalado 8x6" </v>
          </cell>
          <cell r="F474"/>
          <cell r="G474"/>
          <cell r="H474"/>
          <cell r="I474"/>
          <cell r="J474"/>
          <cell r="K474">
            <v>20</v>
          </cell>
          <cell r="L474">
            <v>15</v>
          </cell>
          <cell r="M474"/>
          <cell r="N474"/>
          <cell r="O474"/>
          <cell r="P474">
            <v>4.72</v>
          </cell>
          <cell r="Q474">
            <v>5.42</v>
          </cell>
          <cell r="R474">
            <v>49.742000000000004</v>
          </cell>
          <cell r="S474">
            <v>24.871000000000002</v>
          </cell>
          <cell r="T474">
            <v>16.166150000000002</v>
          </cell>
          <cell r="U474">
            <v>19.051186000000001</v>
          </cell>
          <cell r="V474"/>
        </row>
        <row r="475">
          <cell r="B475" t="str">
            <v>ACOMP01</v>
          </cell>
          <cell r="C475"/>
          <cell r="D475"/>
          <cell r="E475" t="str">
            <v xml:space="preserve">Contenedor Especial </v>
          </cell>
          <cell r="F475"/>
          <cell r="G475"/>
          <cell r="H475"/>
          <cell r="I475"/>
          <cell r="J475"/>
          <cell r="K475">
            <v>24.77</v>
          </cell>
          <cell r="L475">
            <v>12.07</v>
          </cell>
          <cell r="M475">
            <v>15.24</v>
          </cell>
          <cell r="N475"/>
          <cell r="O475"/>
          <cell r="P475">
            <v>22.28</v>
          </cell>
          <cell r="Q475">
            <v>25.57</v>
          </cell>
          <cell r="R475">
            <v>107.4</v>
          </cell>
          <cell r="S475">
            <v>53.7</v>
          </cell>
          <cell r="T475">
            <v>34.905000000000001</v>
          </cell>
          <cell r="U475">
            <v>41.1342</v>
          </cell>
          <cell r="V475"/>
        </row>
        <row r="476">
          <cell r="B476" t="str">
            <v>ACOMP02</v>
          </cell>
          <cell r="C476"/>
          <cell r="D476"/>
          <cell r="E476" t="str">
            <v xml:space="preserve">Contenedor Especial </v>
          </cell>
          <cell r="F476"/>
          <cell r="G476"/>
          <cell r="H476"/>
          <cell r="I476"/>
          <cell r="J476"/>
          <cell r="K476">
            <v>25.4</v>
          </cell>
          <cell r="L476">
            <v>17.78</v>
          </cell>
          <cell r="M476">
            <v>15.24</v>
          </cell>
          <cell r="N476"/>
          <cell r="O476"/>
          <cell r="P476">
            <v>22.52</v>
          </cell>
          <cell r="Q476">
            <v>25.85</v>
          </cell>
          <cell r="R476">
            <v>108.58</v>
          </cell>
          <cell r="S476">
            <v>54.29</v>
          </cell>
          <cell r="T476">
            <v>35.288499999999999</v>
          </cell>
          <cell r="U476">
            <v>41.58614</v>
          </cell>
          <cell r="V476"/>
        </row>
        <row r="477">
          <cell r="B477" t="str">
            <v>ACOMP03</v>
          </cell>
          <cell r="C477"/>
          <cell r="D477"/>
          <cell r="E477" t="str">
            <v>Contenedor Especial</v>
          </cell>
          <cell r="F477"/>
          <cell r="G477"/>
          <cell r="H477"/>
          <cell r="I477"/>
          <cell r="J477"/>
          <cell r="K477">
            <v>25.4</v>
          </cell>
          <cell r="L477">
            <v>25.4</v>
          </cell>
          <cell r="M477">
            <v>15.24</v>
          </cell>
          <cell r="N477"/>
          <cell r="O477"/>
          <cell r="P477">
            <v>27.3</v>
          </cell>
          <cell r="Q477">
            <v>31.33</v>
          </cell>
          <cell r="R477">
            <v>131.58000000000001</v>
          </cell>
          <cell r="S477">
            <v>65.790000000000006</v>
          </cell>
          <cell r="T477">
            <v>42.763500000000008</v>
          </cell>
          <cell r="U477">
            <v>50.395140000000005</v>
          </cell>
          <cell r="V477"/>
        </row>
        <row r="478">
          <cell r="B478" t="str">
            <v>A-CRD02</v>
          </cell>
          <cell r="C478"/>
          <cell r="D478"/>
          <cell r="E478" t="str">
            <v>Botanero 1/2 Bola s</v>
          </cell>
          <cell r="F478"/>
          <cell r="G478"/>
          <cell r="H478"/>
          <cell r="I478"/>
          <cell r="J478"/>
          <cell r="K478">
            <v>12</v>
          </cell>
          <cell r="L478">
            <v>12</v>
          </cell>
          <cell r="M478">
            <v>6</v>
          </cell>
          <cell r="N478"/>
          <cell r="O478"/>
          <cell r="P478"/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/>
        </row>
        <row r="479">
          <cell r="B479" t="str">
            <v>AE003</v>
          </cell>
          <cell r="C479"/>
          <cell r="D479"/>
          <cell r="E479" t="str">
            <v xml:space="preserve">Charolita Rectangular </v>
          </cell>
          <cell r="F479"/>
          <cell r="G479"/>
          <cell r="H479"/>
          <cell r="I479"/>
          <cell r="J479"/>
          <cell r="K479">
            <v>15</v>
          </cell>
          <cell r="L479">
            <v>8</v>
          </cell>
          <cell r="M479">
            <v>1</v>
          </cell>
          <cell r="N479"/>
          <cell r="O479"/>
          <cell r="P479"/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/>
        </row>
        <row r="480">
          <cell r="B480" t="str">
            <v>AE004</v>
          </cell>
          <cell r="C480"/>
          <cell r="D480"/>
          <cell r="E480" t="str">
            <v>Kleenera Rectangular</v>
          </cell>
          <cell r="F480"/>
          <cell r="G480"/>
          <cell r="H480"/>
          <cell r="I480"/>
          <cell r="J480"/>
          <cell r="K480">
            <v>25</v>
          </cell>
          <cell r="L480">
            <v>12.5</v>
          </cell>
          <cell r="M480">
            <v>8</v>
          </cell>
          <cell r="N480"/>
          <cell r="O480"/>
          <cell r="P480">
            <v>12.87</v>
          </cell>
          <cell r="Q480">
            <v>14.77</v>
          </cell>
          <cell r="R480">
            <v>62.04</v>
          </cell>
          <cell r="S480">
            <v>31.02</v>
          </cell>
          <cell r="T480">
            <v>20.163</v>
          </cell>
          <cell r="U480">
            <v>23.761320000000001</v>
          </cell>
          <cell r="V480"/>
        </row>
        <row r="481">
          <cell r="B481" t="str">
            <v>AE036</v>
          </cell>
          <cell r="C481"/>
          <cell r="D481"/>
          <cell r="E481" t="str">
            <v>Salsera Cebollines</v>
          </cell>
          <cell r="F481"/>
          <cell r="G481"/>
          <cell r="H481"/>
          <cell r="I481"/>
          <cell r="J481"/>
          <cell r="K481">
            <v>10</v>
          </cell>
          <cell r="L481">
            <v>10</v>
          </cell>
          <cell r="M481">
            <v>4</v>
          </cell>
          <cell r="N481"/>
          <cell r="O481"/>
          <cell r="P481">
            <v>2.46</v>
          </cell>
          <cell r="Q481">
            <v>2.82</v>
          </cell>
          <cell r="R481">
            <v>11.84</v>
          </cell>
          <cell r="S481">
            <v>5.92</v>
          </cell>
          <cell r="T481">
            <v>3.8479999999999999</v>
          </cell>
          <cell r="U481">
            <v>4.5347200000000001</v>
          </cell>
          <cell r="V481"/>
        </row>
        <row r="482">
          <cell r="B482" t="str">
            <v>AE037</v>
          </cell>
          <cell r="C482"/>
          <cell r="D482"/>
          <cell r="E482" t="str">
            <v>Escandinavo  Rect c/ Labio Especial</v>
          </cell>
          <cell r="F482"/>
          <cell r="G482"/>
          <cell r="H482"/>
          <cell r="I482"/>
          <cell r="J482"/>
          <cell r="K482">
            <v>44.5</v>
          </cell>
          <cell r="L482">
            <v>25.5</v>
          </cell>
          <cell r="M482">
            <v>8.5</v>
          </cell>
          <cell r="N482"/>
          <cell r="O482"/>
          <cell r="P482">
            <v>25.08</v>
          </cell>
          <cell r="Q482">
            <v>28.79</v>
          </cell>
          <cell r="R482">
            <v>120.92</v>
          </cell>
          <cell r="S482">
            <v>60.46</v>
          </cell>
          <cell r="T482">
            <v>39.298999999999999</v>
          </cell>
          <cell r="U482">
            <v>46.312359999999998</v>
          </cell>
          <cell r="V482"/>
        </row>
        <row r="483">
          <cell r="B483" t="str">
            <v>AE038</v>
          </cell>
          <cell r="C483"/>
          <cell r="D483"/>
          <cell r="E483" t="str">
            <v>Contenedor Comercial Mexicana</v>
          </cell>
          <cell r="F483"/>
          <cell r="G483"/>
          <cell r="H483"/>
          <cell r="I483"/>
          <cell r="J483"/>
          <cell r="K483">
            <v>15</v>
          </cell>
          <cell r="L483">
            <v>15</v>
          </cell>
          <cell r="M483">
            <v>10</v>
          </cell>
          <cell r="N483"/>
          <cell r="O483"/>
          <cell r="P483"/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/>
        </row>
        <row r="484">
          <cell r="B484" t="str">
            <v>AE039</v>
          </cell>
          <cell r="C484"/>
          <cell r="D484"/>
          <cell r="E484" t="str">
            <v>Placa Rectangular Especial</v>
          </cell>
          <cell r="F484"/>
          <cell r="G484"/>
          <cell r="H484"/>
          <cell r="I484"/>
          <cell r="J484"/>
          <cell r="K484">
            <v>32.299999999999997</v>
          </cell>
          <cell r="L484">
            <v>50</v>
          </cell>
          <cell r="M484">
            <v>1</v>
          </cell>
          <cell r="N484"/>
          <cell r="O484"/>
          <cell r="P484">
            <v>29.75</v>
          </cell>
          <cell r="Q484">
            <v>34.15</v>
          </cell>
          <cell r="R484">
            <v>143.44</v>
          </cell>
          <cell r="S484">
            <v>71.72</v>
          </cell>
          <cell r="T484">
            <v>46.618000000000002</v>
          </cell>
          <cell r="U484">
            <v>54.937519999999999</v>
          </cell>
          <cell r="V484"/>
        </row>
        <row r="485">
          <cell r="B485" t="str">
            <v>AE057</v>
          </cell>
          <cell r="C485"/>
          <cell r="D485"/>
          <cell r="E485" t="str">
            <v>Base de salsera de Cebollines</v>
          </cell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>
            <v>2.46</v>
          </cell>
          <cell r="Q485">
            <v>2.82</v>
          </cell>
          <cell r="R485">
            <v>11.84</v>
          </cell>
          <cell r="S485">
            <v>5.92</v>
          </cell>
          <cell r="T485">
            <v>3.8479999999999999</v>
          </cell>
          <cell r="U485">
            <v>4.5347200000000001</v>
          </cell>
          <cell r="V485"/>
        </row>
        <row r="486">
          <cell r="B486" t="str">
            <v>AE059</v>
          </cell>
          <cell r="C486"/>
          <cell r="D486"/>
          <cell r="E486" t="str">
            <v>Salsera Esp. Chuchito Perez</v>
          </cell>
          <cell r="F486"/>
          <cell r="G486"/>
          <cell r="H486"/>
          <cell r="I486"/>
          <cell r="J486"/>
          <cell r="K486">
            <v>8</v>
          </cell>
          <cell r="L486">
            <v>9</v>
          </cell>
          <cell r="M486">
            <v>5</v>
          </cell>
          <cell r="N486"/>
          <cell r="O486"/>
          <cell r="P486"/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/>
        </row>
        <row r="487">
          <cell r="B487" t="str">
            <v>AE060</v>
          </cell>
          <cell r="C487"/>
          <cell r="D487"/>
          <cell r="E487" t="str">
            <v>Ramekin Buena Tierra</v>
          </cell>
          <cell r="F487"/>
          <cell r="G487"/>
          <cell r="H487"/>
          <cell r="I487"/>
          <cell r="J487"/>
          <cell r="K487">
            <v>7.8</v>
          </cell>
          <cell r="L487">
            <v>7.8</v>
          </cell>
          <cell r="M487">
            <v>4.8</v>
          </cell>
          <cell r="N487"/>
          <cell r="O487"/>
          <cell r="P487"/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/>
        </row>
        <row r="488">
          <cell r="B488" t="str">
            <v>AL001</v>
          </cell>
          <cell r="C488"/>
          <cell r="D488"/>
          <cell r="E488" t="str">
            <v>Algodonero con tapa (2 piezas)</v>
          </cell>
          <cell r="F488"/>
          <cell r="G488"/>
          <cell r="H488"/>
          <cell r="I488"/>
          <cell r="J488"/>
          <cell r="K488">
            <v>12.5</v>
          </cell>
          <cell r="L488">
            <v>10</v>
          </cell>
          <cell r="M488">
            <v>9.5</v>
          </cell>
          <cell r="N488"/>
          <cell r="O488"/>
          <cell r="P488">
            <v>9.6</v>
          </cell>
          <cell r="Q488">
            <v>11.02</v>
          </cell>
          <cell r="R488">
            <v>46.28</v>
          </cell>
          <cell r="S488">
            <v>23.14</v>
          </cell>
          <cell r="T488">
            <v>15.041</v>
          </cell>
          <cell r="U488">
            <v>17.725239999999999</v>
          </cell>
          <cell r="V488"/>
        </row>
        <row r="489">
          <cell r="B489" t="str">
            <v>AP002</v>
          </cell>
          <cell r="C489"/>
          <cell r="D489"/>
          <cell r="E489" t="str">
            <v xml:space="preserve"> Charola Rectangular</v>
          </cell>
          <cell r="F489"/>
          <cell r="G489"/>
          <cell r="H489"/>
          <cell r="I489"/>
          <cell r="J489"/>
          <cell r="K489">
            <v>28</v>
          </cell>
          <cell r="L489">
            <v>15</v>
          </cell>
          <cell r="M489">
            <v>8</v>
          </cell>
          <cell r="N489"/>
          <cell r="O489"/>
          <cell r="P489">
            <v>13.07</v>
          </cell>
          <cell r="Q489">
            <v>15</v>
          </cell>
          <cell r="R489">
            <v>63</v>
          </cell>
          <cell r="S489">
            <v>31.5</v>
          </cell>
          <cell r="T489">
            <v>20.475000000000001</v>
          </cell>
          <cell r="U489">
            <v>24.129000000000001</v>
          </cell>
          <cell r="V489"/>
        </row>
        <row r="490">
          <cell r="B490" t="str">
            <v>AP006</v>
          </cell>
          <cell r="C490"/>
          <cell r="D490"/>
          <cell r="E490" t="str">
            <v>Jabonera Ovalada c/tapa ( Base 11x7)</v>
          </cell>
          <cell r="F490"/>
          <cell r="G490"/>
          <cell r="H490"/>
          <cell r="I490"/>
          <cell r="J490"/>
          <cell r="K490">
            <v>16</v>
          </cell>
          <cell r="L490">
            <v>12</v>
          </cell>
          <cell r="M490">
            <v>7</v>
          </cell>
          <cell r="N490"/>
          <cell r="O490"/>
          <cell r="P490">
            <v>8.17</v>
          </cell>
          <cell r="Q490">
            <v>9.3800000000000008</v>
          </cell>
          <cell r="R490">
            <v>39.4</v>
          </cell>
          <cell r="S490">
            <v>19.7</v>
          </cell>
          <cell r="T490">
            <v>12.805</v>
          </cell>
          <cell r="U490">
            <v>15.090199999999999</v>
          </cell>
          <cell r="V490"/>
        </row>
        <row r="491">
          <cell r="B491" t="str">
            <v>BCB02</v>
          </cell>
          <cell r="C491"/>
          <cell r="D491"/>
          <cell r="E491" t="str">
            <v>Base Cubo Hueco S</v>
          </cell>
          <cell r="F491"/>
          <cell r="G491"/>
          <cell r="H491"/>
          <cell r="I491"/>
          <cell r="J491"/>
          <cell r="K491">
            <v>20.3</v>
          </cell>
          <cell r="L491">
            <v>20.3</v>
          </cell>
          <cell r="M491">
            <v>20.3</v>
          </cell>
          <cell r="N491"/>
          <cell r="O491"/>
          <cell r="P491">
            <v>13.62</v>
          </cell>
          <cell r="Q491">
            <v>15.63</v>
          </cell>
          <cell r="R491">
            <v>65.64</v>
          </cell>
          <cell r="S491">
            <v>32.82</v>
          </cell>
          <cell r="T491">
            <v>21.333000000000002</v>
          </cell>
          <cell r="U491">
            <v>25.14012</v>
          </cell>
          <cell r="V491"/>
        </row>
        <row r="492">
          <cell r="B492" t="str">
            <v>BCB03</v>
          </cell>
          <cell r="C492"/>
          <cell r="D492"/>
          <cell r="E492" t="str">
            <v>Base Cubo Hueco M</v>
          </cell>
          <cell r="F492"/>
          <cell r="G492"/>
          <cell r="H492"/>
          <cell r="I492"/>
          <cell r="J492"/>
          <cell r="K492">
            <v>24.8</v>
          </cell>
          <cell r="L492">
            <v>24.8</v>
          </cell>
          <cell r="M492">
            <v>24.8</v>
          </cell>
          <cell r="N492"/>
          <cell r="O492"/>
          <cell r="P492">
            <v>21.27</v>
          </cell>
          <cell r="Q492">
            <v>24.41</v>
          </cell>
          <cell r="R492">
            <v>102.52</v>
          </cell>
          <cell r="S492">
            <v>51.26</v>
          </cell>
          <cell r="T492">
            <v>33.319000000000003</v>
          </cell>
          <cell r="U492">
            <v>39.265160000000002</v>
          </cell>
          <cell r="V492"/>
        </row>
        <row r="493">
          <cell r="B493" t="str">
            <v>BCB04</v>
          </cell>
          <cell r="C493"/>
          <cell r="D493"/>
          <cell r="E493" t="str">
            <v>Base Cubo Hueco L</v>
          </cell>
          <cell r="F493"/>
          <cell r="G493"/>
          <cell r="H493"/>
          <cell r="I493"/>
          <cell r="J493"/>
          <cell r="K493">
            <v>29.8</v>
          </cell>
          <cell r="L493">
            <v>29.8</v>
          </cell>
          <cell r="M493">
            <v>29.8</v>
          </cell>
          <cell r="N493"/>
          <cell r="O493"/>
          <cell r="P493">
            <v>30.63</v>
          </cell>
          <cell r="Q493">
            <v>35.159999999999997</v>
          </cell>
          <cell r="R493">
            <v>147.68</v>
          </cell>
          <cell r="S493">
            <v>73.84</v>
          </cell>
          <cell r="T493">
            <v>47.996000000000002</v>
          </cell>
          <cell r="U493">
            <v>56.561440000000005</v>
          </cell>
          <cell r="V493"/>
        </row>
        <row r="494">
          <cell r="B494" t="str">
            <v>BG001</v>
          </cell>
          <cell r="C494"/>
          <cell r="D494"/>
          <cell r="E494" t="str">
            <v>Plato Base de MJ501</v>
          </cell>
          <cell r="F494"/>
          <cell r="G494"/>
          <cell r="H494"/>
          <cell r="I494"/>
          <cell r="J494"/>
          <cell r="K494">
            <v>32</v>
          </cell>
          <cell r="L494">
            <v>32</v>
          </cell>
          <cell r="M494">
            <v>3.5</v>
          </cell>
          <cell r="N494"/>
          <cell r="O494"/>
          <cell r="P494">
            <v>14.67</v>
          </cell>
          <cell r="Q494">
            <v>16.84</v>
          </cell>
          <cell r="R494">
            <v>70.72</v>
          </cell>
          <cell r="S494">
            <v>35.36</v>
          </cell>
          <cell r="T494">
            <v>22.984000000000002</v>
          </cell>
          <cell r="U494">
            <v>27.085760000000001</v>
          </cell>
          <cell r="V494"/>
        </row>
        <row r="495">
          <cell r="B495" t="str">
            <v>BG002</v>
          </cell>
          <cell r="C495"/>
          <cell r="D495"/>
          <cell r="E495" t="str">
            <v>Botanero Curvo (c/u) (MJ501)</v>
          </cell>
          <cell r="F495"/>
          <cell r="G495"/>
          <cell r="H495"/>
          <cell r="I495"/>
          <cell r="J495"/>
          <cell r="K495">
            <v>14.5</v>
          </cell>
          <cell r="L495">
            <v>9.5</v>
          </cell>
          <cell r="M495">
            <v>3</v>
          </cell>
          <cell r="N495"/>
          <cell r="O495"/>
          <cell r="P495">
            <v>3.42</v>
          </cell>
          <cell r="Q495">
            <v>3.93</v>
          </cell>
          <cell r="R495">
            <v>16.5</v>
          </cell>
          <cell r="S495">
            <v>8.25</v>
          </cell>
          <cell r="T495">
            <v>5.3624999999999998</v>
          </cell>
          <cell r="U495">
            <v>6.3194999999999997</v>
          </cell>
          <cell r="V495"/>
        </row>
        <row r="496">
          <cell r="B496" t="str">
            <v>BG003</v>
          </cell>
          <cell r="C496"/>
          <cell r="D496"/>
          <cell r="E496" t="str">
            <v>Cucharita (MJ501)</v>
          </cell>
          <cell r="F496"/>
          <cell r="G496"/>
          <cell r="H496"/>
          <cell r="I496"/>
          <cell r="J496"/>
          <cell r="K496">
            <v>19</v>
          </cell>
          <cell r="L496">
            <v>3.5</v>
          </cell>
          <cell r="M496">
            <v>2</v>
          </cell>
          <cell r="N496"/>
          <cell r="O496"/>
          <cell r="P496">
            <v>1.71</v>
          </cell>
          <cell r="Q496">
            <v>1.96</v>
          </cell>
          <cell r="R496">
            <v>8.24</v>
          </cell>
          <cell r="S496">
            <v>4.12</v>
          </cell>
          <cell r="T496">
            <v>2.6780000000000004</v>
          </cell>
          <cell r="U496">
            <v>3.1559200000000001</v>
          </cell>
          <cell r="V496"/>
        </row>
        <row r="497">
          <cell r="B497" t="str">
            <v>BOM01</v>
          </cell>
          <cell r="C497"/>
          <cell r="D497"/>
          <cell r="E497" t="str">
            <v>Bowl inclinado Ovalado</v>
          </cell>
          <cell r="F497"/>
          <cell r="G497"/>
          <cell r="H497"/>
          <cell r="I497"/>
          <cell r="J497"/>
          <cell r="K497">
            <v>19.3</v>
          </cell>
          <cell r="L497">
            <v>16.7</v>
          </cell>
          <cell r="M497">
            <v>9</v>
          </cell>
          <cell r="N497"/>
          <cell r="O497"/>
          <cell r="P497">
            <v>9.0399999999999991</v>
          </cell>
          <cell r="Q497">
            <v>10.38</v>
          </cell>
          <cell r="R497">
            <v>43.6</v>
          </cell>
          <cell r="S497">
            <v>21.8</v>
          </cell>
          <cell r="T497">
            <v>14.170000000000002</v>
          </cell>
          <cell r="U497">
            <v>16.698800000000002</v>
          </cell>
          <cell r="V497"/>
        </row>
        <row r="498">
          <cell r="B498" t="str">
            <v>BSD30</v>
          </cell>
          <cell r="C498"/>
          <cell r="D498"/>
          <cell r="E498" t="str">
            <v>Curazao Cuadrado Alto XXS</v>
          </cell>
          <cell r="F498"/>
          <cell r="G498"/>
          <cell r="H498"/>
          <cell r="I498"/>
          <cell r="J498"/>
          <cell r="K498">
            <v>8</v>
          </cell>
          <cell r="L498">
            <v>8</v>
          </cell>
          <cell r="M498">
            <v>4.0999999999999996</v>
          </cell>
          <cell r="N498"/>
          <cell r="O498"/>
          <cell r="P498">
            <v>2.79</v>
          </cell>
          <cell r="Q498">
            <v>3.2</v>
          </cell>
          <cell r="R498">
            <v>13.44</v>
          </cell>
          <cell r="S498">
            <v>6.72</v>
          </cell>
          <cell r="T498">
            <v>4.3680000000000003</v>
          </cell>
          <cell r="U498">
            <v>5.1475200000000001</v>
          </cell>
          <cell r="V498"/>
        </row>
        <row r="499">
          <cell r="B499" t="str">
            <v>BSD33</v>
          </cell>
          <cell r="C499"/>
          <cell r="D499"/>
          <cell r="E499" t="str">
            <v>Curazao Cuadrado Alto M</v>
          </cell>
          <cell r="F499"/>
          <cell r="G499"/>
          <cell r="H499"/>
          <cell r="I499"/>
          <cell r="J499"/>
          <cell r="K499">
            <v>20</v>
          </cell>
          <cell r="L499">
            <v>20</v>
          </cell>
          <cell r="M499">
            <v>10.8</v>
          </cell>
          <cell r="N499"/>
          <cell r="O499"/>
          <cell r="P499">
            <v>11.84</v>
          </cell>
          <cell r="Q499">
            <v>13.59</v>
          </cell>
          <cell r="R499">
            <v>57.08</v>
          </cell>
          <cell r="S499">
            <v>28.54</v>
          </cell>
          <cell r="T499">
            <v>18.550999999999998</v>
          </cell>
          <cell r="U499">
            <v>21.861640000000001</v>
          </cell>
          <cell r="V499"/>
        </row>
        <row r="500">
          <cell r="B500" t="str">
            <v>BUD33</v>
          </cell>
          <cell r="C500"/>
          <cell r="D500"/>
          <cell r="E500" t="str">
            <v xml:space="preserve">Inserto Rectangular China Bowl </v>
          </cell>
          <cell r="F500"/>
          <cell r="G500"/>
          <cell r="H500"/>
          <cell r="I500"/>
          <cell r="J500"/>
          <cell r="K500">
            <v>23</v>
          </cell>
          <cell r="L500">
            <v>14.5</v>
          </cell>
          <cell r="M500">
            <v>7.5</v>
          </cell>
          <cell r="N500"/>
          <cell r="O500"/>
          <cell r="P500">
            <v>10.31</v>
          </cell>
          <cell r="Q500">
            <v>11.83</v>
          </cell>
          <cell r="R500">
            <v>49.68</v>
          </cell>
          <cell r="S500">
            <v>24.84</v>
          </cell>
          <cell r="T500">
            <v>16.146000000000001</v>
          </cell>
          <cell r="U500">
            <v>19.027439999999999</v>
          </cell>
          <cell r="V500"/>
        </row>
        <row r="501">
          <cell r="B501" t="str">
            <v>BUS02</v>
          </cell>
          <cell r="C501"/>
          <cell r="D501"/>
          <cell r="E501" t="str">
            <v>Salsera Carlota</v>
          </cell>
          <cell r="F501"/>
          <cell r="G501"/>
          <cell r="H501"/>
          <cell r="I501"/>
          <cell r="J501"/>
          <cell r="K501">
            <v>21.5</v>
          </cell>
          <cell r="L501">
            <v>15.5</v>
          </cell>
          <cell r="M501">
            <v>4</v>
          </cell>
          <cell r="N501"/>
          <cell r="O501"/>
          <cell r="P501">
            <v>8.5</v>
          </cell>
          <cell r="Q501">
            <v>9.76</v>
          </cell>
          <cell r="R501">
            <v>41</v>
          </cell>
          <cell r="S501">
            <v>20.5</v>
          </cell>
          <cell r="T501">
            <v>13.325000000000001</v>
          </cell>
          <cell r="U501">
            <v>15.702999999999999</v>
          </cell>
          <cell r="V501"/>
        </row>
        <row r="502">
          <cell r="B502" t="str">
            <v>BUS12</v>
          </cell>
          <cell r="C502"/>
          <cell r="D502"/>
          <cell r="E502" t="str">
            <v>Salsera Reina</v>
          </cell>
          <cell r="F502"/>
          <cell r="G502"/>
          <cell r="H502"/>
          <cell r="I502"/>
          <cell r="J502"/>
          <cell r="K502">
            <v>21</v>
          </cell>
          <cell r="L502">
            <v>16.5</v>
          </cell>
          <cell r="M502">
            <v>4</v>
          </cell>
          <cell r="N502"/>
          <cell r="O502"/>
          <cell r="P502">
            <v>8.2200000000000006</v>
          </cell>
          <cell r="Q502">
            <v>9.43</v>
          </cell>
          <cell r="R502">
            <v>39.6</v>
          </cell>
          <cell r="S502">
            <v>19.8</v>
          </cell>
          <cell r="T502">
            <v>12.870000000000001</v>
          </cell>
          <cell r="U502">
            <v>15.1668</v>
          </cell>
          <cell r="V502"/>
        </row>
        <row r="503">
          <cell r="B503" t="str">
            <v>C102</v>
          </cell>
          <cell r="C503"/>
          <cell r="D503"/>
          <cell r="E503" t="str">
            <v>Base Cenicero</v>
          </cell>
          <cell r="F503"/>
          <cell r="G503"/>
          <cell r="H503"/>
          <cell r="I503"/>
          <cell r="J503"/>
          <cell r="K503">
            <v>9</v>
          </cell>
          <cell r="L503">
            <v>9</v>
          </cell>
          <cell r="M503">
            <v>3.6</v>
          </cell>
          <cell r="N503"/>
          <cell r="O503"/>
          <cell r="P503">
            <v>2.66</v>
          </cell>
          <cell r="Q503">
            <v>3.05</v>
          </cell>
          <cell r="R503">
            <v>12.82</v>
          </cell>
          <cell r="S503">
            <v>6.41</v>
          </cell>
          <cell r="T503">
            <v>4.1665000000000001</v>
          </cell>
          <cell r="U503">
            <v>4.9100600000000005</v>
          </cell>
          <cell r="V503"/>
        </row>
        <row r="504">
          <cell r="B504" t="str">
            <v>C104</v>
          </cell>
          <cell r="C504"/>
          <cell r="D504"/>
          <cell r="E504" t="str">
            <v>Base de Cenicero</v>
          </cell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>
            <v>4.1900000000000004</v>
          </cell>
          <cell r="Q504">
            <v>4.8099999999999996</v>
          </cell>
          <cell r="R504">
            <v>20.2</v>
          </cell>
          <cell r="S504">
            <v>10.1</v>
          </cell>
          <cell r="T504">
            <v>6.5650000000000004</v>
          </cell>
          <cell r="U504">
            <v>7.7366000000000001</v>
          </cell>
          <cell r="V504"/>
        </row>
        <row r="505">
          <cell r="B505" t="str">
            <v>C4003</v>
          </cell>
          <cell r="C505"/>
          <cell r="D505"/>
          <cell r="E505" t="str">
            <v>Botanero 4 Divisiones</v>
          </cell>
          <cell r="F505"/>
          <cell r="G505"/>
          <cell r="H505"/>
          <cell r="I505"/>
          <cell r="J505"/>
          <cell r="K505">
            <v>21.5</v>
          </cell>
          <cell r="L505">
            <v>21.5</v>
          </cell>
          <cell r="M505">
            <v>3</v>
          </cell>
          <cell r="N505"/>
          <cell r="O505"/>
          <cell r="P505">
            <v>14.72</v>
          </cell>
          <cell r="Q505">
            <v>16.89</v>
          </cell>
          <cell r="R505">
            <v>70.94</v>
          </cell>
          <cell r="S505">
            <v>35.47</v>
          </cell>
          <cell r="T505">
            <v>23.055499999999999</v>
          </cell>
          <cell r="U505">
            <v>27.170020000000001</v>
          </cell>
          <cell r="V505"/>
        </row>
        <row r="506">
          <cell r="B506" t="str">
            <v>CCH01</v>
          </cell>
          <cell r="C506"/>
          <cell r="D506"/>
          <cell r="E506" t="str">
            <v>Cremera con Asa</v>
          </cell>
          <cell r="F506"/>
          <cell r="G506"/>
          <cell r="H506"/>
          <cell r="I506"/>
          <cell r="J506"/>
          <cell r="K506">
            <v>6.5</v>
          </cell>
          <cell r="L506">
            <v>6.5</v>
          </cell>
          <cell r="M506">
            <v>6.3</v>
          </cell>
          <cell r="N506"/>
          <cell r="O506"/>
          <cell r="P506">
            <v>2.79</v>
          </cell>
          <cell r="Q506">
            <v>3.2</v>
          </cell>
          <cell r="R506">
            <v>13.44</v>
          </cell>
          <cell r="S506">
            <v>6.72</v>
          </cell>
          <cell r="T506">
            <v>4.3680000000000003</v>
          </cell>
          <cell r="U506">
            <v>5.1475200000000001</v>
          </cell>
          <cell r="V506"/>
        </row>
        <row r="507">
          <cell r="B507" t="str">
            <v>COM001</v>
          </cell>
          <cell r="C507"/>
          <cell r="D507"/>
          <cell r="E507" t="str">
            <v>Contenedor Redondo Mini Corto XS</v>
          </cell>
          <cell r="F507"/>
          <cell r="G507"/>
          <cell r="H507"/>
          <cell r="I507"/>
          <cell r="J507"/>
          <cell r="K507">
            <v>8</v>
          </cell>
          <cell r="L507">
            <v>8</v>
          </cell>
          <cell r="M507">
            <v>2.5</v>
          </cell>
          <cell r="N507"/>
          <cell r="O507"/>
          <cell r="P507">
            <v>2.2599999999999998</v>
          </cell>
          <cell r="Q507">
            <v>2.59</v>
          </cell>
          <cell r="R507">
            <v>10.88</v>
          </cell>
          <cell r="S507">
            <v>5.44</v>
          </cell>
          <cell r="T507">
            <v>3.5360000000000005</v>
          </cell>
          <cell r="U507">
            <v>4.1670400000000001</v>
          </cell>
          <cell r="V507"/>
        </row>
        <row r="508">
          <cell r="B508" t="str">
            <v>COM003</v>
          </cell>
          <cell r="C508"/>
          <cell r="D508"/>
          <cell r="E508" t="str">
            <v>Contenedor Redondo Mini Corto M</v>
          </cell>
          <cell r="F508"/>
          <cell r="G508"/>
          <cell r="H508"/>
          <cell r="I508"/>
          <cell r="J508"/>
          <cell r="K508">
            <v>15.8</v>
          </cell>
          <cell r="L508">
            <v>15.8</v>
          </cell>
          <cell r="M508">
            <v>3</v>
          </cell>
          <cell r="N508"/>
          <cell r="O508"/>
          <cell r="P508">
            <v>7.71</v>
          </cell>
          <cell r="Q508">
            <v>8.85</v>
          </cell>
          <cell r="R508">
            <v>37.18</v>
          </cell>
          <cell r="S508">
            <v>18.59</v>
          </cell>
          <cell r="T508">
            <v>12.083500000000001</v>
          </cell>
          <cell r="U508">
            <v>14.239940000000001</v>
          </cell>
          <cell r="V508"/>
        </row>
        <row r="509">
          <cell r="B509" t="str">
            <v>COM103</v>
          </cell>
          <cell r="C509"/>
          <cell r="D509"/>
          <cell r="E509" t="str">
            <v>Contenedor Redondo Alto M</v>
          </cell>
          <cell r="F509"/>
          <cell r="G509"/>
          <cell r="H509"/>
          <cell r="I509"/>
          <cell r="J509"/>
          <cell r="K509">
            <v>16.5</v>
          </cell>
          <cell r="L509">
            <v>16.5</v>
          </cell>
          <cell r="M509">
            <v>6.3</v>
          </cell>
          <cell r="N509"/>
          <cell r="O509"/>
          <cell r="P509">
            <v>7.58</v>
          </cell>
          <cell r="Q509">
            <v>8.6999999999999993</v>
          </cell>
          <cell r="R509">
            <v>36.54</v>
          </cell>
          <cell r="S509">
            <v>18.27</v>
          </cell>
          <cell r="T509">
            <v>11.875500000000001</v>
          </cell>
          <cell r="U509">
            <v>13.994820000000001</v>
          </cell>
          <cell r="V509"/>
        </row>
        <row r="510">
          <cell r="B510" t="str">
            <v>COM201</v>
          </cell>
          <cell r="C510"/>
          <cell r="D510"/>
          <cell r="E510" t="str">
            <v>COMP Cuadrado Mini Corto XS</v>
          </cell>
          <cell r="F510"/>
          <cell r="G510"/>
          <cell r="H510"/>
          <cell r="I510"/>
          <cell r="J510"/>
          <cell r="K510">
            <v>7.5</v>
          </cell>
          <cell r="L510">
            <v>7.5</v>
          </cell>
          <cell r="M510">
            <v>2.5</v>
          </cell>
          <cell r="N510"/>
          <cell r="O510"/>
          <cell r="P510">
            <v>2.5299999999999998</v>
          </cell>
          <cell r="Q510">
            <v>2.9</v>
          </cell>
          <cell r="R510">
            <v>12.18</v>
          </cell>
          <cell r="S510">
            <v>6.09</v>
          </cell>
          <cell r="T510">
            <v>3.9584999999999999</v>
          </cell>
          <cell r="U510">
            <v>4.6649399999999996</v>
          </cell>
          <cell r="V510"/>
        </row>
        <row r="511">
          <cell r="B511" t="str">
            <v>COM211</v>
          </cell>
          <cell r="C511"/>
          <cell r="D511"/>
          <cell r="E511" t="str">
            <v>COMP Cuadrado Mini Alto XS</v>
          </cell>
          <cell r="F511"/>
          <cell r="G511"/>
          <cell r="H511"/>
          <cell r="I511"/>
          <cell r="J511"/>
          <cell r="K511">
            <v>7.5</v>
          </cell>
          <cell r="L511">
            <v>7.5</v>
          </cell>
          <cell r="M511">
            <v>4.5999999999999996</v>
          </cell>
          <cell r="N511"/>
          <cell r="O511"/>
          <cell r="P511">
            <v>2.99</v>
          </cell>
          <cell r="Q511">
            <v>3.43</v>
          </cell>
          <cell r="R511">
            <v>14.4</v>
          </cell>
          <cell r="S511">
            <v>7.2</v>
          </cell>
          <cell r="T511">
            <v>4.6800000000000006</v>
          </cell>
          <cell r="U511">
            <v>5.5152000000000001</v>
          </cell>
          <cell r="V511"/>
        </row>
        <row r="512">
          <cell r="B512" t="str">
            <v>COMP13</v>
          </cell>
          <cell r="C512"/>
          <cell r="D512"/>
          <cell r="E512" t="str">
            <v>Contenedor</v>
          </cell>
          <cell r="F512"/>
          <cell r="G512"/>
          <cell r="H512"/>
          <cell r="I512"/>
          <cell r="J512"/>
          <cell r="K512">
            <v>15</v>
          </cell>
          <cell r="L512">
            <v>15</v>
          </cell>
          <cell r="M512">
            <v>10</v>
          </cell>
          <cell r="N512"/>
          <cell r="O512"/>
          <cell r="P512">
            <v>12.24</v>
          </cell>
          <cell r="Q512">
            <v>14.05</v>
          </cell>
          <cell r="R512">
            <v>59.02</v>
          </cell>
          <cell r="S512">
            <v>29.51</v>
          </cell>
          <cell r="T512">
            <v>19.181500000000003</v>
          </cell>
          <cell r="U512">
            <v>22.604660000000003</v>
          </cell>
          <cell r="V512"/>
        </row>
        <row r="513">
          <cell r="B513" t="str">
            <v>COMP14</v>
          </cell>
          <cell r="C513"/>
          <cell r="D513"/>
          <cell r="E513" t="str">
            <v>Contenedor Rectangular</v>
          </cell>
          <cell r="F513"/>
          <cell r="G513"/>
          <cell r="H513"/>
          <cell r="I513"/>
          <cell r="J513"/>
          <cell r="K513">
            <v>38.1</v>
          </cell>
          <cell r="L513">
            <v>45.72</v>
          </cell>
          <cell r="M513">
            <v>7.6</v>
          </cell>
          <cell r="N513"/>
          <cell r="O513"/>
          <cell r="P513">
            <v>22.21</v>
          </cell>
          <cell r="Q513">
            <v>25.49</v>
          </cell>
          <cell r="R513">
            <v>107.06</v>
          </cell>
          <cell r="S513">
            <v>53.53</v>
          </cell>
          <cell r="T513">
            <v>34.794499999999999</v>
          </cell>
          <cell r="U513">
            <v>41.003979999999999</v>
          </cell>
          <cell r="V513"/>
        </row>
        <row r="514">
          <cell r="B514" t="str">
            <v>COMPT02</v>
          </cell>
          <cell r="C514"/>
          <cell r="D514"/>
          <cell r="E514" t="str">
            <v>Contenedor Rectangular c/ soporte cuchara</v>
          </cell>
          <cell r="F514"/>
          <cell r="G514"/>
          <cell r="H514"/>
          <cell r="I514"/>
          <cell r="J514"/>
          <cell r="K514">
            <v>25.5</v>
          </cell>
          <cell r="L514">
            <v>18</v>
          </cell>
          <cell r="M514">
            <v>7.5</v>
          </cell>
          <cell r="N514"/>
          <cell r="O514"/>
          <cell r="P514">
            <v>17.27</v>
          </cell>
          <cell r="Q514">
            <v>19.82</v>
          </cell>
          <cell r="R514">
            <v>83.24</v>
          </cell>
          <cell r="S514">
            <v>41.62</v>
          </cell>
          <cell r="T514">
            <v>27.053000000000001</v>
          </cell>
          <cell r="U514">
            <v>31.88092</v>
          </cell>
          <cell r="V514"/>
        </row>
        <row r="515">
          <cell r="B515" t="str">
            <v>COMPT13</v>
          </cell>
          <cell r="C515"/>
          <cell r="D515"/>
          <cell r="E515" t="str">
            <v>Contenedor Cuadrado c/ soporte cuchara</v>
          </cell>
          <cell r="F515"/>
          <cell r="G515"/>
          <cell r="H515"/>
          <cell r="I515"/>
          <cell r="J515"/>
          <cell r="K515">
            <v>18</v>
          </cell>
          <cell r="L515">
            <v>18</v>
          </cell>
          <cell r="M515">
            <v>10</v>
          </cell>
          <cell r="N515"/>
          <cell r="O515"/>
          <cell r="P515">
            <v>15.33</v>
          </cell>
          <cell r="Q515">
            <v>17.59</v>
          </cell>
          <cell r="R515">
            <v>73.88</v>
          </cell>
          <cell r="S515">
            <v>36.94</v>
          </cell>
          <cell r="T515">
            <v>24.010999999999999</v>
          </cell>
          <cell r="U515">
            <v>28.296039999999998</v>
          </cell>
          <cell r="V515"/>
        </row>
        <row r="516">
          <cell r="B516" t="str">
            <v>COMPT14</v>
          </cell>
          <cell r="C516"/>
          <cell r="D516"/>
          <cell r="E516" t="str">
            <v>Contenedor Rectangular c/ soporte cuchara</v>
          </cell>
          <cell r="F516"/>
          <cell r="G516"/>
          <cell r="H516"/>
          <cell r="I516"/>
          <cell r="J516"/>
          <cell r="K516">
            <v>45.5</v>
          </cell>
          <cell r="L516">
            <v>12.5</v>
          </cell>
          <cell r="M516">
            <v>7.5</v>
          </cell>
          <cell r="N516"/>
          <cell r="O516"/>
          <cell r="P516">
            <v>23.71</v>
          </cell>
          <cell r="Q516">
            <v>27.21</v>
          </cell>
          <cell r="R516">
            <v>114.28</v>
          </cell>
          <cell r="S516">
            <v>57.14</v>
          </cell>
          <cell r="T516">
            <v>37.140999999999998</v>
          </cell>
          <cell r="U516">
            <v>43.769240000000003</v>
          </cell>
          <cell r="V516"/>
        </row>
        <row r="517">
          <cell r="B517" t="str">
            <v>CR102</v>
          </cell>
          <cell r="C517"/>
          <cell r="D517"/>
          <cell r="E517" t="str">
            <v>Salsera</v>
          </cell>
          <cell r="F517"/>
          <cell r="G517"/>
          <cell r="H517"/>
          <cell r="I517"/>
          <cell r="J517"/>
          <cell r="K517">
            <v>50</v>
          </cell>
          <cell r="L517">
            <v>15</v>
          </cell>
          <cell r="M517">
            <v>10</v>
          </cell>
          <cell r="N517"/>
          <cell r="O517"/>
          <cell r="P517">
            <v>24.44</v>
          </cell>
          <cell r="Q517">
            <v>28.05</v>
          </cell>
          <cell r="R517">
            <v>117.82</v>
          </cell>
          <cell r="S517">
            <v>58.91</v>
          </cell>
          <cell r="T517">
            <v>38.291499999999999</v>
          </cell>
          <cell r="U517">
            <v>45.125059999999998</v>
          </cell>
          <cell r="V517"/>
        </row>
        <row r="518">
          <cell r="B518" t="str">
            <v>CT102</v>
          </cell>
          <cell r="C518"/>
          <cell r="D518"/>
          <cell r="E518" t="str">
            <v>Cenicero con Tapa Pewter Chico (2 pzas)</v>
          </cell>
          <cell r="F518"/>
          <cell r="G518"/>
          <cell r="H518"/>
          <cell r="I518"/>
          <cell r="J518"/>
          <cell r="K518">
            <v>9</v>
          </cell>
          <cell r="L518">
            <v>9</v>
          </cell>
          <cell r="M518">
            <v>4</v>
          </cell>
          <cell r="N518"/>
          <cell r="O518"/>
          <cell r="P518">
            <v>4.0599999999999996</v>
          </cell>
          <cell r="Q518">
            <v>4.66</v>
          </cell>
          <cell r="R518">
            <v>19.579999999999998</v>
          </cell>
          <cell r="S518">
            <v>9.7899999999999991</v>
          </cell>
          <cell r="T518">
            <v>6.3634999999999993</v>
          </cell>
          <cell r="U518">
            <v>7.4991399999999997</v>
          </cell>
          <cell r="V518"/>
        </row>
        <row r="519">
          <cell r="B519" t="str">
            <v>CT104</v>
          </cell>
          <cell r="C519"/>
          <cell r="D519"/>
          <cell r="E519" t="str">
            <v>Cenicero con Tapa Pewter Grande  (2 pzas)</v>
          </cell>
          <cell r="F519"/>
          <cell r="G519"/>
          <cell r="H519"/>
          <cell r="I519"/>
          <cell r="J519"/>
          <cell r="K519">
            <v>11</v>
          </cell>
          <cell r="L519">
            <v>11</v>
          </cell>
          <cell r="M519">
            <v>4.5</v>
          </cell>
          <cell r="N519"/>
          <cell r="O519"/>
          <cell r="P519">
            <v>5.63</v>
          </cell>
          <cell r="Q519">
            <v>6.46</v>
          </cell>
          <cell r="R519">
            <v>27.14</v>
          </cell>
          <cell r="S519">
            <v>13.57</v>
          </cell>
          <cell r="T519">
            <v>8.8205000000000009</v>
          </cell>
          <cell r="U519">
            <v>10.39462</v>
          </cell>
          <cell r="V519"/>
        </row>
        <row r="520">
          <cell r="B520" t="str">
            <v>CTGM01</v>
          </cell>
          <cell r="C520"/>
          <cell r="D520"/>
          <cell r="E520" t="str">
            <v>Tile Especial para 16 IS012</v>
          </cell>
          <cell r="F520"/>
          <cell r="G520"/>
          <cell r="H520"/>
          <cell r="I520"/>
          <cell r="J520"/>
          <cell r="K520">
            <v>59.1</v>
          </cell>
          <cell r="L520">
            <v>65.599999999999994</v>
          </cell>
          <cell r="M520"/>
          <cell r="N520"/>
          <cell r="O520"/>
          <cell r="P520">
            <v>180.28</v>
          </cell>
          <cell r="Q520">
            <v>206.91</v>
          </cell>
          <cell r="R520">
            <v>869.02</v>
          </cell>
          <cell r="S520">
            <v>434.51</v>
          </cell>
          <cell r="T520">
            <v>282.43150000000003</v>
          </cell>
          <cell r="U520">
            <v>332.83465999999999</v>
          </cell>
          <cell r="V520"/>
        </row>
        <row r="521">
          <cell r="B521" t="str">
            <v>CTGM02</v>
          </cell>
          <cell r="C521"/>
          <cell r="D521"/>
          <cell r="E521" t="str">
            <v>Tile Especial para 6 IH1/9D</v>
          </cell>
          <cell r="F521"/>
          <cell r="G521"/>
          <cell r="H521"/>
          <cell r="I521"/>
          <cell r="J521"/>
          <cell r="K521">
            <v>59.1</v>
          </cell>
          <cell r="L521">
            <v>32.6</v>
          </cell>
          <cell r="M521"/>
          <cell r="N521"/>
          <cell r="O521"/>
          <cell r="P521">
            <v>89.59</v>
          </cell>
          <cell r="Q521">
            <v>102.83</v>
          </cell>
          <cell r="R521">
            <v>431.88</v>
          </cell>
          <cell r="S521">
            <v>215.94</v>
          </cell>
          <cell r="T521">
            <v>140.36099999999999</v>
          </cell>
          <cell r="U521">
            <v>165.41004000000001</v>
          </cell>
          <cell r="V521"/>
        </row>
        <row r="522">
          <cell r="B522" t="str">
            <v>CTGM03</v>
          </cell>
          <cell r="C522"/>
          <cell r="D522"/>
          <cell r="E522" t="str">
            <v>Tile 18 Especial para 6 IR012</v>
          </cell>
          <cell r="F522"/>
          <cell r="G522"/>
          <cell r="H522"/>
          <cell r="I522"/>
          <cell r="J522"/>
          <cell r="K522">
            <v>54.174999999999997</v>
          </cell>
          <cell r="L522">
            <v>34.174999999999997</v>
          </cell>
          <cell r="M522"/>
          <cell r="N522"/>
          <cell r="O522"/>
          <cell r="P522">
            <v>86.11</v>
          </cell>
          <cell r="Q522">
            <v>98.83</v>
          </cell>
          <cell r="R522">
            <v>415.08</v>
          </cell>
          <cell r="S522">
            <v>207.54</v>
          </cell>
          <cell r="T522">
            <v>134.90100000000001</v>
          </cell>
          <cell r="U522">
            <v>158.97564</v>
          </cell>
          <cell r="V522"/>
        </row>
        <row r="523">
          <cell r="B523" t="str">
            <v>CTGM04</v>
          </cell>
          <cell r="C523"/>
          <cell r="D523"/>
          <cell r="E523" t="str">
            <v>Tile Especial para 2 IR014 y 3 IR012</v>
          </cell>
          <cell r="F523"/>
          <cell r="G523"/>
          <cell r="H523"/>
          <cell r="I523"/>
          <cell r="J523"/>
          <cell r="K523">
            <v>54.174999999999997</v>
          </cell>
          <cell r="L523">
            <v>34.174999999999997</v>
          </cell>
          <cell r="M523"/>
          <cell r="N523"/>
          <cell r="O523"/>
          <cell r="P523">
            <v>86.11</v>
          </cell>
          <cell r="Q523">
            <v>98.83</v>
          </cell>
          <cell r="R523">
            <v>415.08</v>
          </cell>
          <cell r="S523">
            <v>207.54</v>
          </cell>
          <cell r="T523">
            <v>134.90100000000001</v>
          </cell>
          <cell r="U523">
            <v>158.97564</v>
          </cell>
          <cell r="V523"/>
        </row>
        <row r="524">
          <cell r="B524" t="str">
            <v>CUER01</v>
          </cell>
          <cell r="C524"/>
          <cell r="D524"/>
          <cell r="E524" t="str">
            <v xml:space="preserve">Cuerno 4 divisiones </v>
          </cell>
          <cell r="F524"/>
          <cell r="G524"/>
          <cell r="H524"/>
          <cell r="I524"/>
          <cell r="J524"/>
          <cell r="K524">
            <v>21</v>
          </cell>
          <cell r="L524">
            <v>6.5</v>
          </cell>
          <cell r="M524">
            <v>2.5</v>
          </cell>
          <cell r="N524"/>
          <cell r="O524"/>
          <cell r="P524">
            <v>8</v>
          </cell>
          <cell r="Q524">
            <v>9.18</v>
          </cell>
          <cell r="R524">
            <v>38.56</v>
          </cell>
          <cell r="S524">
            <v>19.28</v>
          </cell>
          <cell r="T524">
            <v>12.532000000000002</v>
          </cell>
          <cell r="U524">
            <v>14.76848</v>
          </cell>
          <cell r="V524"/>
        </row>
        <row r="525">
          <cell r="B525" t="str">
            <v>DT201</v>
          </cell>
          <cell r="C525"/>
          <cell r="D525"/>
          <cell r="E525" t="str">
            <v>Placa Triángulo S con Ribete</v>
          </cell>
          <cell r="F525"/>
          <cell r="G525"/>
          <cell r="H525"/>
          <cell r="I525"/>
          <cell r="J525"/>
          <cell r="K525">
            <v>6</v>
          </cell>
          <cell r="L525">
            <v>6</v>
          </cell>
          <cell r="M525">
            <v>0.11799999999999999</v>
          </cell>
          <cell r="N525"/>
          <cell r="O525"/>
          <cell r="P525">
            <v>4.3</v>
          </cell>
          <cell r="Q525">
            <v>4.9400000000000004</v>
          </cell>
          <cell r="R525">
            <v>20.74</v>
          </cell>
          <cell r="S525">
            <v>10.37</v>
          </cell>
          <cell r="T525">
            <v>6.7404999999999999</v>
          </cell>
          <cell r="U525">
            <v>7.9434199999999997</v>
          </cell>
          <cell r="V525"/>
        </row>
        <row r="526">
          <cell r="B526" t="str">
            <v>EB002</v>
          </cell>
          <cell r="C526"/>
          <cell r="D526"/>
          <cell r="E526" t="str">
            <v>Tazón redondo Ensaladera Bife chica</v>
          </cell>
          <cell r="F526"/>
          <cell r="G526"/>
          <cell r="H526"/>
          <cell r="I526"/>
          <cell r="J526"/>
          <cell r="K526">
            <v>14.5</v>
          </cell>
          <cell r="L526">
            <v>14.5</v>
          </cell>
          <cell r="M526">
            <v>5.5</v>
          </cell>
          <cell r="N526"/>
          <cell r="O526"/>
          <cell r="P526">
            <v>4.3499999999999996</v>
          </cell>
          <cell r="Q526">
            <v>4.99</v>
          </cell>
          <cell r="R526">
            <v>25.410000000000004</v>
          </cell>
          <cell r="S526">
            <v>12.705000000000002</v>
          </cell>
          <cell r="T526">
            <v>8.2582500000000021</v>
          </cell>
          <cell r="U526">
            <v>9.7320300000000017</v>
          </cell>
          <cell r="V526"/>
        </row>
        <row r="527">
          <cell r="B527" t="str">
            <v>EB003</v>
          </cell>
          <cell r="C527"/>
          <cell r="D527"/>
          <cell r="E527" t="str">
            <v>Tazón redondo Ensaladera Bife grande</v>
          </cell>
          <cell r="F527"/>
          <cell r="G527"/>
          <cell r="H527"/>
          <cell r="I527"/>
          <cell r="J527"/>
          <cell r="K527">
            <v>17.5</v>
          </cell>
          <cell r="L527">
            <v>17.5</v>
          </cell>
          <cell r="M527">
            <v>4.5</v>
          </cell>
          <cell r="N527"/>
          <cell r="O527"/>
          <cell r="P527">
            <v>6.62</v>
          </cell>
          <cell r="Q527">
            <v>7.6</v>
          </cell>
          <cell r="R527">
            <v>37.950000000000003</v>
          </cell>
          <cell r="S527">
            <v>18.975000000000001</v>
          </cell>
          <cell r="T527">
            <v>12.333750000000002</v>
          </cell>
          <cell r="U527">
            <v>14.53485</v>
          </cell>
          <cell r="V527"/>
        </row>
        <row r="528">
          <cell r="B528" t="str">
            <v>EO003</v>
          </cell>
          <cell r="C528"/>
          <cell r="D528"/>
          <cell r="E528" t="str">
            <v>Ensaladera Octagonal</v>
          </cell>
          <cell r="F528"/>
          <cell r="G528"/>
          <cell r="H528"/>
          <cell r="I528"/>
          <cell r="J528"/>
          <cell r="K528">
            <v>23</v>
          </cell>
          <cell r="L528">
            <v>23</v>
          </cell>
          <cell r="M528">
            <v>8</v>
          </cell>
          <cell r="N528"/>
          <cell r="O528"/>
          <cell r="P528">
            <v>13.97</v>
          </cell>
          <cell r="Q528">
            <v>16.03</v>
          </cell>
          <cell r="R528">
            <v>67.319999999999993</v>
          </cell>
          <cell r="S528">
            <v>33.659999999999997</v>
          </cell>
          <cell r="T528">
            <v>21.878999999999998</v>
          </cell>
          <cell r="U528">
            <v>25.783559999999998</v>
          </cell>
          <cell r="V528"/>
        </row>
        <row r="529">
          <cell r="B529" t="str">
            <v>ER003</v>
          </cell>
          <cell r="C529"/>
          <cell r="D529"/>
          <cell r="E529" t="str">
            <v>Rejilla Especial Fiesta Insurgentes</v>
          </cell>
          <cell r="F529"/>
          <cell r="G529"/>
          <cell r="H529"/>
          <cell r="I529"/>
          <cell r="J529"/>
          <cell r="K529">
            <v>50.2</v>
          </cell>
          <cell r="L529">
            <v>29.8</v>
          </cell>
          <cell r="M529">
            <v>10</v>
          </cell>
          <cell r="N529"/>
          <cell r="O529"/>
          <cell r="P529">
            <v>18.14</v>
          </cell>
          <cell r="Q529">
            <v>20.82</v>
          </cell>
          <cell r="R529">
            <v>87.44</v>
          </cell>
          <cell r="S529">
            <v>43.72</v>
          </cell>
          <cell r="T529">
            <v>28.417999999999999</v>
          </cell>
          <cell r="U529">
            <v>33.489519999999999</v>
          </cell>
          <cell r="V529"/>
        </row>
        <row r="530">
          <cell r="B530" t="str">
            <v>ER1</v>
          </cell>
          <cell r="C530"/>
          <cell r="D530"/>
          <cell r="E530" t="str">
            <v>Mesa Rejilla Pozo</v>
          </cell>
          <cell r="F530"/>
          <cell r="G530"/>
          <cell r="H530"/>
          <cell r="I530"/>
          <cell r="J530"/>
          <cell r="K530">
            <v>50.17</v>
          </cell>
          <cell r="L530">
            <v>29.85</v>
          </cell>
          <cell r="M530">
            <v>15.24</v>
          </cell>
          <cell r="N530"/>
          <cell r="O530"/>
          <cell r="P530">
            <v>18.14</v>
          </cell>
          <cell r="Q530">
            <v>20.82</v>
          </cell>
          <cell r="R530">
            <v>87.44</v>
          </cell>
          <cell r="S530">
            <v>43.72</v>
          </cell>
          <cell r="T530">
            <v>28.417999999999999</v>
          </cell>
          <cell r="U530">
            <v>33.489519999999999</v>
          </cell>
          <cell r="V530"/>
        </row>
        <row r="531">
          <cell r="B531" t="str">
            <v>ER1</v>
          </cell>
          <cell r="C531"/>
          <cell r="D531"/>
          <cell r="E531" t="str">
            <v xml:space="preserve">Rejilla Elevador </v>
          </cell>
          <cell r="F531"/>
          <cell r="G531"/>
          <cell r="H531"/>
          <cell r="I531"/>
          <cell r="J531"/>
          <cell r="K531">
            <v>50.17</v>
          </cell>
          <cell r="L531">
            <v>29.85</v>
          </cell>
          <cell r="M531">
            <v>15.24</v>
          </cell>
          <cell r="N531"/>
          <cell r="O531"/>
          <cell r="P531">
            <v>18.14</v>
          </cell>
          <cell r="Q531">
            <v>20.82</v>
          </cell>
          <cell r="R531">
            <v>87.44</v>
          </cell>
          <cell r="S531">
            <v>43.72</v>
          </cell>
          <cell r="T531">
            <v>28.417999999999999</v>
          </cell>
          <cell r="U531">
            <v>33.489519999999999</v>
          </cell>
          <cell r="V531"/>
        </row>
        <row r="532">
          <cell r="B532" t="str">
            <v>FA001</v>
          </cell>
          <cell r="C532"/>
          <cell r="D532"/>
          <cell r="E532" t="str">
            <v>Charola Cuadrada mini</v>
          </cell>
          <cell r="F532"/>
          <cell r="G532"/>
          <cell r="H532"/>
          <cell r="I532"/>
          <cell r="J532"/>
          <cell r="K532">
            <v>14.5</v>
          </cell>
          <cell r="L532">
            <v>14.5</v>
          </cell>
          <cell r="M532">
            <v>2</v>
          </cell>
          <cell r="N532"/>
          <cell r="O532"/>
          <cell r="P532">
            <v>5.43</v>
          </cell>
          <cell r="Q532">
            <v>6.23</v>
          </cell>
          <cell r="R532">
            <v>29.37</v>
          </cell>
          <cell r="S532">
            <v>14.685</v>
          </cell>
          <cell r="T532">
            <v>9.5452500000000011</v>
          </cell>
          <cell r="U532">
            <v>11.248710000000001</v>
          </cell>
          <cell r="V532"/>
        </row>
        <row r="533">
          <cell r="B533" t="str">
            <v>FA002</v>
          </cell>
          <cell r="C533"/>
          <cell r="D533"/>
          <cell r="E533" t="str">
            <v>Charola Cuadrada Grande</v>
          </cell>
          <cell r="F533"/>
          <cell r="G533"/>
          <cell r="H533"/>
          <cell r="I533"/>
          <cell r="J533"/>
          <cell r="K533">
            <v>31.5</v>
          </cell>
          <cell r="L533">
            <v>31.5</v>
          </cell>
          <cell r="M533">
            <v>4.5</v>
          </cell>
          <cell r="N533"/>
          <cell r="O533"/>
          <cell r="P533">
            <v>17.100000000000001</v>
          </cell>
          <cell r="Q533">
            <v>19.63</v>
          </cell>
          <cell r="R533">
            <v>82.44</v>
          </cell>
          <cell r="S533">
            <v>41.22</v>
          </cell>
          <cell r="T533">
            <v>26.792999999999999</v>
          </cell>
          <cell r="U533">
            <v>31.57452</v>
          </cell>
          <cell r="V533"/>
        </row>
        <row r="534">
          <cell r="B534" t="str">
            <v>FO000</v>
          </cell>
          <cell r="C534"/>
          <cell r="D534"/>
          <cell r="E534" t="str">
            <v>Venecia Oval Largo XXS</v>
          </cell>
          <cell r="F534"/>
          <cell r="G534"/>
          <cell r="H534"/>
          <cell r="I534"/>
          <cell r="J534"/>
          <cell r="K534">
            <v>28</v>
          </cell>
          <cell r="L534">
            <v>7.5</v>
          </cell>
          <cell r="M534">
            <v>2</v>
          </cell>
          <cell r="N534"/>
          <cell r="O534"/>
          <cell r="P534">
            <v>5.97</v>
          </cell>
          <cell r="Q534">
            <v>6.85</v>
          </cell>
          <cell r="R534">
            <v>33.660000000000004</v>
          </cell>
          <cell r="S534">
            <v>16.830000000000002</v>
          </cell>
          <cell r="T534">
            <v>10.939500000000002</v>
          </cell>
          <cell r="U534">
            <v>12.891780000000002</v>
          </cell>
          <cell r="V534"/>
        </row>
        <row r="535">
          <cell r="B535" t="str">
            <v>FRA43</v>
          </cell>
          <cell r="C535"/>
          <cell r="D535"/>
          <cell r="E535" t="str">
            <v>Esfera Corta Alta M</v>
          </cell>
          <cell r="F535"/>
          <cell r="G535"/>
          <cell r="H535"/>
          <cell r="I535"/>
          <cell r="J535"/>
          <cell r="K535">
            <v>25</v>
          </cell>
          <cell r="L535">
            <v>25</v>
          </cell>
          <cell r="M535" t="str">
            <v>Lado más Alto 13.5   lado más Bajo 8.00</v>
          </cell>
          <cell r="N535"/>
          <cell r="O535"/>
          <cell r="P535">
            <v>13.7</v>
          </cell>
          <cell r="Q535">
            <v>15.72</v>
          </cell>
          <cell r="R535">
            <v>66.02</v>
          </cell>
          <cell r="S535">
            <v>33.01</v>
          </cell>
          <cell r="T535">
            <v>21.456499999999998</v>
          </cell>
          <cell r="U535">
            <v>25.28566</v>
          </cell>
          <cell r="V535"/>
        </row>
        <row r="536">
          <cell r="B536" t="str">
            <v>FRD01</v>
          </cell>
          <cell r="C536"/>
          <cell r="D536"/>
          <cell r="E536" t="str">
            <v>Tazon Bowl 1</v>
          </cell>
          <cell r="F536"/>
          <cell r="G536"/>
          <cell r="H536"/>
          <cell r="I536"/>
          <cell r="J536"/>
          <cell r="K536">
            <v>15</v>
          </cell>
          <cell r="L536">
            <v>15</v>
          </cell>
          <cell r="M536">
            <v>6</v>
          </cell>
          <cell r="N536"/>
          <cell r="O536"/>
          <cell r="P536">
            <v>6.21</v>
          </cell>
          <cell r="Q536">
            <v>7.13</v>
          </cell>
          <cell r="R536">
            <v>29.94</v>
          </cell>
          <cell r="S536">
            <v>14.97</v>
          </cell>
          <cell r="T536">
            <v>9.730500000000001</v>
          </cell>
          <cell r="U536">
            <v>11.467020000000002</v>
          </cell>
          <cell r="V536"/>
        </row>
        <row r="537">
          <cell r="B537" t="str">
            <v>FRD02</v>
          </cell>
          <cell r="C537"/>
          <cell r="D537"/>
          <cell r="E537" t="str">
            <v>Tazon Bowl 2</v>
          </cell>
          <cell r="F537"/>
          <cell r="G537"/>
          <cell r="H537"/>
          <cell r="I537"/>
          <cell r="J537"/>
          <cell r="K537">
            <v>16.5</v>
          </cell>
          <cell r="L537">
            <v>16.5</v>
          </cell>
          <cell r="M537">
            <v>6</v>
          </cell>
          <cell r="N537"/>
          <cell r="O537"/>
          <cell r="P537">
            <v>8.66</v>
          </cell>
          <cell r="Q537">
            <v>9.94</v>
          </cell>
          <cell r="R537">
            <v>41.74</v>
          </cell>
          <cell r="S537">
            <v>20.87</v>
          </cell>
          <cell r="T537">
            <v>13.565500000000002</v>
          </cell>
          <cell r="U537">
            <v>15.986420000000001</v>
          </cell>
          <cell r="V537"/>
        </row>
        <row r="538">
          <cell r="B538" t="str">
            <v>FRD03</v>
          </cell>
          <cell r="C538"/>
          <cell r="D538"/>
          <cell r="E538" t="str">
            <v>Tazon Bowl 3</v>
          </cell>
          <cell r="F538"/>
          <cell r="G538"/>
          <cell r="H538"/>
          <cell r="I538"/>
          <cell r="J538"/>
          <cell r="K538">
            <v>21.5</v>
          </cell>
          <cell r="L538">
            <v>21.5</v>
          </cell>
          <cell r="M538">
            <v>7</v>
          </cell>
          <cell r="N538"/>
          <cell r="O538"/>
          <cell r="P538">
            <v>10.32</v>
          </cell>
          <cell r="Q538">
            <v>11.84</v>
          </cell>
          <cell r="R538">
            <v>49.72</v>
          </cell>
          <cell r="S538">
            <v>24.86</v>
          </cell>
          <cell r="T538">
            <v>16.158999999999999</v>
          </cell>
          <cell r="U538">
            <v>19.042760000000001</v>
          </cell>
          <cell r="V538"/>
        </row>
        <row r="539">
          <cell r="B539" t="str">
            <v>FRD04</v>
          </cell>
          <cell r="C539"/>
          <cell r="D539"/>
          <cell r="E539" t="str">
            <v>Tazon Bowl 4</v>
          </cell>
          <cell r="F539"/>
          <cell r="G539"/>
          <cell r="H539"/>
          <cell r="I539"/>
          <cell r="J539"/>
          <cell r="K539">
            <v>26</v>
          </cell>
          <cell r="L539">
            <v>26</v>
          </cell>
          <cell r="M539">
            <v>9</v>
          </cell>
          <cell r="N539"/>
          <cell r="O539"/>
          <cell r="P539">
            <v>14.42</v>
          </cell>
          <cell r="Q539">
            <v>16.55</v>
          </cell>
          <cell r="R539">
            <v>69.52</v>
          </cell>
          <cell r="S539">
            <v>34.76</v>
          </cell>
          <cell r="T539">
            <v>22.594000000000001</v>
          </cell>
          <cell r="U539">
            <v>26.626159999999999</v>
          </cell>
          <cell r="V539"/>
        </row>
        <row r="540">
          <cell r="B540" t="str">
            <v>FRD05</v>
          </cell>
          <cell r="C540"/>
          <cell r="D540"/>
          <cell r="E540" t="str">
            <v>Tazon Bowl 5</v>
          </cell>
          <cell r="F540"/>
          <cell r="G540"/>
          <cell r="H540"/>
          <cell r="I540"/>
          <cell r="J540"/>
          <cell r="K540">
            <v>34</v>
          </cell>
          <cell r="L540">
            <v>34</v>
          </cell>
          <cell r="M540">
            <v>10.5</v>
          </cell>
          <cell r="N540"/>
          <cell r="O540"/>
          <cell r="P540">
            <v>21.82</v>
          </cell>
          <cell r="Q540">
            <v>25.04</v>
          </cell>
          <cell r="R540">
            <v>105.16</v>
          </cell>
          <cell r="S540">
            <v>52.58</v>
          </cell>
          <cell r="T540">
            <v>34.177</v>
          </cell>
          <cell r="U540">
            <v>40.27628</v>
          </cell>
          <cell r="V540"/>
        </row>
        <row r="541">
          <cell r="B541" t="str">
            <v>FRD20</v>
          </cell>
          <cell r="C541"/>
          <cell r="D541"/>
          <cell r="E541" t="str">
            <v>Dulcero Conico Chico</v>
          </cell>
          <cell r="F541"/>
          <cell r="G541"/>
          <cell r="H541"/>
          <cell r="I541"/>
          <cell r="J541"/>
          <cell r="K541">
            <v>10.5</v>
          </cell>
          <cell r="L541">
            <v>10.5</v>
          </cell>
          <cell r="M541">
            <v>6</v>
          </cell>
          <cell r="N541"/>
          <cell r="O541"/>
          <cell r="P541">
            <v>4.0999999999999996</v>
          </cell>
          <cell r="Q541">
            <v>4.71</v>
          </cell>
          <cell r="R541">
            <v>31.306000000000004</v>
          </cell>
          <cell r="S541">
            <v>15.653000000000002</v>
          </cell>
          <cell r="T541">
            <v>10.174450000000002</v>
          </cell>
          <cell r="U541">
            <v>11.990198000000001</v>
          </cell>
          <cell r="V541"/>
        </row>
        <row r="542">
          <cell r="B542" t="str">
            <v>FRS42-a</v>
          </cell>
          <cell r="C542"/>
          <cell r="D542"/>
          <cell r="E542" t="str">
            <v>Esfera Inclinada Corta S</v>
          </cell>
          <cell r="F542"/>
          <cell r="G542"/>
          <cell r="H542"/>
          <cell r="I542"/>
          <cell r="J542"/>
          <cell r="K542">
            <v>21.8</v>
          </cell>
          <cell r="L542">
            <v>21.8</v>
          </cell>
          <cell r="M542">
            <v>8.8000000000000007</v>
          </cell>
          <cell r="N542"/>
          <cell r="O542"/>
          <cell r="P542"/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/>
        </row>
        <row r="543">
          <cell r="B543" t="str">
            <v>FUL03 Esp</v>
          </cell>
          <cell r="C543"/>
          <cell r="D543"/>
          <cell r="E543" t="str">
            <v>Escandinavo Rect c/labio M</v>
          </cell>
          <cell r="F543"/>
          <cell r="G543"/>
          <cell r="H543"/>
          <cell r="I543"/>
          <cell r="J543"/>
          <cell r="K543">
            <v>45</v>
          </cell>
          <cell r="L543">
            <v>25</v>
          </cell>
          <cell r="M543">
            <v>8</v>
          </cell>
          <cell r="N543"/>
          <cell r="O543"/>
          <cell r="P543">
            <v>25.08</v>
          </cell>
          <cell r="Q543">
            <v>28.79</v>
          </cell>
          <cell r="R543">
            <v>120.92</v>
          </cell>
          <cell r="S543">
            <v>60.46</v>
          </cell>
          <cell r="T543">
            <v>39.298999999999999</v>
          </cell>
          <cell r="U543">
            <v>46.312359999999998</v>
          </cell>
          <cell r="V543"/>
        </row>
        <row r="544">
          <cell r="B544" t="str">
            <v>GB001</v>
          </cell>
          <cell r="C544"/>
          <cell r="D544"/>
          <cell r="E544" t="str">
            <v>Salsera S</v>
          </cell>
          <cell r="F544"/>
          <cell r="G544"/>
          <cell r="H544"/>
          <cell r="I544"/>
          <cell r="J544"/>
          <cell r="K544">
            <v>16</v>
          </cell>
          <cell r="L544">
            <v>7</v>
          </cell>
          <cell r="M544">
            <v>5</v>
          </cell>
          <cell r="N544"/>
          <cell r="O544"/>
          <cell r="P544">
            <v>3.35</v>
          </cell>
          <cell r="Q544">
            <v>3.84</v>
          </cell>
          <cell r="R544">
            <v>16.12</v>
          </cell>
          <cell r="S544">
            <v>8.06</v>
          </cell>
          <cell r="T544">
            <v>5.2390000000000008</v>
          </cell>
          <cell r="U544">
            <v>6.1739600000000001</v>
          </cell>
          <cell r="V544"/>
        </row>
        <row r="545">
          <cell r="B545" t="str">
            <v>GB002</v>
          </cell>
          <cell r="C545"/>
          <cell r="D545"/>
          <cell r="E545" t="str">
            <v>Salsera M</v>
          </cell>
          <cell r="F545"/>
          <cell r="G545"/>
          <cell r="H545"/>
          <cell r="I545"/>
          <cell r="J545"/>
          <cell r="K545">
            <v>18</v>
          </cell>
          <cell r="L545">
            <v>7</v>
          </cell>
          <cell r="M545">
            <v>6.5</v>
          </cell>
          <cell r="N545"/>
          <cell r="O545"/>
          <cell r="P545">
            <v>5.61</v>
          </cell>
          <cell r="Q545">
            <v>6.44</v>
          </cell>
          <cell r="R545">
            <v>27.04</v>
          </cell>
          <cell r="S545">
            <v>13.52</v>
          </cell>
          <cell r="T545">
            <v>8.7880000000000003</v>
          </cell>
          <cell r="U545">
            <v>10.35632</v>
          </cell>
          <cell r="V545"/>
        </row>
        <row r="546">
          <cell r="B546" t="str">
            <v>GB003</v>
          </cell>
          <cell r="C546"/>
          <cell r="D546"/>
          <cell r="E546" t="str">
            <v>Salsera L</v>
          </cell>
          <cell r="F546"/>
          <cell r="G546"/>
          <cell r="H546"/>
          <cell r="I546"/>
          <cell r="J546"/>
          <cell r="K546">
            <v>23</v>
          </cell>
          <cell r="L546">
            <v>11</v>
          </cell>
          <cell r="M546">
            <v>7</v>
          </cell>
          <cell r="N546"/>
          <cell r="O546"/>
          <cell r="P546">
            <v>8.7799999999999994</v>
          </cell>
          <cell r="Q546">
            <v>10.08</v>
          </cell>
          <cell r="R546">
            <v>42.34</v>
          </cell>
          <cell r="S546">
            <v>21.17</v>
          </cell>
          <cell r="T546">
            <v>13.760500000000002</v>
          </cell>
          <cell r="U546">
            <v>16.21622</v>
          </cell>
          <cell r="V546"/>
        </row>
        <row r="547">
          <cell r="B547" t="str">
            <v>H-001</v>
          </cell>
          <cell r="C547"/>
          <cell r="D547"/>
          <cell r="E547" t="str">
            <v>Plato Oval Largo Telatte Xoco Late S</v>
          </cell>
          <cell r="F547"/>
          <cell r="G547"/>
          <cell r="H547"/>
          <cell r="I547"/>
          <cell r="J547"/>
          <cell r="K547">
            <v>20</v>
          </cell>
          <cell r="L547">
            <v>12</v>
          </cell>
          <cell r="M547">
            <v>1.5</v>
          </cell>
          <cell r="N547"/>
          <cell r="O547"/>
          <cell r="P547"/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/>
        </row>
        <row r="548">
          <cell r="B548" t="str">
            <v>H-002</v>
          </cell>
          <cell r="C548"/>
          <cell r="D548"/>
          <cell r="E548" t="str">
            <v>Plato Oval Largo Telatte Xoco Late M</v>
          </cell>
          <cell r="F548"/>
          <cell r="G548"/>
          <cell r="H548"/>
          <cell r="I548"/>
          <cell r="J548"/>
          <cell r="K548">
            <v>23</v>
          </cell>
          <cell r="L548">
            <v>13</v>
          </cell>
          <cell r="M548">
            <v>2</v>
          </cell>
          <cell r="N548"/>
          <cell r="O548"/>
          <cell r="P548"/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/>
        </row>
        <row r="549">
          <cell r="B549" t="str">
            <v>H-003</v>
          </cell>
          <cell r="C549"/>
          <cell r="D549"/>
          <cell r="E549" t="str">
            <v>Plato Oval Largo Telatte Xoco Late L</v>
          </cell>
          <cell r="F549"/>
          <cell r="G549"/>
          <cell r="H549"/>
          <cell r="I549"/>
          <cell r="J549"/>
          <cell r="K549">
            <v>27</v>
          </cell>
          <cell r="L549">
            <v>15</v>
          </cell>
          <cell r="M549">
            <v>2.5</v>
          </cell>
          <cell r="N549"/>
          <cell r="O549"/>
          <cell r="P549"/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/>
        </row>
        <row r="550">
          <cell r="B550" t="str">
            <v>H-004</v>
          </cell>
          <cell r="C550"/>
          <cell r="D550"/>
          <cell r="E550" t="str">
            <v>Budinera BostonTelatte Xoco Late</v>
          </cell>
          <cell r="F550"/>
          <cell r="G550"/>
          <cell r="H550"/>
          <cell r="I550"/>
          <cell r="J550"/>
          <cell r="K550">
            <v>11</v>
          </cell>
          <cell r="L550">
            <v>7</v>
          </cell>
          <cell r="M550">
            <v>4</v>
          </cell>
          <cell r="N550"/>
          <cell r="O550"/>
          <cell r="P550"/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/>
        </row>
        <row r="551">
          <cell r="B551" t="str">
            <v>H-BU001</v>
          </cell>
          <cell r="C551"/>
          <cell r="D551"/>
          <cell r="E551" t="str">
            <v>Budinera Nueva York con tapa</v>
          </cell>
          <cell r="F551"/>
          <cell r="G551"/>
          <cell r="H551"/>
          <cell r="I551"/>
          <cell r="J551"/>
          <cell r="K551">
            <v>17</v>
          </cell>
          <cell r="L551">
            <v>12</v>
          </cell>
          <cell r="M551">
            <v>6</v>
          </cell>
          <cell r="N551"/>
          <cell r="O551"/>
          <cell r="P551">
            <v>9.58</v>
          </cell>
          <cell r="Q551">
            <v>11</v>
          </cell>
          <cell r="R551">
            <v>46.2</v>
          </cell>
          <cell r="S551">
            <v>23.1</v>
          </cell>
          <cell r="T551">
            <v>15.015000000000001</v>
          </cell>
          <cell r="U551">
            <v>17.694600000000001</v>
          </cell>
          <cell r="V551"/>
        </row>
        <row r="552">
          <cell r="B552" t="str">
            <v>H-BU201</v>
          </cell>
          <cell r="C552"/>
          <cell r="D552"/>
          <cell r="E552" t="str">
            <v>Budinera Denver chica</v>
          </cell>
          <cell r="F552"/>
          <cell r="G552"/>
          <cell r="H552"/>
          <cell r="I552"/>
          <cell r="J552"/>
          <cell r="K552">
            <v>20.5</v>
          </cell>
          <cell r="L552">
            <v>12.8</v>
          </cell>
          <cell r="M552">
            <v>4.5</v>
          </cell>
          <cell r="N552"/>
          <cell r="O552"/>
          <cell r="P552">
            <v>6.42</v>
          </cell>
          <cell r="Q552">
            <v>7.37</v>
          </cell>
          <cell r="R552">
            <v>30.96</v>
          </cell>
          <cell r="S552">
            <v>15.48</v>
          </cell>
          <cell r="T552">
            <v>10.062000000000001</v>
          </cell>
          <cell r="U552">
            <v>11.85768</v>
          </cell>
          <cell r="V552"/>
        </row>
        <row r="553">
          <cell r="B553" t="str">
            <v>H-BU203</v>
          </cell>
          <cell r="C553"/>
          <cell r="D553"/>
          <cell r="E553" t="str">
            <v>Budinera Denver Mediana</v>
          </cell>
          <cell r="F553"/>
          <cell r="G553"/>
          <cell r="H553"/>
          <cell r="I553"/>
          <cell r="J553"/>
          <cell r="K553">
            <v>25</v>
          </cell>
          <cell r="L553">
            <v>16</v>
          </cell>
          <cell r="M553">
            <v>5.5</v>
          </cell>
          <cell r="N553"/>
          <cell r="O553"/>
          <cell r="P553">
            <v>7.75</v>
          </cell>
          <cell r="Q553">
            <v>8.89</v>
          </cell>
          <cell r="R553">
            <v>37.340000000000003</v>
          </cell>
          <cell r="S553">
            <v>18.670000000000002</v>
          </cell>
          <cell r="T553">
            <v>12.135500000000002</v>
          </cell>
          <cell r="U553">
            <v>14.301220000000001</v>
          </cell>
          <cell r="V553"/>
        </row>
        <row r="554">
          <cell r="B554" t="str">
            <v>H-BU403</v>
          </cell>
          <cell r="C554"/>
          <cell r="D554"/>
          <cell r="E554" t="str">
            <v>Budinera Boston chica</v>
          </cell>
          <cell r="F554"/>
          <cell r="G554"/>
          <cell r="H554"/>
          <cell r="I554"/>
          <cell r="J554"/>
          <cell r="K554">
            <v>21.7</v>
          </cell>
          <cell r="L554">
            <v>16.399999999999999</v>
          </cell>
          <cell r="M554">
            <v>3.2</v>
          </cell>
          <cell r="N554"/>
          <cell r="O554"/>
          <cell r="P554">
            <v>6.82</v>
          </cell>
          <cell r="Q554">
            <v>7.83</v>
          </cell>
          <cell r="R554">
            <v>32.880000000000003</v>
          </cell>
          <cell r="S554">
            <v>16.440000000000001</v>
          </cell>
          <cell r="T554">
            <v>10.686000000000002</v>
          </cell>
          <cell r="U554">
            <v>12.593040000000002</v>
          </cell>
          <cell r="V554"/>
        </row>
        <row r="555">
          <cell r="B555" t="str">
            <v>H-BU404</v>
          </cell>
          <cell r="C555"/>
          <cell r="D555"/>
          <cell r="E555" t="str">
            <v>Budinera Boston mediana</v>
          </cell>
          <cell r="F555"/>
          <cell r="G555"/>
          <cell r="H555"/>
          <cell r="I555"/>
          <cell r="J555"/>
          <cell r="K555">
            <v>26</v>
          </cell>
          <cell r="L555">
            <v>20.7</v>
          </cell>
          <cell r="M555">
            <v>4.2</v>
          </cell>
          <cell r="N555"/>
          <cell r="O555"/>
          <cell r="P555">
            <v>10.050000000000001</v>
          </cell>
          <cell r="Q555">
            <v>11.53</v>
          </cell>
          <cell r="R555">
            <v>48.42</v>
          </cell>
          <cell r="S555">
            <v>24.21</v>
          </cell>
          <cell r="T555">
            <v>15.736500000000001</v>
          </cell>
          <cell r="U555">
            <v>18.54486</v>
          </cell>
          <cell r="V555"/>
        </row>
        <row r="556">
          <cell r="B556" t="str">
            <v>H-BU405</v>
          </cell>
          <cell r="C556"/>
          <cell r="D556"/>
          <cell r="E556" t="str">
            <v>Budinera Boston grande</v>
          </cell>
          <cell r="F556"/>
          <cell r="G556"/>
          <cell r="H556"/>
          <cell r="I556"/>
          <cell r="J556"/>
          <cell r="K556">
            <v>30</v>
          </cell>
          <cell r="L556">
            <v>24.5</v>
          </cell>
          <cell r="M556">
            <v>4.5</v>
          </cell>
          <cell r="N556"/>
          <cell r="O556"/>
          <cell r="P556">
            <v>11.97</v>
          </cell>
          <cell r="Q556">
            <v>13.74</v>
          </cell>
          <cell r="R556">
            <v>57.7</v>
          </cell>
          <cell r="S556">
            <v>28.85</v>
          </cell>
          <cell r="T556">
            <v>18.752500000000001</v>
          </cell>
          <cell r="U556">
            <v>22.0991</v>
          </cell>
          <cell r="V556"/>
        </row>
        <row r="557">
          <cell r="B557" t="str">
            <v>H-BU504</v>
          </cell>
          <cell r="C557"/>
          <cell r="D557"/>
          <cell r="E557" t="str">
            <v>Budinera Chicago con tapa</v>
          </cell>
          <cell r="F557"/>
          <cell r="G557"/>
          <cell r="H557"/>
          <cell r="I557"/>
          <cell r="J557"/>
          <cell r="K557">
            <v>27</v>
          </cell>
          <cell r="L557">
            <v>15</v>
          </cell>
          <cell r="M557">
            <v>6</v>
          </cell>
          <cell r="N557"/>
          <cell r="O557"/>
          <cell r="P557">
            <v>13.56</v>
          </cell>
          <cell r="Q557">
            <v>15.56</v>
          </cell>
          <cell r="R557">
            <v>65.36</v>
          </cell>
          <cell r="S557">
            <v>32.68</v>
          </cell>
          <cell r="T557">
            <v>21.242000000000001</v>
          </cell>
          <cell r="U557">
            <v>25.032879999999999</v>
          </cell>
          <cell r="V557"/>
        </row>
        <row r="558">
          <cell r="B558" t="str">
            <v>H-BUS01</v>
          </cell>
          <cell r="C558"/>
          <cell r="D558"/>
          <cell r="E558" t="str">
            <v>Budinera Nueva York sin tapa</v>
          </cell>
          <cell r="F558"/>
          <cell r="G558"/>
          <cell r="H558"/>
          <cell r="I558"/>
          <cell r="J558"/>
          <cell r="K558">
            <v>17</v>
          </cell>
          <cell r="L558">
            <v>12</v>
          </cell>
          <cell r="M558">
            <v>6</v>
          </cell>
          <cell r="N558"/>
          <cell r="O558"/>
          <cell r="P558">
            <v>6.45</v>
          </cell>
          <cell r="Q558">
            <v>7.4</v>
          </cell>
          <cell r="R558">
            <v>31.08</v>
          </cell>
          <cell r="S558">
            <v>15.54</v>
          </cell>
          <cell r="T558">
            <v>10.100999999999999</v>
          </cell>
          <cell r="U558">
            <v>11.903639999999999</v>
          </cell>
          <cell r="V558"/>
        </row>
        <row r="559">
          <cell r="B559" t="str">
            <v>H-BUS504</v>
          </cell>
          <cell r="C559"/>
          <cell r="D559"/>
          <cell r="E559" t="str">
            <v>Budinera Chicago sin tapa</v>
          </cell>
          <cell r="F559"/>
          <cell r="G559"/>
          <cell r="H559"/>
          <cell r="I559"/>
          <cell r="J559"/>
          <cell r="K559">
            <v>27</v>
          </cell>
          <cell r="L559">
            <v>15</v>
          </cell>
          <cell r="M559">
            <v>6</v>
          </cell>
          <cell r="N559"/>
          <cell r="O559"/>
          <cell r="P559">
            <v>8.02</v>
          </cell>
          <cell r="Q559">
            <v>9.1999999999999993</v>
          </cell>
          <cell r="R559">
            <v>38.64</v>
          </cell>
          <cell r="S559">
            <v>19.32</v>
          </cell>
          <cell r="T559">
            <v>12.558</v>
          </cell>
          <cell r="U559">
            <v>14.79912</v>
          </cell>
          <cell r="V559"/>
        </row>
        <row r="560">
          <cell r="B560" t="str">
            <v>H-BUT01</v>
          </cell>
          <cell r="C560"/>
          <cell r="D560"/>
          <cell r="E560" t="str">
            <v>Tapa para Budinera Nueva York</v>
          </cell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>
            <v>3.13</v>
          </cell>
          <cell r="Q560">
            <v>3.59</v>
          </cell>
          <cell r="R560">
            <v>15.08</v>
          </cell>
          <cell r="S560">
            <v>7.54</v>
          </cell>
          <cell r="T560">
            <v>4.9009999999999998</v>
          </cell>
          <cell r="U560">
            <v>5.7756400000000001</v>
          </cell>
          <cell r="V560"/>
        </row>
        <row r="561">
          <cell r="B561" t="str">
            <v>H-BUT504</v>
          </cell>
          <cell r="C561"/>
          <cell r="D561"/>
          <cell r="E561" t="str">
            <v>Tapa para Budinera Chicago</v>
          </cell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>
            <v>5.55</v>
          </cell>
          <cell r="Q561">
            <v>6.37</v>
          </cell>
          <cell r="R561">
            <v>26.76</v>
          </cell>
          <cell r="S561">
            <v>13.38</v>
          </cell>
          <cell r="T561">
            <v>8.697000000000001</v>
          </cell>
          <cell r="U561">
            <v>10.249080000000001</v>
          </cell>
          <cell r="V561"/>
        </row>
        <row r="562">
          <cell r="B562" t="str">
            <v>H-CRD02</v>
          </cell>
          <cell r="C562"/>
          <cell r="D562"/>
          <cell r="E562" t="str">
            <v>Botanero 1/2 Bola S</v>
          </cell>
          <cell r="F562"/>
          <cell r="G562"/>
          <cell r="H562"/>
          <cell r="I562"/>
          <cell r="J562"/>
          <cell r="K562">
            <v>12</v>
          </cell>
          <cell r="L562">
            <v>12</v>
          </cell>
          <cell r="M562">
            <v>6</v>
          </cell>
          <cell r="N562"/>
          <cell r="O562"/>
          <cell r="P562">
            <v>4.13</v>
          </cell>
          <cell r="Q562">
            <v>4.74</v>
          </cell>
          <cell r="R562">
            <v>19.899999999999999</v>
          </cell>
          <cell r="S562">
            <v>9.9499999999999993</v>
          </cell>
          <cell r="T562">
            <v>6.4674999999999994</v>
          </cell>
          <cell r="U562">
            <v>7.6216999999999997</v>
          </cell>
          <cell r="V562"/>
        </row>
        <row r="563">
          <cell r="B563" t="str">
            <v>H-FRW12</v>
          </cell>
          <cell r="C563"/>
          <cell r="D563"/>
          <cell r="E563" t="str">
            <v>Wok Hondo S</v>
          </cell>
          <cell r="F563"/>
          <cell r="G563"/>
          <cell r="H563"/>
          <cell r="I563"/>
          <cell r="J563"/>
          <cell r="K563">
            <v>40</v>
          </cell>
          <cell r="L563">
            <v>33</v>
          </cell>
          <cell r="M563">
            <v>11</v>
          </cell>
          <cell r="N563"/>
          <cell r="O563"/>
          <cell r="P563">
            <v>18.559999999999999</v>
          </cell>
          <cell r="Q563">
            <v>21.3</v>
          </cell>
          <cell r="R563">
            <v>89.46</v>
          </cell>
          <cell r="S563">
            <v>44.73</v>
          </cell>
          <cell r="T563">
            <v>29.0745</v>
          </cell>
          <cell r="U563">
            <v>34.263179999999998</v>
          </cell>
          <cell r="V563"/>
        </row>
        <row r="564">
          <cell r="B564" t="str">
            <v>H-FRW13</v>
          </cell>
          <cell r="C564"/>
          <cell r="D564"/>
          <cell r="E564" t="str">
            <v>Wok Hondo M</v>
          </cell>
          <cell r="F564"/>
          <cell r="G564"/>
          <cell r="H564"/>
          <cell r="I564"/>
          <cell r="J564"/>
          <cell r="K564">
            <v>49.5</v>
          </cell>
          <cell r="L564">
            <v>41</v>
          </cell>
          <cell r="M564">
            <v>13.5</v>
          </cell>
          <cell r="N564"/>
          <cell r="O564"/>
          <cell r="P564">
            <v>46.68</v>
          </cell>
          <cell r="Q564">
            <v>53.58</v>
          </cell>
          <cell r="R564">
            <v>225.04</v>
          </cell>
          <cell r="S564">
            <v>112.52</v>
          </cell>
          <cell r="T564">
            <v>73.138000000000005</v>
          </cell>
          <cell r="U564">
            <v>86.19032</v>
          </cell>
          <cell r="V564"/>
        </row>
        <row r="565">
          <cell r="B565" t="str">
            <v>H-IH1FD</v>
          </cell>
          <cell r="C565"/>
          <cell r="D565"/>
          <cell r="E565" t="str">
            <v>Inserto 1/1 x 4"</v>
          </cell>
          <cell r="F565"/>
          <cell r="G565"/>
          <cell r="H565"/>
          <cell r="I565"/>
          <cell r="J565"/>
          <cell r="K565">
            <v>53</v>
          </cell>
          <cell r="L565">
            <v>32.5</v>
          </cell>
          <cell r="M565">
            <v>10</v>
          </cell>
          <cell r="N565"/>
          <cell r="O565"/>
          <cell r="P565">
            <v>37.49</v>
          </cell>
          <cell r="Q565">
            <v>43.03</v>
          </cell>
          <cell r="R565">
            <v>180.72</v>
          </cell>
          <cell r="S565">
            <v>90.36</v>
          </cell>
          <cell r="T565">
            <v>58.734000000000002</v>
          </cell>
          <cell r="U565">
            <v>69.215760000000003</v>
          </cell>
          <cell r="V565"/>
        </row>
        <row r="566">
          <cell r="B566" t="str">
            <v>H-PUR03</v>
          </cell>
          <cell r="C566"/>
          <cell r="D566"/>
          <cell r="E566" t="str">
            <v>Platón Atlanta</v>
          </cell>
          <cell r="F566"/>
          <cell r="G566"/>
          <cell r="H566"/>
          <cell r="I566"/>
          <cell r="J566"/>
          <cell r="K566">
            <v>36.5</v>
          </cell>
          <cell r="L566">
            <v>22.5</v>
          </cell>
          <cell r="M566">
            <v>6.5</v>
          </cell>
          <cell r="N566"/>
          <cell r="O566"/>
          <cell r="P566">
            <v>14.84</v>
          </cell>
          <cell r="Q566">
            <v>17.03</v>
          </cell>
          <cell r="R566">
            <v>71.52</v>
          </cell>
          <cell r="S566">
            <v>35.76</v>
          </cell>
          <cell r="T566">
            <v>23.244</v>
          </cell>
          <cell r="U566">
            <v>27.392160000000001</v>
          </cell>
          <cell r="V566"/>
        </row>
        <row r="567">
          <cell r="B567" t="str">
            <v>H-PZ005</v>
          </cell>
          <cell r="C567"/>
          <cell r="D567"/>
          <cell r="E567" t="str">
            <v>Pozo Portatil Sencillo sin desagüe</v>
          </cell>
          <cell r="F567"/>
          <cell r="G567"/>
          <cell r="H567"/>
          <cell r="I567"/>
          <cell r="J567"/>
          <cell r="K567">
            <v>53.5</v>
          </cell>
          <cell r="L567">
            <v>33.5</v>
          </cell>
          <cell r="M567">
            <v>19.5</v>
          </cell>
          <cell r="N567"/>
          <cell r="O567"/>
          <cell r="P567">
            <v>105.94</v>
          </cell>
          <cell r="Q567">
            <v>121.59</v>
          </cell>
          <cell r="R567">
            <v>510.68</v>
          </cell>
          <cell r="S567">
            <v>255.34</v>
          </cell>
          <cell r="T567">
            <v>165.971</v>
          </cell>
          <cell r="U567">
            <v>195.59044</v>
          </cell>
          <cell r="V567"/>
        </row>
        <row r="568">
          <cell r="B568" t="str">
            <v>H-SA001</v>
          </cell>
          <cell r="C568"/>
          <cell r="D568"/>
          <cell r="E568" t="str">
            <v>Sartén Mini</v>
          </cell>
          <cell r="F568"/>
          <cell r="G568"/>
          <cell r="H568"/>
          <cell r="I568"/>
          <cell r="J568"/>
          <cell r="K568">
            <v>10</v>
          </cell>
          <cell r="L568">
            <v>6.2</v>
          </cell>
          <cell r="M568">
            <v>2</v>
          </cell>
          <cell r="N568"/>
          <cell r="O568"/>
          <cell r="P568">
            <v>1.44</v>
          </cell>
          <cell r="Q568">
            <v>1.65</v>
          </cell>
          <cell r="R568">
            <v>6.94</v>
          </cell>
          <cell r="S568">
            <v>3.47</v>
          </cell>
          <cell r="T568">
            <v>2.2555000000000001</v>
          </cell>
          <cell r="U568">
            <v>2.65802</v>
          </cell>
          <cell r="V568"/>
        </row>
        <row r="569">
          <cell r="B569" t="str">
            <v>H-SA002</v>
          </cell>
          <cell r="C569"/>
          <cell r="D569"/>
          <cell r="E569" t="str">
            <v>Sartén Chico</v>
          </cell>
          <cell r="F569"/>
          <cell r="G569"/>
          <cell r="H569"/>
          <cell r="I569"/>
          <cell r="J569"/>
          <cell r="K569">
            <v>15</v>
          </cell>
          <cell r="L569">
            <v>10</v>
          </cell>
          <cell r="M569">
            <v>2.2999999999999998</v>
          </cell>
          <cell r="N569"/>
          <cell r="O569"/>
          <cell r="P569">
            <v>2.27</v>
          </cell>
          <cell r="Q569">
            <v>2.61</v>
          </cell>
          <cell r="R569">
            <v>10.96</v>
          </cell>
          <cell r="S569">
            <v>5.48</v>
          </cell>
          <cell r="T569">
            <v>3.5620000000000003</v>
          </cell>
          <cell r="U569">
            <v>4.1976800000000001</v>
          </cell>
          <cell r="V569"/>
        </row>
        <row r="570">
          <cell r="B570" t="str">
            <v>H-SA003</v>
          </cell>
          <cell r="C570"/>
          <cell r="D570"/>
          <cell r="E570" t="str">
            <v>Sartén Mediano</v>
          </cell>
          <cell r="F570"/>
          <cell r="G570"/>
          <cell r="H570"/>
          <cell r="I570"/>
          <cell r="J570"/>
          <cell r="K570">
            <v>24.5</v>
          </cell>
          <cell r="L570">
            <v>16</v>
          </cell>
          <cell r="M570">
            <v>3.5</v>
          </cell>
          <cell r="N570"/>
          <cell r="O570"/>
          <cell r="P570">
            <v>6</v>
          </cell>
          <cell r="Q570">
            <v>6.89</v>
          </cell>
          <cell r="R570">
            <v>28.94</v>
          </cell>
          <cell r="S570">
            <v>14.47</v>
          </cell>
          <cell r="T570">
            <v>9.4055</v>
          </cell>
          <cell r="U570">
            <v>11.084020000000001</v>
          </cell>
          <cell r="V570"/>
        </row>
        <row r="571">
          <cell r="B571" t="str">
            <v>H-SA004</v>
          </cell>
          <cell r="C571"/>
          <cell r="D571"/>
          <cell r="E571" t="str">
            <v>Sartén Grande</v>
          </cell>
          <cell r="F571"/>
          <cell r="G571"/>
          <cell r="H571"/>
          <cell r="I571"/>
          <cell r="J571"/>
          <cell r="K571">
            <v>20</v>
          </cell>
          <cell r="L571">
            <v>20</v>
          </cell>
          <cell r="M571">
            <v>3</v>
          </cell>
          <cell r="N571"/>
          <cell r="O571"/>
          <cell r="P571">
            <v>8.14</v>
          </cell>
          <cell r="Q571">
            <v>9.34</v>
          </cell>
          <cell r="R571">
            <v>39.22</v>
          </cell>
          <cell r="S571">
            <v>19.61</v>
          </cell>
          <cell r="T571">
            <v>12.746499999999999</v>
          </cell>
          <cell r="U571">
            <v>15.02126</v>
          </cell>
          <cell r="V571"/>
        </row>
        <row r="572">
          <cell r="B572" t="str">
            <v>H-SA053</v>
          </cell>
          <cell r="C572"/>
          <cell r="D572"/>
          <cell r="E572" t="str">
            <v>Sartén Plano</v>
          </cell>
          <cell r="F572"/>
          <cell r="G572"/>
          <cell r="H572"/>
          <cell r="I572"/>
          <cell r="J572"/>
          <cell r="K572">
            <v>31.9</v>
          </cell>
          <cell r="L572">
            <v>22.3</v>
          </cell>
          <cell r="M572">
            <v>2</v>
          </cell>
          <cell r="N572"/>
          <cell r="O572"/>
          <cell r="P572">
            <v>8.09</v>
          </cell>
          <cell r="Q572">
            <v>9.2899999999999991</v>
          </cell>
          <cell r="R572">
            <v>39.020000000000003</v>
          </cell>
          <cell r="S572">
            <v>19.510000000000002</v>
          </cell>
          <cell r="T572">
            <v>12.681500000000002</v>
          </cell>
          <cell r="U572">
            <v>14.944660000000001</v>
          </cell>
          <cell r="V572"/>
        </row>
        <row r="573">
          <cell r="B573" t="str">
            <v>H-SA063</v>
          </cell>
          <cell r="C573"/>
          <cell r="D573"/>
          <cell r="E573" t="str">
            <v>Sartén Sufflera</v>
          </cell>
          <cell r="F573"/>
          <cell r="G573"/>
          <cell r="H573"/>
          <cell r="I573"/>
          <cell r="J573"/>
          <cell r="K573">
            <v>24.3</v>
          </cell>
          <cell r="L573">
            <v>17</v>
          </cell>
          <cell r="M573">
            <v>2</v>
          </cell>
          <cell r="N573"/>
          <cell r="O573"/>
          <cell r="P573">
            <v>6.81</v>
          </cell>
          <cell r="Q573">
            <v>7.82</v>
          </cell>
          <cell r="R573">
            <v>32.840000000000003</v>
          </cell>
          <cell r="S573">
            <v>16.420000000000002</v>
          </cell>
          <cell r="T573">
            <v>10.673000000000002</v>
          </cell>
          <cell r="U573">
            <v>12.577720000000001</v>
          </cell>
          <cell r="V573"/>
        </row>
        <row r="574">
          <cell r="B574" t="str">
            <v>H-SA303</v>
          </cell>
          <cell r="C574"/>
          <cell r="D574"/>
          <cell r="E574" t="str">
            <v>Sartén 24 x 24 x 3.5 cm</v>
          </cell>
          <cell r="F574"/>
          <cell r="G574"/>
          <cell r="H574"/>
          <cell r="I574"/>
          <cell r="J574"/>
          <cell r="K574">
            <v>24</v>
          </cell>
          <cell r="L574">
            <v>24</v>
          </cell>
          <cell r="M574">
            <v>3.5</v>
          </cell>
          <cell r="N574"/>
          <cell r="O574"/>
          <cell r="P574">
            <v>11.25</v>
          </cell>
          <cell r="Q574">
            <v>12.91</v>
          </cell>
          <cell r="R574">
            <v>54.22</v>
          </cell>
          <cell r="S574">
            <v>27.11</v>
          </cell>
          <cell r="T574">
            <v>17.621500000000001</v>
          </cell>
          <cell r="U574">
            <v>20.766259999999999</v>
          </cell>
          <cell r="V574"/>
        </row>
        <row r="575">
          <cell r="B575" t="str">
            <v>H-T0BF15</v>
          </cell>
          <cell r="C575"/>
          <cell r="D575"/>
          <cell r="E575" t="str">
            <v>Medio Tile Solido B</v>
          </cell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>
            <v>22.36</v>
          </cell>
          <cell r="Q575">
            <v>25.66</v>
          </cell>
          <cell r="R575">
            <v>107.78</v>
          </cell>
          <cell r="S575">
            <v>53.89</v>
          </cell>
          <cell r="T575">
            <v>35.028500000000001</v>
          </cell>
          <cell r="U575">
            <v>41.279740000000004</v>
          </cell>
          <cell r="V575"/>
        </row>
        <row r="576">
          <cell r="B576" t="str">
            <v>H-TPUD45</v>
          </cell>
          <cell r="C576"/>
          <cell r="D576"/>
          <cell r="E576" t="str">
            <v xml:space="preserve">inserto rectangular </v>
          </cell>
          <cell r="F576"/>
          <cell r="G576"/>
          <cell r="H576"/>
          <cell r="I576"/>
          <cell r="J576"/>
          <cell r="K576">
            <v>50</v>
          </cell>
          <cell r="L576">
            <v>15</v>
          </cell>
          <cell r="M576">
            <v>7.6</v>
          </cell>
          <cell r="N576"/>
          <cell r="O576"/>
          <cell r="P576">
            <v>16.22</v>
          </cell>
          <cell r="Q576">
            <v>18.62</v>
          </cell>
          <cell r="R576">
            <v>78.2</v>
          </cell>
          <cell r="S576">
            <v>39.1</v>
          </cell>
          <cell r="T576">
            <v>25.415000000000003</v>
          </cell>
          <cell r="U576">
            <v>29.950600000000001</v>
          </cell>
          <cell r="V576"/>
        </row>
        <row r="577">
          <cell r="B577" t="str">
            <v>H-TPUD451</v>
          </cell>
          <cell r="C577"/>
          <cell r="D577"/>
          <cell r="E577" t="str">
            <v xml:space="preserve">inserto rectangular con división </v>
          </cell>
          <cell r="F577"/>
          <cell r="G577"/>
          <cell r="H577"/>
          <cell r="I577"/>
          <cell r="J577"/>
          <cell r="K577">
            <v>50</v>
          </cell>
          <cell r="L577">
            <v>15</v>
          </cell>
          <cell r="M577">
            <v>7.6</v>
          </cell>
          <cell r="N577"/>
          <cell r="O577"/>
          <cell r="P577">
            <v>17.84</v>
          </cell>
          <cell r="Q577">
            <v>20.48</v>
          </cell>
          <cell r="R577">
            <v>86.02</v>
          </cell>
          <cell r="S577">
            <v>43.01</v>
          </cell>
          <cell r="T577">
            <v>27.956499999999998</v>
          </cell>
          <cell r="U577">
            <v>32.945659999999997</v>
          </cell>
          <cell r="V577"/>
        </row>
        <row r="578">
          <cell r="B578" t="str">
            <v>H-XS05</v>
          </cell>
          <cell r="C578"/>
          <cell r="D578"/>
          <cell r="E578" t="str">
            <v>Salsera Oval con Pestaña</v>
          </cell>
          <cell r="F578"/>
          <cell r="G578"/>
          <cell r="H578"/>
          <cell r="I578"/>
          <cell r="J578"/>
          <cell r="K578">
            <v>9.8000000000000007</v>
          </cell>
          <cell r="L578">
            <v>7.5</v>
          </cell>
          <cell r="M578">
            <v>5.2</v>
          </cell>
          <cell r="N578"/>
          <cell r="O578"/>
          <cell r="P578">
            <v>2.4</v>
          </cell>
          <cell r="Q578">
            <v>2.75</v>
          </cell>
          <cell r="R578">
            <v>11.56</v>
          </cell>
          <cell r="S578">
            <v>5.78</v>
          </cell>
          <cell r="T578">
            <v>3.7570000000000001</v>
          </cell>
          <cell r="U578">
            <v>4.4274800000000001</v>
          </cell>
          <cell r="V578"/>
        </row>
        <row r="579">
          <cell r="B579" t="str">
            <v>H-XS06</v>
          </cell>
          <cell r="C579"/>
          <cell r="D579"/>
          <cell r="E579" t="str">
            <v>Aceitera mini</v>
          </cell>
          <cell r="F579"/>
          <cell r="G579"/>
          <cell r="H579"/>
          <cell r="I579"/>
          <cell r="J579"/>
          <cell r="K579">
            <v>12.5</v>
          </cell>
          <cell r="L579">
            <v>5.5</v>
          </cell>
          <cell r="M579">
            <v>2.7</v>
          </cell>
          <cell r="N579"/>
          <cell r="O579"/>
          <cell r="P579">
            <v>2.4</v>
          </cell>
          <cell r="Q579">
            <v>2.75</v>
          </cell>
          <cell r="R579">
            <v>11.56</v>
          </cell>
          <cell r="S579">
            <v>5.78</v>
          </cell>
          <cell r="T579">
            <v>3.7570000000000001</v>
          </cell>
          <cell r="U579">
            <v>4.4274800000000001</v>
          </cell>
          <cell r="V579"/>
        </row>
        <row r="580">
          <cell r="B580" t="str">
            <v>H-XS07</v>
          </cell>
          <cell r="C580"/>
          <cell r="D580"/>
          <cell r="E580" t="str">
            <v>Joyero</v>
          </cell>
          <cell r="F580"/>
          <cell r="G580"/>
          <cell r="H580"/>
          <cell r="I580"/>
          <cell r="J580"/>
          <cell r="K580">
            <v>9.6</v>
          </cell>
          <cell r="L580">
            <v>9.6</v>
          </cell>
          <cell r="M580">
            <v>4.0999999999999996</v>
          </cell>
          <cell r="N580"/>
          <cell r="O580"/>
          <cell r="P580">
            <v>2.7</v>
          </cell>
          <cell r="Q580">
            <v>3.1</v>
          </cell>
          <cell r="R580">
            <v>13.02</v>
          </cell>
          <cell r="S580">
            <v>6.51</v>
          </cell>
          <cell r="T580">
            <v>4.2314999999999996</v>
          </cell>
          <cell r="U580">
            <v>4.9866599999999996</v>
          </cell>
          <cell r="V580"/>
        </row>
        <row r="581">
          <cell r="B581" t="str">
            <v>IH1/22</v>
          </cell>
          <cell r="C581"/>
          <cell r="D581"/>
          <cell r="E581" t="str">
            <v>Inserto 1/2 x 1.5"</v>
          </cell>
          <cell r="F581"/>
          <cell r="G581"/>
          <cell r="H581"/>
          <cell r="I581"/>
          <cell r="J581"/>
          <cell r="K581">
            <v>32.5</v>
          </cell>
          <cell r="L581">
            <v>26.5</v>
          </cell>
          <cell r="M581">
            <v>4</v>
          </cell>
          <cell r="N581"/>
          <cell r="O581"/>
          <cell r="P581">
            <v>13.05</v>
          </cell>
          <cell r="Q581">
            <v>14.98</v>
          </cell>
          <cell r="R581">
            <v>76.384</v>
          </cell>
          <cell r="S581">
            <v>38.192</v>
          </cell>
          <cell r="T581">
            <v>24.8248</v>
          </cell>
          <cell r="U581">
            <v>29.255072000000002</v>
          </cell>
          <cell r="V581"/>
        </row>
        <row r="582">
          <cell r="B582" t="str">
            <v>JB001</v>
          </cell>
          <cell r="C582"/>
          <cell r="D582"/>
          <cell r="E582" t="str">
            <v>Jabonera con tapa (2 piezas)</v>
          </cell>
          <cell r="F582"/>
          <cell r="G582"/>
          <cell r="H582"/>
          <cell r="I582"/>
          <cell r="J582"/>
          <cell r="K582">
            <v>15</v>
          </cell>
          <cell r="L582">
            <v>11.5</v>
          </cell>
          <cell r="M582">
            <v>4</v>
          </cell>
          <cell r="N582"/>
          <cell r="O582"/>
          <cell r="P582">
            <v>7.75</v>
          </cell>
          <cell r="Q582">
            <v>8.89</v>
          </cell>
          <cell r="R582">
            <v>37.340000000000003</v>
          </cell>
          <cell r="S582">
            <v>18.670000000000002</v>
          </cell>
          <cell r="T582">
            <v>12.135500000000002</v>
          </cell>
          <cell r="U582">
            <v>14.301220000000001</v>
          </cell>
          <cell r="V582"/>
        </row>
        <row r="583">
          <cell r="B583" t="str">
            <v>KL001</v>
          </cell>
          <cell r="C583"/>
          <cell r="D583"/>
          <cell r="E583" t="str">
            <v>Kleenera Cuadrada # 1</v>
          </cell>
          <cell r="F583"/>
          <cell r="G583"/>
          <cell r="H583"/>
          <cell r="I583"/>
          <cell r="J583"/>
          <cell r="K583">
            <v>14</v>
          </cell>
          <cell r="L583">
            <v>14</v>
          </cell>
          <cell r="M583">
            <v>10</v>
          </cell>
          <cell r="N583"/>
          <cell r="O583"/>
          <cell r="P583">
            <v>14.6</v>
          </cell>
          <cell r="Q583">
            <v>16.760000000000002</v>
          </cell>
          <cell r="R583">
            <v>70.400000000000006</v>
          </cell>
          <cell r="S583">
            <v>35.200000000000003</v>
          </cell>
          <cell r="T583">
            <v>22.880000000000003</v>
          </cell>
          <cell r="U583">
            <v>26.963200000000004</v>
          </cell>
          <cell r="V583"/>
        </row>
        <row r="584">
          <cell r="B584" t="str">
            <v>KL002</v>
          </cell>
          <cell r="C584"/>
          <cell r="D584"/>
          <cell r="E584" t="str">
            <v>Kleenera Cuadrada # 2</v>
          </cell>
          <cell r="F584"/>
          <cell r="G584"/>
          <cell r="H584"/>
          <cell r="I584"/>
          <cell r="J584"/>
          <cell r="K584">
            <v>13</v>
          </cell>
          <cell r="L584">
            <v>13</v>
          </cell>
          <cell r="M584">
            <v>15.5</v>
          </cell>
          <cell r="N584"/>
          <cell r="O584"/>
          <cell r="P584">
            <v>12.99</v>
          </cell>
          <cell r="Q584">
            <v>14.91</v>
          </cell>
          <cell r="R584">
            <v>62.62</v>
          </cell>
          <cell r="S584">
            <v>31.31</v>
          </cell>
          <cell r="T584">
            <v>20.351500000000001</v>
          </cell>
          <cell r="U584">
            <v>23.983460000000001</v>
          </cell>
          <cell r="V584"/>
        </row>
        <row r="585">
          <cell r="B585" t="str">
            <v>LL-BCB02</v>
          </cell>
          <cell r="C585"/>
          <cell r="D585"/>
          <cell r="E585" t="str">
            <v>Cubo Liso S</v>
          </cell>
          <cell r="F585"/>
          <cell r="G585"/>
          <cell r="H585"/>
          <cell r="I585"/>
          <cell r="J585"/>
          <cell r="K585">
            <v>20.3</v>
          </cell>
          <cell r="L585">
            <v>20.3</v>
          </cell>
          <cell r="M585">
            <v>20.3</v>
          </cell>
          <cell r="N585"/>
          <cell r="O585"/>
          <cell r="P585">
            <v>13.62</v>
          </cell>
          <cell r="Q585">
            <v>15.63</v>
          </cell>
          <cell r="R585">
            <v>65.64</v>
          </cell>
          <cell r="S585">
            <v>32.82</v>
          </cell>
          <cell r="T585">
            <v>21.333000000000002</v>
          </cell>
          <cell r="U585">
            <v>25.14012</v>
          </cell>
          <cell r="V585"/>
        </row>
        <row r="586">
          <cell r="B586" t="str">
            <v>LL-BCB03</v>
          </cell>
          <cell r="C586"/>
          <cell r="D586"/>
          <cell r="E586" t="str">
            <v>Cubo Liso M</v>
          </cell>
          <cell r="F586"/>
          <cell r="G586"/>
          <cell r="H586"/>
          <cell r="I586"/>
          <cell r="J586"/>
          <cell r="K586">
            <v>24.8</v>
          </cell>
          <cell r="L586">
            <v>24.8</v>
          </cell>
          <cell r="M586">
            <v>24.8</v>
          </cell>
          <cell r="N586"/>
          <cell r="O586"/>
          <cell r="P586">
            <v>21.27</v>
          </cell>
          <cell r="Q586">
            <v>24.41</v>
          </cell>
          <cell r="R586">
            <v>102.52</v>
          </cell>
          <cell r="S586">
            <v>51.26</v>
          </cell>
          <cell r="T586">
            <v>33.319000000000003</v>
          </cell>
          <cell r="U586">
            <v>39.265160000000002</v>
          </cell>
          <cell r="V586"/>
        </row>
        <row r="587">
          <cell r="B587" t="str">
            <v>LL-BCB04</v>
          </cell>
          <cell r="C587"/>
          <cell r="D587"/>
          <cell r="E587" t="str">
            <v>Cubo Liso L</v>
          </cell>
          <cell r="F587"/>
          <cell r="G587"/>
          <cell r="H587"/>
          <cell r="I587"/>
          <cell r="J587"/>
          <cell r="K587">
            <v>29.8</v>
          </cell>
          <cell r="L587">
            <v>29.8</v>
          </cell>
          <cell r="M587">
            <v>29.8</v>
          </cell>
          <cell r="N587"/>
          <cell r="O587"/>
          <cell r="P587">
            <v>30.63</v>
          </cell>
          <cell r="Q587">
            <v>35.159999999999997</v>
          </cell>
          <cell r="R587">
            <v>147.68</v>
          </cell>
          <cell r="S587">
            <v>73.84</v>
          </cell>
          <cell r="T587">
            <v>47.996000000000002</v>
          </cell>
          <cell r="U587">
            <v>56.561440000000005</v>
          </cell>
          <cell r="V587"/>
        </row>
        <row r="588">
          <cell r="B588" t="str">
            <v>LP-BCB02</v>
          </cell>
          <cell r="C588"/>
          <cell r="D588"/>
          <cell r="E588" t="str">
            <v>Cubo Acanalado S</v>
          </cell>
          <cell r="F588"/>
          <cell r="G588"/>
          <cell r="H588"/>
          <cell r="I588"/>
          <cell r="J588"/>
          <cell r="K588">
            <v>20.3</v>
          </cell>
          <cell r="L588">
            <v>20.3</v>
          </cell>
          <cell r="M588">
            <v>20.3</v>
          </cell>
          <cell r="N588"/>
          <cell r="O588"/>
          <cell r="P588">
            <v>13.62</v>
          </cell>
          <cell r="Q588">
            <v>15.63</v>
          </cell>
          <cell r="R588">
            <v>65.64</v>
          </cell>
          <cell r="S588">
            <v>32.82</v>
          </cell>
          <cell r="T588">
            <v>21.333000000000002</v>
          </cell>
          <cell r="U588">
            <v>25.14012</v>
          </cell>
          <cell r="V588"/>
        </row>
        <row r="589">
          <cell r="B589" t="str">
            <v>LP-BCB03</v>
          </cell>
          <cell r="C589"/>
          <cell r="D589"/>
          <cell r="E589" t="str">
            <v>Cubo Acanalado M</v>
          </cell>
          <cell r="F589"/>
          <cell r="G589"/>
          <cell r="H589"/>
          <cell r="I589"/>
          <cell r="J589"/>
          <cell r="K589">
            <v>24.8</v>
          </cell>
          <cell r="L589">
            <v>24.8</v>
          </cell>
          <cell r="M589">
            <v>24.8</v>
          </cell>
          <cell r="N589"/>
          <cell r="O589"/>
          <cell r="P589">
            <v>21.27</v>
          </cell>
          <cell r="Q589">
            <v>24.41</v>
          </cell>
          <cell r="R589">
            <v>102.52</v>
          </cell>
          <cell r="S589">
            <v>51.26</v>
          </cell>
          <cell r="T589">
            <v>33.319000000000003</v>
          </cell>
          <cell r="U589">
            <v>39.265160000000002</v>
          </cell>
          <cell r="V589"/>
        </row>
        <row r="590">
          <cell r="B590" t="str">
            <v>LP-BCB04</v>
          </cell>
          <cell r="C590"/>
          <cell r="D590"/>
          <cell r="E590" t="str">
            <v>Cubo Acanalado L</v>
          </cell>
          <cell r="F590"/>
          <cell r="G590"/>
          <cell r="H590"/>
          <cell r="I590"/>
          <cell r="J590"/>
          <cell r="K590">
            <v>29.8</v>
          </cell>
          <cell r="L590">
            <v>29.8</v>
          </cell>
          <cell r="M590">
            <v>29.8</v>
          </cell>
          <cell r="N590"/>
          <cell r="O590"/>
          <cell r="P590">
            <v>30.63</v>
          </cell>
          <cell r="Q590">
            <v>35.159999999999997</v>
          </cell>
          <cell r="R590">
            <v>147.68</v>
          </cell>
          <cell r="S590">
            <v>73.84</v>
          </cell>
          <cell r="T590">
            <v>47.996000000000002</v>
          </cell>
          <cell r="U590">
            <v>56.561440000000005</v>
          </cell>
          <cell r="V590"/>
        </row>
        <row r="591">
          <cell r="B591" t="str">
            <v>MAD02</v>
          </cell>
          <cell r="C591"/>
          <cell r="D591"/>
          <cell r="E591" t="str">
            <v xml:space="preserve">Salsa Soya </v>
          </cell>
          <cell r="F591"/>
          <cell r="G591"/>
          <cell r="H591"/>
          <cell r="I591"/>
          <cell r="J591"/>
          <cell r="K591">
            <v>10</v>
          </cell>
          <cell r="L591">
            <v>10</v>
          </cell>
          <cell r="M591">
            <v>2.5</v>
          </cell>
          <cell r="N591"/>
          <cell r="O591"/>
          <cell r="P591">
            <v>2.31</v>
          </cell>
          <cell r="Q591">
            <v>2.65</v>
          </cell>
          <cell r="R591">
            <v>11.14</v>
          </cell>
          <cell r="S591">
            <v>5.57</v>
          </cell>
          <cell r="T591">
            <v>3.6205000000000003</v>
          </cell>
          <cell r="U591">
            <v>4.2666200000000005</v>
          </cell>
          <cell r="V591"/>
        </row>
        <row r="592">
          <cell r="B592" t="str">
            <v>MAD03</v>
          </cell>
          <cell r="C592"/>
          <cell r="D592"/>
          <cell r="E592" t="str">
            <v xml:space="preserve">Condimento Plato Botana # 1 </v>
          </cell>
          <cell r="F592"/>
          <cell r="G592"/>
          <cell r="H592"/>
          <cell r="I592"/>
          <cell r="J592"/>
          <cell r="K592">
            <v>12</v>
          </cell>
          <cell r="L592">
            <v>11</v>
          </cell>
          <cell r="M592">
            <v>4</v>
          </cell>
          <cell r="N592"/>
          <cell r="O592"/>
          <cell r="P592">
            <v>3.17</v>
          </cell>
          <cell r="Q592">
            <v>3.64</v>
          </cell>
          <cell r="R592">
            <v>15.28</v>
          </cell>
          <cell r="S592">
            <v>7.64</v>
          </cell>
          <cell r="T592">
            <v>4.9660000000000002</v>
          </cell>
          <cell r="U592">
            <v>5.8522400000000001</v>
          </cell>
          <cell r="V592"/>
        </row>
        <row r="593">
          <cell r="B593" t="str">
            <v>MAD06</v>
          </cell>
          <cell r="C593"/>
          <cell r="D593"/>
          <cell r="E593" t="str">
            <v>Condimento Arrocera Grande</v>
          </cell>
          <cell r="F593"/>
          <cell r="G593"/>
          <cell r="H593"/>
          <cell r="I593"/>
          <cell r="J593"/>
          <cell r="K593">
            <v>11</v>
          </cell>
          <cell r="L593">
            <v>11</v>
          </cell>
          <cell r="M593">
            <v>7</v>
          </cell>
          <cell r="N593"/>
          <cell r="O593"/>
          <cell r="P593">
            <v>5.25</v>
          </cell>
          <cell r="Q593">
            <v>6.03</v>
          </cell>
          <cell r="R593">
            <v>29.788</v>
          </cell>
          <cell r="S593">
            <v>14.894</v>
          </cell>
          <cell r="T593">
            <v>9.6811000000000007</v>
          </cell>
          <cell r="U593">
            <v>11.408804</v>
          </cell>
          <cell r="V593"/>
        </row>
        <row r="594">
          <cell r="B594" t="str">
            <v>MJ001</v>
          </cell>
          <cell r="C594"/>
          <cell r="D594"/>
          <cell r="E594" t="str">
            <v>Cucharon para Molcajete XS</v>
          </cell>
          <cell r="F594"/>
          <cell r="G594"/>
          <cell r="H594"/>
          <cell r="I594"/>
          <cell r="J594"/>
          <cell r="K594">
            <v>11</v>
          </cell>
          <cell r="L594">
            <v>3.5</v>
          </cell>
          <cell r="M594">
            <v>1.5</v>
          </cell>
          <cell r="N594"/>
          <cell r="O594"/>
          <cell r="P594">
            <v>1.66</v>
          </cell>
          <cell r="Q594">
            <v>1.91</v>
          </cell>
          <cell r="R594">
            <v>8.02</v>
          </cell>
          <cell r="S594">
            <v>4.01</v>
          </cell>
          <cell r="T594">
            <v>2.6065</v>
          </cell>
          <cell r="U594">
            <v>3.0716600000000001</v>
          </cell>
          <cell r="V594"/>
        </row>
        <row r="595">
          <cell r="B595" t="str">
            <v>MJ002</v>
          </cell>
          <cell r="C595"/>
          <cell r="D595"/>
          <cell r="E595" t="str">
            <v>Cucharon para Molcajete S</v>
          </cell>
          <cell r="F595"/>
          <cell r="G595"/>
          <cell r="H595"/>
          <cell r="I595"/>
          <cell r="J595"/>
          <cell r="K595">
            <v>15</v>
          </cell>
          <cell r="L595">
            <v>4.5</v>
          </cell>
          <cell r="M595">
            <v>3</v>
          </cell>
          <cell r="N595"/>
          <cell r="O595"/>
          <cell r="P595">
            <v>1.74</v>
          </cell>
          <cell r="Q595">
            <v>2</v>
          </cell>
          <cell r="R595">
            <v>8.4</v>
          </cell>
          <cell r="S595">
            <v>4.2</v>
          </cell>
          <cell r="T595">
            <v>2.7300000000000004</v>
          </cell>
          <cell r="U595">
            <v>3.2172000000000001</v>
          </cell>
          <cell r="V595"/>
        </row>
        <row r="596">
          <cell r="B596" t="str">
            <v>MJ004</v>
          </cell>
          <cell r="C596"/>
          <cell r="D596"/>
          <cell r="E596" t="str">
            <v>Cucharon para Molcajete L</v>
          </cell>
          <cell r="F596"/>
          <cell r="G596"/>
          <cell r="H596"/>
          <cell r="I596"/>
          <cell r="J596"/>
          <cell r="K596">
            <v>17.5</v>
          </cell>
          <cell r="L596">
            <v>4.5</v>
          </cell>
          <cell r="M596">
            <v>3.5</v>
          </cell>
          <cell r="N596"/>
          <cell r="O596"/>
          <cell r="P596">
            <v>2.06</v>
          </cell>
          <cell r="Q596">
            <v>2.36</v>
          </cell>
          <cell r="R596">
            <v>9.92</v>
          </cell>
          <cell r="S596">
            <v>4.96</v>
          </cell>
          <cell r="T596">
            <v>3.2240000000000002</v>
          </cell>
          <cell r="U596">
            <v>3.7993600000000001</v>
          </cell>
          <cell r="V596"/>
        </row>
        <row r="597">
          <cell r="B597" t="str">
            <v>MJ005</v>
          </cell>
          <cell r="C597"/>
          <cell r="D597"/>
          <cell r="E597" t="str">
            <v>Cucharón para Molcajete X</v>
          </cell>
          <cell r="F597"/>
          <cell r="G597"/>
          <cell r="H597"/>
          <cell r="I597"/>
          <cell r="J597"/>
          <cell r="K597">
            <v>22</v>
          </cell>
          <cell r="L597">
            <v>5.5</v>
          </cell>
          <cell r="M597">
            <v>3</v>
          </cell>
          <cell r="N597"/>
          <cell r="O597"/>
          <cell r="P597">
            <v>3.31</v>
          </cell>
          <cell r="Q597">
            <v>3.8</v>
          </cell>
          <cell r="R597">
            <v>15.96</v>
          </cell>
          <cell r="S597">
            <v>7.98</v>
          </cell>
          <cell r="T597">
            <v>5.1870000000000003</v>
          </cell>
          <cell r="U597">
            <v>6.1126800000000001</v>
          </cell>
          <cell r="V597"/>
        </row>
        <row r="598">
          <cell r="B598" t="str">
            <v>MJ005-C1</v>
          </cell>
          <cell r="C598"/>
          <cell r="D598"/>
          <cell r="E598" t="str">
            <v>Cuchara Especial</v>
          </cell>
          <cell r="F598"/>
          <cell r="G598"/>
          <cell r="H598"/>
          <cell r="I598"/>
          <cell r="J598"/>
          <cell r="K598">
            <v>22</v>
          </cell>
          <cell r="L598">
            <v>4.5</v>
          </cell>
          <cell r="M598">
            <v>3.5</v>
          </cell>
          <cell r="N598"/>
          <cell r="O598"/>
          <cell r="P598">
            <v>3.06</v>
          </cell>
          <cell r="Q598">
            <v>3.51</v>
          </cell>
          <cell r="R598">
            <v>14.74</v>
          </cell>
          <cell r="S598">
            <v>7.37</v>
          </cell>
          <cell r="T598">
            <v>4.7905000000000006</v>
          </cell>
          <cell r="U598">
            <v>5.6454200000000005</v>
          </cell>
          <cell r="V598"/>
        </row>
        <row r="599">
          <cell r="B599" t="str">
            <v>MJ501</v>
          </cell>
          <cell r="C599"/>
          <cell r="D599"/>
          <cell r="E599" t="str">
            <v>Jgo.Platon c/5 botanero y Cuchara</v>
          </cell>
          <cell r="F599"/>
          <cell r="G599"/>
          <cell r="H599"/>
          <cell r="I599"/>
          <cell r="J599"/>
          <cell r="K599">
            <v>32</v>
          </cell>
          <cell r="L599">
            <v>32</v>
          </cell>
          <cell r="M599">
            <v>3.5</v>
          </cell>
          <cell r="N599"/>
          <cell r="O599"/>
          <cell r="P599">
            <v>27.24</v>
          </cell>
          <cell r="Q599">
            <v>31.26</v>
          </cell>
          <cell r="R599">
            <v>131.30000000000001</v>
          </cell>
          <cell r="S599">
            <v>65.650000000000006</v>
          </cell>
          <cell r="T599">
            <v>42.672500000000007</v>
          </cell>
          <cell r="U599">
            <v>50.287900000000008</v>
          </cell>
          <cell r="V599"/>
        </row>
        <row r="600">
          <cell r="B600" t="str">
            <v>MJ701</v>
          </cell>
          <cell r="C600"/>
          <cell r="D600"/>
          <cell r="E600" t="str">
            <v>Salsera de 2 con Base</v>
          </cell>
          <cell r="F600"/>
          <cell r="G600"/>
          <cell r="H600"/>
          <cell r="I600"/>
          <cell r="J600"/>
          <cell r="K600">
            <v>24</v>
          </cell>
          <cell r="L600">
            <v>11</v>
          </cell>
          <cell r="M600">
            <v>14</v>
          </cell>
          <cell r="N600"/>
          <cell r="O600"/>
          <cell r="P600">
            <v>7.38</v>
          </cell>
          <cell r="Q600">
            <v>8.4700000000000006</v>
          </cell>
          <cell r="R600">
            <v>35.58</v>
          </cell>
          <cell r="S600">
            <v>17.79</v>
          </cell>
          <cell r="T600">
            <v>11.563499999999999</v>
          </cell>
          <cell r="U600">
            <v>13.627139999999999</v>
          </cell>
          <cell r="V600"/>
        </row>
        <row r="601">
          <cell r="B601" t="str">
            <v>MJ702</v>
          </cell>
          <cell r="C601"/>
          <cell r="D601"/>
          <cell r="E601" t="str">
            <v>Salsera 3 con base</v>
          </cell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>
            <v>11.97</v>
          </cell>
          <cell r="Q601">
            <v>13.74</v>
          </cell>
          <cell r="R601">
            <v>57.7</v>
          </cell>
          <cell r="S601">
            <v>28.85</v>
          </cell>
          <cell r="T601">
            <v>18.752500000000001</v>
          </cell>
          <cell r="U601">
            <v>22.0991</v>
          </cell>
          <cell r="V601"/>
        </row>
        <row r="602">
          <cell r="B602" t="str">
            <v>MJSS1</v>
          </cell>
          <cell r="C602"/>
          <cell r="D602"/>
          <cell r="E602" t="str">
            <v>Molcajete s/ Cucharón XS</v>
          </cell>
          <cell r="F602"/>
          <cell r="G602"/>
          <cell r="H602"/>
          <cell r="I602"/>
          <cell r="J602"/>
          <cell r="K602">
            <v>11</v>
          </cell>
          <cell r="L602">
            <v>11</v>
          </cell>
          <cell r="M602">
            <v>6</v>
          </cell>
          <cell r="N602"/>
          <cell r="O602"/>
          <cell r="P602">
            <v>4.97</v>
          </cell>
          <cell r="Q602">
            <v>5.7</v>
          </cell>
          <cell r="R602">
            <v>23.94</v>
          </cell>
          <cell r="S602">
            <v>11.97</v>
          </cell>
          <cell r="T602">
            <v>7.7805000000000009</v>
          </cell>
          <cell r="U602">
            <v>9.1690200000000015</v>
          </cell>
          <cell r="V602"/>
        </row>
        <row r="603">
          <cell r="B603" t="str">
            <v>MJSS2</v>
          </cell>
          <cell r="C603"/>
          <cell r="D603"/>
          <cell r="E603" t="str">
            <v xml:space="preserve">Molcajete s/ Cucharón S </v>
          </cell>
          <cell r="F603"/>
          <cell r="G603"/>
          <cell r="H603"/>
          <cell r="I603"/>
          <cell r="J603"/>
          <cell r="K603">
            <v>14.5</v>
          </cell>
          <cell r="L603">
            <v>14.5</v>
          </cell>
          <cell r="M603">
            <v>8</v>
          </cell>
          <cell r="N603"/>
          <cell r="O603"/>
          <cell r="P603">
            <v>7.47</v>
          </cell>
          <cell r="Q603">
            <v>8.57</v>
          </cell>
          <cell r="R603">
            <v>36</v>
          </cell>
          <cell r="S603">
            <v>18</v>
          </cell>
          <cell r="T603">
            <v>11.700000000000001</v>
          </cell>
          <cell r="U603">
            <v>13.788</v>
          </cell>
          <cell r="V603"/>
        </row>
        <row r="604">
          <cell r="B604" t="str">
            <v>MJSS4</v>
          </cell>
          <cell r="C604"/>
          <cell r="D604"/>
          <cell r="E604" t="str">
            <v>Molcajete s/ Cucharón L</v>
          </cell>
          <cell r="F604"/>
          <cell r="G604"/>
          <cell r="H604"/>
          <cell r="I604"/>
          <cell r="J604"/>
          <cell r="K604">
            <v>18</v>
          </cell>
          <cell r="L604">
            <v>18</v>
          </cell>
          <cell r="M604">
            <v>10.5</v>
          </cell>
          <cell r="N604"/>
          <cell r="O604"/>
          <cell r="P604">
            <v>13.51</v>
          </cell>
          <cell r="Q604">
            <v>15.51</v>
          </cell>
          <cell r="R604">
            <v>65.14</v>
          </cell>
          <cell r="S604">
            <v>32.57</v>
          </cell>
          <cell r="T604">
            <v>21.170500000000001</v>
          </cell>
          <cell r="U604">
            <v>24.948620000000002</v>
          </cell>
          <cell r="V604"/>
        </row>
        <row r="605">
          <cell r="B605" t="str">
            <v>MJSS5</v>
          </cell>
          <cell r="C605"/>
          <cell r="D605"/>
          <cell r="E605" t="str">
            <v>Molcajete S/ Cucharon X</v>
          </cell>
          <cell r="F605"/>
          <cell r="G605"/>
          <cell r="H605"/>
          <cell r="I605"/>
          <cell r="J605"/>
          <cell r="K605">
            <v>23.5</v>
          </cell>
          <cell r="L605">
            <v>23.5</v>
          </cell>
          <cell r="M605">
            <v>13.5</v>
          </cell>
          <cell r="N605"/>
          <cell r="O605"/>
          <cell r="P605">
            <v>17.18</v>
          </cell>
          <cell r="Q605">
            <v>19.72</v>
          </cell>
          <cell r="R605">
            <v>82.82</v>
          </cell>
          <cell r="S605">
            <v>41.41</v>
          </cell>
          <cell r="T605">
            <v>26.916499999999999</v>
          </cell>
          <cell r="U605">
            <v>31.720059999999997</v>
          </cell>
          <cell r="V605"/>
        </row>
        <row r="606">
          <cell r="B606" t="str">
            <v>MOR02</v>
          </cell>
          <cell r="C606"/>
          <cell r="D606"/>
          <cell r="E606" t="str">
            <v>Mortero S</v>
          </cell>
          <cell r="F606"/>
          <cell r="G606"/>
          <cell r="H606"/>
          <cell r="I606"/>
          <cell r="J606"/>
          <cell r="K606"/>
          <cell r="L606">
            <v>3.5</v>
          </cell>
          <cell r="M606">
            <v>11.5</v>
          </cell>
          <cell r="N606"/>
          <cell r="O606"/>
          <cell r="P606">
            <v>2.81</v>
          </cell>
          <cell r="Q606">
            <v>3.23</v>
          </cell>
          <cell r="R606">
            <v>13.56</v>
          </cell>
          <cell r="S606">
            <v>6.78</v>
          </cell>
          <cell r="T606">
            <v>4.407</v>
          </cell>
          <cell r="U606">
            <v>5.1934800000000001</v>
          </cell>
          <cell r="V606"/>
        </row>
        <row r="607">
          <cell r="B607" t="str">
            <v>MOR03</v>
          </cell>
          <cell r="C607"/>
          <cell r="D607"/>
          <cell r="E607" t="str">
            <v>Mortero L</v>
          </cell>
          <cell r="F607"/>
          <cell r="G607"/>
          <cell r="H607"/>
          <cell r="I607"/>
          <cell r="J607"/>
          <cell r="K607"/>
          <cell r="L607">
            <v>3.5</v>
          </cell>
          <cell r="M607">
            <v>23</v>
          </cell>
          <cell r="N607"/>
          <cell r="O607"/>
          <cell r="P607">
            <v>4.3099999999999996</v>
          </cell>
          <cell r="Q607">
            <v>4.95</v>
          </cell>
          <cell r="R607">
            <v>20.8</v>
          </cell>
          <cell r="S607">
            <v>10.4</v>
          </cell>
          <cell r="T607">
            <v>6.7600000000000007</v>
          </cell>
          <cell r="U607">
            <v>7.9664000000000001</v>
          </cell>
          <cell r="V607"/>
        </row>
        <row r="608">
          <cell r="B608" t="str">
            <v>MR001</v>
          </cell>
          <cell r="C608"/>
          <cell r="D608"/>
          <cell r="E608" t="str">
            <v>Tazón Cuadrado Sushi Mini</v>
          </cell>
          <cell r="F608"/>
          <cell r="G608"/>
          <cell r="H608"/>
          <cell r="I608"/>
          <cell r="J608"/>
          <cell r="K608">
            <v>7.7</v>
          </cell>
          <cell r="L608">
            <v>7.7</v>
          </cell>
          <cell r="M608">
            <v>3.2</v>
          </cell>
          <cell r="N608"/>
          <cell r="O608"/>
          <cell r="P608">
            <v>2.5299999999999998</v>
          </cell>
          <cell r="Q608">
            <v>2.9</v>
          </cell>
          <cell r="R608">
            <v>12.18</v>
          </cell>
          <cell r="S608">
            <v>6.09</v>
          </cell>
          <cell r="T608">
            <v>3.9584999999999999</v>
          </cell>
          <cell r="U608">
            <v>4.6649399999999996</v>
          </cell>
          <cell r="V608"/>
        </row>
        <row r="609">
          <cell r="B609" t="str">
            <v>MR101</v>
          </cell>
          <cell r="C609"/>
          <cell r="D609"/>
          <cell r="E609" t="str">
            <v>Tazon Redondo Sushi Mini</v>
          </cell>
          <cell r="F609"/>
          <cell r="G609"/>
          <cell r="H609"/>
          <cell r="I609"/>
          <cell r="J609"/>
          <cell r="K609">
            <v>7.1</v>
          </cell>
          <cell r="L609">
            <v>7.1</v>
          </cell>
          <cell r="M609">
            <v>2.7</v>
          </cell>
          <cell r="N609"/>
          <cell r="O609"/>
          <cell r="P609">
            <v>1.5</v>
          </cell>
          <cell r="Q609">
            <v>1.72</v>
          </cell>
          <cell r="R609">
            <v>7.22</v>
          </cell>
          <cell r="S609">
            <v>3.61</v>
          </cell>
          <cell r="T609">
            <v>2.3464999999999998</v>
          </cell>
          <cell r="U609">
            <v>2.7652600000000001</v>
          </cell>
          <cell r="V609"/>
        </row>
        <row r="610">
          <cell r="B610" t="str">
            <v>MRPC2</v>
          </cell>
          <cell r="C610"/>
          <cell r="D610"/>
          <cell r="E610" t="str">
            <v>Plato Cuadrado c/Rayas Mediano</v>
          </cell>
          <cell r="F610"/>
          <cell r="G610"/>
          <cell r="H610"/>
          <cell r="I610"/>
          <cell r="J610"/>
          <cell r="K610">
            <v>23</v>
          </cell>
          <cell r="L610">
            <v>23</v>
          </cell>
          <cell r="M610">
            <v>2.7</v>
          </cell>
          <cell r="N610"/>
          <cell r="O610"/>
          <cell r="P610">
            <v>10.119999999999999</v>
          </cell>
          <cell r="Q610">
            <v>11.62</v>
          </cell>
          <cell r="R610">
            <v>48.8</v>
          </cell>
          <cell r="S610">
            <v>24.4</v>
          </cell>
          <cell r="T610">
            <v>15.86</v>
          </cell>
          <cell r="U610">
            <v>18.6904</v>
          </cell>
          <cell r="V610"/>
        </row>
        <row r="611">
          <cell r="B611" t="str">
            <v>MRS02</v>
          </cell>
          <cell r="C611"/>
          <cell r="D611"/>
          <cell r="E611" t="str">
            <v>Soya Cuadrada con Picos</v>
          </cell>
          <cell r="F611"/>
          <cell r="G611"/>
          <cell r="H611"/>
          <cell r="I611"/>
          <cell r="J611"/>
          <cell r="K611">
            <v>8</v>
          </cell>
          <cell r="L611">
            <v>8</v>
          </cell>
          <cell r="M611">
            <v>3</v>
          </cell>
          <cell r="N611"/>
          <cell r="O611"/>
          <cell r="P611">
            <v>2.2400000000000002</v>
          </cell>
          <cell r="Q611">
            <v>2.57</v>
          </cell>
          <cell r="R611">
            <v>10.8</v>
          </cell>
          <cell r="S611">
            <v>5.4</v>
          </cell>
          <cell r="T611">
            <v>3.5100000000000002</v>
          </cell>
          <cell r="U611">
            <v>4.1364000000000001</v>
          </cell>
          <cell r="V611"/>
        </row>
        <row r="612">
          <cell r="B612" t="str">
            <v>P183</v>
          </cell>
          <cell r="C612"/>
          <cell r="D612"/>
          <cell r="E612" t="str">
            <v>Porta Canderel Rectangular</v>
          </cell>
          <cell r="F612"/>
          <cell r="G612"/>
          <cell r="H612"/>
          <cell r="I612"/>
          <cell r="J612"/>
          <cell r="K612">
            <v>8.5</v>
          </cell>
          <cell r="L612">
            <v>5.5</v>
          </cell>
          <cell r="M612">
            <v>6</v>
          </cell>
          <cell r="N612"/>
          <cell r="O612"/>
          <cell r="P612">
            <v>3.51</v>
          </cell>
          <cell r="Q612">
            <v>4.03</v>
          </cell>
          <cell r="R612">
            <v>16.920000000000002</v>
          </cell>
          <cell r="S612">
            <v>8.4600000000000009</v>
          </cell>
          <cell r="T612">
            <v>5.4990000000000006</v>
          </cell>
          <cell r="U612">
            <v>6.480360000000001</v>
          </cell>
          <cell r="V612"/>
        </row>
        <row r="613">
          <cell r="B613" t="str">
            <v>P-BH003</v>
          </cell>
          <cell r="C613"/>
          <cell r="D613"/>
          <cell r="E613" t="str">
            <v>Botanero Hojas gm</v>
          </cell>
          <cell r="F613"/>
          <cell r="G613"/>
          <cell r="H613"/>
          <cell r="I613"/>
          <cell r="J613"/>
          <cell r="K613">
            <v>33.5</v>
          </cell>
          <cell r="L613">
            <v>8</v>
          </cell>
          <cell r="M613">
            <v>2.2000000000000002</v>
          </cell>
          <cell r="N613"/>
          <cell r="O613"/>
          <cell r="P613">
            <v>5.6</v>
          </cell>
          <cell r="Q613">
            <v>6.43</v>
          </cell>
          <cell r="R613">
            <v>27</v>
          </cell>
          <cell r="S613">
            <v>13.5</v>
          </cell>
          <cell r="T613">
            <v>8.7750000000000004</v>
          </cell>
          <cell r="U613">
            <v>10.341000000000001</v>
          </cell>
          <cell r="V613"/>
        </row>
        <row r="614">
          <cell r="B614" t="str">
            <v>P-CRD02</v>
          </cell>
          <cell r="C614"/>
          <cell r="D614"/>
          <cell r="E614" t="str">
            <v>Botanero 1/2 Bola S</v>
          </cell>
          <cell r="F614"/>
          <cell r="G614"/>
          <cell r="H614"/>
          <cell r="I614"/>
          <cell r="J614"/>
          <cell r="K614">
            <v>12</v>
          </cell>
          <cell r="L614">
            <v>12</v>
          </cell>
          <cell r="M614">
            <v>6</v>
          </cell>
          <cell r="N614"/>
          <cell r="O614"/>
          <cell r="P614">
            <v>4.13</v>
          </cell>
          <cell r="Q614">
            <v>4.74</v>
          </cell>
          <cell r="R614">
            <v>19.899999999999999</v>
          </cell>
          <cell r="S614">
            <v>9.9499999999999993</v>
          </cell>
          <cell r="T614">
            <v>6.4674999999999994</v>
          </cell>
          <cell r="U614">
            <v>7.6216999999999997</v>
          </cell>
          <cell r="V614"/>
        </row>
        <row r="615">
          <cell r="B615" t="str">
            <v>PCU01</v>
          </cell>
          <cell r="C615"/>
          <cell r="D615"/>
          <cell r="E615" t="str">
            <v>Porta Cuchara U</v>
          </cell>
          <cell r="F615"/>
          <cell r="G615"/>
          <cell r="H615"/>
          <cell r="I615"/>
          <cell r="J615"/>
          <cell r="K615">
            <v>16.600000000000001</v>
          </cell>
          <cell r="L615">
            <v>10.9</v>
          </cell>
          <cell r="M615">
            <v>2.6</v>
          </cell>
          <cell r="N615"/>
          <cell r="O615"/>
          <cell r="P615">
            <v>5.39</v>
          </cell>
          <cell r="Q615">
            <v>6.19</v>
          </cell>
          <cell r="R615">
            <v>26</v>
          </cell>
          <cell r="S615">
            <v>13</v>
          </cell>
          <cell r="T615">
            <v>8.4500000000000011</v>
          </cell>
          <cell r="U615">
            <v>9.9580000000000002</v>
          </cell>
          <cell r="V615"/>
        </row>
        <row r="616">
          <cell r="B616" t="str">
            <v>PE002</v>
          </cell>
          <cell r="C616"/>
          <cell r="D616"/>
          <cell r="E616" t="str">
            <v>Platón Evolución S</v>
          </cell>
          <cell r="F616"/>
          <cell r="G616"/>
          <cell r="H616"/>
          <cell r="I616"/>
          <cell r="J616"/>
          <cell r="K616">
            <v>42.5</v>
          </cell>
          <cell r="L616">
            <v>13</v>
          </cell>
          <cell r="M616">
            <v>1.5</v>
          </cell>
          <cell r="N616"/>
          <cell r="O616"/>
          <cell r="P616">
            <v>10.74</v>
          </cell>
          <cell r="Q616">
            <v>12.33</v>
          </cell>
          <cell r="R616">
            <v>51.78</v>
          </cell>
          <cell r="S616">
            <v>25.89</v>
          </cell>
          <cell r="T616">
            <v>16.828500000000002</v>
          </cell>
          <cell r="U616">
            <v>19.83174</v>
          </cell>
          <cell r="V616"/>
        </row>
        <row r="617">
          <cell r="B617" t="str">
            <v>PE003</v>
          </cell>
          <cell r="C617"/>
          <cell r="D617"/>
          <cell r="E617" t="str">
            <v>Platón Evolución M</v>
          </cell>
          <cell r="F617"/>
          <cell r="G617"/>
          <cell r="H617"/>
          <cell r="I617"/>
          <cell r="J617"/>
          <cell r="K617">
            <v>42.5</v>
          </cell>
          <cell r="L617">
            <v>15</v>
          </cell>
          <cell r="M617">
            <v>1.5</v>
          </cell>
          <cell r="N617"/>
          <cell r="O617"/>
          <cell r="P617">
            <v>11.17</v>
          </cell>
          <cell r="Q617">
            <v>12.82</v>
          </cell>
          <cell r="R617">
            <v>53.84</v>
          </cell>
          <cell r="S617">
            <v>26.92</v>
          </cell>
          <cell r="T617">
            <v>17.498000000000001</v>
          </cell>
          <cell r="U617">
            <v>20.620720000000002</v>
          </cell>
          <cell r="V617"/>
        </row>
        <row r="618">
          <cell r="B618" t="str">
            <v>PE004</v>
          </cell>
          <cell r="C618"/>
          <cell r="D618"/>
          <cell r="E618" t="str">
            <v>Platón Evolución L</v>
          </cell>
          <cell r="F618"/>
          <cell r="G618"/>
          <cell r="H618"/>
          <cell r="I618"/>
          <cell r="J618"/>
          <cell r="K618">
            <v>43</v>
          </cell>
          <cell r="L618">
            <v>20</v>
          </cell>
          <cell r="M618">
            <v>1.5</v>
          </cell>
          <cell r="N618"/>
          <cell r="O618"/>
          <cell r="P618">
            <v>12.11</v>
          </cell>
          <cell r="Q618">
            <v>13.9</v>
          </cell>
          <cell r="R618">
            <v>58.38</v>
          </cell>
          <cell r="S618">
            <v>29.19</v>
          </cell>
          <cell r="T618">
            <v>18.973500000000001</v>
          </cell>
          <cell r="U618">
            <v>22.359540000000003</v>
          </cell>
          <cell r="V618"/>
        </row>
        <row r="619">
          <cell r="B619" t="str">
            <v>PE005</v>
          </cell>
          <cell r="C619"/>
          <cell r="D619"/>
          <cell r="E619" t="str">
            <v>Platón Evolución XL</v>
          </cell>
          <cell r="F619"/>
          <cell r="G619"/>
          <cell r="H619"/>
          <cell r="I619"/>
          <cell r="J619"/>
          <cell r="K619">
            <v>52.5</v>
          </cell>
          <cell r="L619">
            <v>33</v>
          </cell>
          <cell r="M619">
            <v>1.5</v>
          </cell>
          <cell r="N619"/>
          <cell r="O619"/>
          <cell r="P619">
            <v>19.850000000000001</v>
          </cell>
          <cell r="Q619">
            <v>22.78</v>
          </cell>
          <cell r="R619">
            <v>95.68</v>
          </cell>
          <cell r="S619">
            <v>47.84</v>
          </cell>
          <cell r="T619">
            <v>31.096000000000004</v>
          </cell>
          <cell r="U619">
            <v>36.645440000000001</v>
          </cell>
          <cell r="V619"/>
        </row>
        <row r="620">
          <cell r="B620" t="str">
            <v>PF002</v>
          </cell>
          <cell r="C620"/>
          <cell r="D620"/>
          <cell r="E620" t="str">
            <v>Pescado Evolución S</v>
          </cell>
          <cell r="F620"/>
          <cell r="G620"/>
          <cell r="H620"/>
          <cell r="I620"/>
          <cell r="J620"/>
          <cell r="K620">
            <v>46</v>
          </cell>
          <cell r="L620">
            <v>13</v>
          </cell>
          <cell r="M620">
            <v>2</v>
          </cell>
          <cell r="N620"/>
          <cell r="O620"/>
          <cell r="P620">
            <v>10.55</v>
          </cell>
          <cell r="Q620">
            <v>12.11</v>
          </cell>
          <cell r="R620">
            <v>50.86</v>
          </cell>
          <cell r="S620">
            <v>25.43</v>
          </cell>
          <cell r="T620">
            <v>16.529499999999999</v>
          </cell>
          <cell r="U620">
            <v>19.479379999999999</v>
          </cell>
          <cell r="V620"/>
        </row>
        <row r="621">
          <cell r="B621" t="str">
            <v>PF003</v>
          </cell>
          <cell r="C621"/>
          <cell r="D621"/>
          <cell r="E621" t="str">
            <v>Pescado Evolución M</v>
          </cell>
          <cell r="F621"/>
          <cell r="G621"/>
          <cell r="H621"/>
          <cell r="I621"/>
          <cell r="J621"/>
          <cell r="K621">
            <v>47.5</v>
          </cell>
          <cell r="L621">
            <v>15</v>
          </cell>
          <cell r="M621">
            <v>2</v>
          </cell>
          <cell r="N621"/>
          <cell r="O621"/>
          <cell r="P621">
            <v>11.37</v>
          </cell>
          <cell r="Q621">
            <v>13.05</v>
          </cell>
          <cell r="R621">
            <v>54.82</v>
          </cell>
          <cell r="S621">
            <v>27.41</v>
          </cell>
          <cell r="T621">
            <v>17.816500000000001</v>
          </cell>
          <cell r="U621">
            <v>20.99606</v>
          </cell>
          <cell r="V621"/>
        </row>
        <row r="622">
          <cell r="B622" t="str">
            <v>PF004</v>
          </cell>
          <cell r="C622"/>
          <cell r="D622"/>
          <cell r="E622" t="str">
            <v>Pescado Evolución L</v>
          </cell>
          <cell r="F622"/>
          <cell r="G622"/>
          <cell r="H622"/>
          <cell r="I622"/>
          <cell r="J622"/>
          <cell r="K622">
            <v>49.5</v>
          </cell>
          <cell r="L622">
            <v>19.5</v>
          </cell>
          <cell r="M622">
            <v>2</v>
          </cell>
          <cell r="N622"/>
          <cell r="O622"/>
          <cell r="P622">
            <v>13.01</v>
          </cell>
          <cell r="Q622">
            <v>14.93</v>
          </cell>
          <cell r="R622">
            <v>62.7</v>
          </cell>
          <cell r="S622">
            <v>31.35</v>
          </cell>
          <cell r="T622">
            <v>20.377500000000001</v>
          </cell>
          <cell r="U622">
            <v>24.014100000000003</v>
          </cell>
          <cell r="V622"/>
        </row>
        <row r="623">
          <cell r="B623" t="str">
            <v>PFR04</v>
          </cell>
          <cell r="C623"/>
          <cell r="D623"/>
          <cell r="E623" t="str">
            <v xml:space="preserve">Pescado Evolución Redondo </v>
          </cell>
          <cell r="F623"/>
          <cell r="G623"/>
          <cell r="H623"/>
          <cell r="I623"/>
          <cell r="J623"/>
          <cell r="K623">
            <v>42.5</v>
          </cell>
          <cell r="L623">
            <v>33</v>
          </cell>
          <cell r="M623">
            <v>1.7</v>
          </cell>
          <cell r="N623"/>
          <cell r="O623"/>
          <cell r="P623">
            <v>17.510000000000002</v>
          </cell>
          <cell r="Q623">
            <v>20.100000000000001</v>
          </cell>
          <cell r="R623">
            <v>84.42</v>
          </cell>
          <cell r="S623">
            <v>42.21</v>
          </cell>
          <cell r="T623">
            <v>27.436500000000002</v>
          </cell>
          <cell r="U623">
            <v>32.332860000000004</v>
          </cell>
          <cell r="V623"/>
        </row>
        <row r="624">
          <cell r="B624" t="str">
            <v>PI002</v>
          </cell>
          <cell r="C624"/>
          <cell r="D624"/>
          <cell r="E624" t="str">
            <v>Pinza para Pan 26 cm</v>
          </cell>
          <cell r="F624"/>
          <cell r="G624"/>
          <cell r="H624"/>
          <cell r="I624"/>
          <cell r="J624"/>
          <cell r="K624">
            <v>26</v>
          </cell>
          <cell r="L624"/>
          <cell r="M624"/>
          <cell r="N624"/>
          <cell r="O624"/>
          <cell r="P624">
            <v>11.97</v>
          </cell>
          <cell r="Q624">
            <v>13.74</v>
          </cell>
          <cell r="R624">
            <v>57.7</v>
          </cell>
          <cell r="S624">
            <v>28.85</v>
          </cell>
          <cell r="T624">
            <v>18.752500000000001</v>
          </cell>
          <cell r="U624">
            <v>22.0991</v>
          </cell>
          <cell r="V624"/>
        </row>
        <row r="625">
          <cell r="B625" t="str">
            <v>PI003</v>
          </cell>
          <cell r="C625"/>
          <cell r="D625"/>
          <cell r="E625" t="str">
            <v>Pinza para Pan 30 cm</v>
          </cell>
          <cell r="F625"/>
          <cell r="G625"/>
          <cell r="H625"/>
          <cell r="I625"/>
          <cell r="J625"/>
          <cell r="K625">
            <v>30</v>
          </cell>
          <cell r="L625"/>
          <cell r="M625"/>
          <cell r="N625"/>
          <cell r="O625"/>
          <cell r="P625">
            <v>14.03</v>
          </cell>
          <cell r="Q625">
            <v>16.100000000000001</v>
          </cell>
          <cell r="R625">
            <v>67.62</v>
          </cell>
          <cell r="S625">
            <v>33.81</v>
          </cell>
          <cell r="T625">
            <v>21.976500000000001</v>
          </cell>
          <cell r="U625">
            <v>25.898460000000004</v>
          </cell>
          <cell r="V625"/>
        </row>
        <row r="626">
          <cell r="B626" t="str">
            <v>PI101</v>
          </cell>
          <cell r="C626"/>
          <cell r="D626"/>
          <cell r="E626" t="str">
            <v>Pinza para Hielo</v>
          </cell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>
            <v>9.18</v>
          </cell>
          <cell r="Q626">
            <v>10.54</v>
          </cell>
          <cell r="R626">
            <v>44.26</v>
          </cell>
          <cell r="S626">
            <v>22.13</v>
          </cell>
          <cell r="T626">
            <v>14.384499999999999</v>
          </cell>
          <cell r="U626">
            <v>16.95158</v>
          </cell>
          <cell r="V626"/>
        </row>
        <row r="627">
          <cell r="B627" t="str">
            <v>PM201</v>
          </cell>
          <cell r="C627"/>
          <cell r="D627"/>
          <cell r="E627" t="str">
            <v>Frutero Luna 1/2 No. 1</v>
          </cell>
          <cell r="F627"/>
          <cell r="G627"/>
          <cell r="H627"/>
          <cell r="I627"/>
          <cell r="J627"/>
          <cell r="K627">
            <v>41.5</v>
          </cell>
          <cell r="L627">
            <v>22</v>
          </cell>
          <cell r="M627">
            <v>2.5</v>
          </cell>
          <cell r="N627"/>
          <cell r="O627"/>
          <cell r="P627">
            <v>13.89</v>
          </cell>
          <cell r="Q627">
            <v>15.94</v>
          </cell>
          <cell r="R627">
            <v>66.94</v>
          </cell>
          <cell r="S627">
            <v>33.47</v>
          </cell>
          <cell r="T627">
            <v>21.755500000000001</v>
          </cell>
          <cell r="U627">
            <v>25.638020000000001</v>
          </cell>
          <cell r="V627"/>
        </row>
        <row r="628">
          <cell r="B628" t="str">
            <v>PM202</v>
          </cell>
          <cell r="C628"/>
          <cell r="D628"/>
          <cell r="E628" t="str">
            <v>Frutero Luna 1/2 No. 2</v>
          </cell>
          <cell r="F628"/>
          <cell r="G628"/>
          <cell r="H628"/>
          <cell r="I628"/>
          <cell r="J628"/>
          <cell r="K628">
            <v>49</v>
          </cell>
          <cell r="L628">
            <v>25</v>
          </cell>
          <cell r="M628">
            <v>2.5</v>
          </cell>
          <cell r="N628"/>
          <cell r="O628"/>
          <cell r="P628">
            <v>15.73</v>
          </cell>
          <cell r="Q628">
            <v>18.05</v>
          </cell>
          <cell r="R628">
            <v>75.819999999999993</v>
          </cell>
          <cell r="S628">
            <v>37.909999999999997</v>
          </cell>
          <cell r="T628">
            <v>24.641499999999997</v>
          </cell>
          <cell r="U628">
            <v>29.039059999999999</v>
          </cell>
          <cell r="V628"/>
        </row>
        <row r="629">
          <cell r="B629" t="str">
            <v>PM203</v>
          </cell>
          <cell r="C629"/>
          <cell r="D629"/>
          <cell r="E629" t="str">
            <v>Frutero Luna 1/2 No. 3</v>
          </cell>
          <cell r="F629"/>
          <cell r="G629"/>
          <cell r="H629"/>
          <cell r="I629"/>
          <cell r="J629"/>
          <cell r="K629">
            <v>55</v>
          </cell>
          <cell r="L629">
            <v>29</v>
          </cell>
          <cell r="M629">
            <v>2.5</v>
          </cell>
          <cell r="N629"/>
          <cell r="O629"/>
          <cell r="P629">
            <v>25.72</v>
          </cell>
          <cell r="Q629">
            <v>29.52</v>
          </cell>
          <cell r="R629">
            <v>123.98</v>
          </cell>
          <cell r="S629">
            <v>61.99</v>
          </cell>
          <cell r="T629">
            <v>40.293500000000002</v>
          </cell>
          <cell r="U629">
            <v>47.484340000000003</v>
          </cell>
          <cell r="V629"/>
        </row>
        <row r="630">
          <cell r="B630" t="str">
            <v>PM204</v>
          </cell>
          <cell r="C630"/>
          <cell r="D630"/>
          <cell r="E630" t="str">
            <v>Frutero Luna 1/2 No. 4</v>
          </cell>
          <cell r="F630"/>
          <cell r="G630"/>
          <cell r="H630"/>
          <cell r="I630"/>
          <cell r="J630"/>
          <cell r="K630">
            <v>62</v>
          </cell>
          <cell r="L630">
            <v>31.5</v>
          </cell>
          <cell r="M630">
            <v>2.5</v>
          </cell>
          <cell r="N630"/>
          <cell r="O630"/>
          <cell r="P630">
            <v>27.09</v>
          </cell>
          <cell r="Q630">
            <v>31.09</v>
          </cell>
          <cell r="R630">
            <v>130.58000000000001</v>
          </cell>
          <cell r="S630">
            <v>65.290000000000006</v>
          </cell>
          <cell r="T630">
            <v>42.438500000000005</v>
          </cell>
          <cell r="U630">
            <v>50.012140000000002</v>
          </cell>
          <cell r="V630"/>
        </row>
        <row r="631">
          <cell r="B631" t="str">
            <v>PM205</v>
          </cell>
          <cell r="C631"/>
          <cell r="D631"/>
          <cell r="E631" t="str">
            <v>Frutero Luna 1/2 No. 5</v>
          </cell>
          <cell r="F631"/>
          <cell r="G631"/>
          <cell r="H631"/>
          <cell r="I631"/>
          <cell r="J631"/>
          <cell r="K631">
            <v>70</v>
          </cell>
          <cell r="L631">
            <v>36</v>
          </cell>
          <cell r="M631">
            <v>2.5</v>
          </cell>
          <cell r="N631"/>
          <cell r="O631"/>
          <cell r="P631">
            <v>29.34</v>
          </cell>
          <cell r="Q631">
            <v>33.67</v>
          </cell>
          <cell r="R631">
            <v>141.41999999999999</v>
          </cell>
          <cell r="S631">
            <v>70.709999999999994</v>
          </cell>
          <cell r="T631">
            <v>45.961500000000001</v>
          </cell>
          <cell r="U631">
            <v>54.16386</v>
          </cell>
          <cell r="V631"/>
        </row>
        <row r="632">
          <cell r="B632" t="str">
            <v>PPC02</v>
          </cell>
          <cell r="C632"/>
          <cell r="D632"/>
          <cell r="E632" t="str">
            <v>Placa Tipo Piedra Cuadrada S</v>
          </cell>
          <cell r="F632"/>
          <cell r="G632"/>
          <cell r="H632"/>
          <cell r="I632"/>
          <cell r="J632"/>
          <cell r="K632">
            <v>24.5</v>
          </cell>
          <cell r="L632">
            <v>24.5</v>
          </cell>
          <cell r="M632">
            <v>1</v>
          </cell>
          <cell r="N632"/>
          <cell r="O632"/>
          <cell r="P632">
            <v>10.24</v>
          </cell>
          <cell r="Q632">
            <v>11.75</v>
          </cell>
          <cell r="R632">
            <v>49.36</v>
          </cell>
          <cell r="S632">
            <v>24.68</v>
          </cell>
          <cell r="T632">
            <v>16.042000000000002</v>
          </cell>
          <cell r="U632">
            <v>18.904879999999999</v>
          </cell>
          <cell r="V632"/>
        </row>
        <row r="633">
          <cell r="B633" t="str">
            <v>PPC03</v>
          </cell>
          <cell r="C633"/>
          <cell r="D633"/>
          <cell r="E633" t="str">
            <v>Placa Tipo Piedra Cuadrada M</v>
          </cell>
          <cell r="F633"/>
          <cell r="G633"/>
          <cell r="H633"/>
          <cell r="I633"/>
          <cell r="J633"/>
          <cell r="K633">
            <v>33.6</v>
          </cell>
          <cell r="L633">
            <v>33.6</v>
          </cell>
          <cell r="M633">
            <v>1</v>
          </cell>
          <cell r="N633"/>
          <cell r="O633"/>
          <cell r="P633">
            <v>17.02</v>
          </cell>
          <cell r="Q633">
            <v>19.53</v>
          </cell>
          <cell r="R633">
            <v>82.02</v>
          </cell>
          <cell r="S633">
            <v>41.01</v>
          </cell>
          <cell r="T633">
            <v>26.656500000000001</v>
          </cell>
          <cell r="U633">
            <v>31.41366</v>
          </cell>
          <cell r="V633"/>
        </row>
        <row r="634">
          <cell r="B634" t="str">
            <v>PPC04</v>
          </cell>
          <cell r="C634"/>
          <cell r="D634"/>
          <cell r="E634" t="str">
            <v>Placa Tipo Piedra Cuadrada L</v>
          </cell>
          <cell r="F634"/>
          <cell r="G634"/>
          <cell r="H634"/>
          <cell r="I634"/>
          <cell r="J634"/>
          <cell r="K634">
            <v>43.4</v>
          </cell>
          <cell r="L634">
            <v>43.4</v>
          </cell>
          <cell r="M634">
            <v>1</v>
          </cell>
          <cell r="N634"/>
          <cell r="O634"/>
          <cell r="P634">
            <v>26.2</v>
          </cell>
          <cell r="Q634">
            <v>30.07</v>
          </cell>
          <cell r="R634">
            <v>126.3</v>
          </cell>
          <cell r="S634">
            <v>63.15</v>
          </cell>
          <cell r="T634">
            <v>41.047499999999999</v>
          </cell>
          <cell r="U634">
            <v>48.372900000000001</v>
          </cell>
          <cell r="V634"/>
        </row>
        <row r="635">
          <cell r="B635" t="str">
            <v>P-PG003</v>
          </cell>
          <cell r="C635"/>
          <cell r="D635"/>
          <cell r="E635" t="str">
            <v>Platón Rectangular gm</v>
          </cell>
          <cell r="F635"/>
          <cell r="G635"/>
          <cell r="H635"/>
          <cell r="I635"/>
          <cell r="J635"/>
          <cell r="K635">
            <v>32</v>
          </cell>
          <cell r="L635">
            <v>17</v>
          </cell>
          <cell r="M635">
            <v>3.2</v>
          </cell>
          <cell r="N635"/>
          <cell r="O635"/>
          <cell r="P635">
            <v>9.98</v>
          </cell>
          <cell r="Q635">
            <v>11.45</v>
          </cell>
          <cell r="R635">
            <v>48.1</v>
          </cell>
          <cell r="S635">
            <v>24.05</v>
          </cell>
          <cell r="T635">
            <v>15.6325</v>
          </cell>
          <cell r="U635">
            <v>18.4223</v>
          </cell>
          <cell r="V635"/>
        </row>
        <row r="636">
          <cell r="B636" t="str">
            <v>P-PP003</v>
          </cell>
          <cell r="C636"/>
          <cell r="D636"/>
          <cell r="E636" t="str">
            <v>Pescado gm</v>
          </cell>
          <cell r="F636"/>
          <cell r="G636"/>
          <cell r="H636"/>
          <cell r="I636"/>
          <cell r="J636"/>
          <cell r="K636">
            <v>36.5</v>
          </cell>
          <cell r="L636">
            <v>17.5</v>
          </cell>
          <cell r="M636">
            <v>2.5</v>
          </cell>
          <cell r="N636"/>
          <cell r="O636"/>
          <cell r="P636">
            <v>6.92</v>
          </cell>
          <cell r="Q636">
            <v>7.94</v>
          </cell>
          <cell r="R636">
            <v>33.340000000000003</v>
          </cell>
          <cell r="S636">
            <v>16.670000000000002</v>
          </cell>
          <cell r="T636">
            <v>10.835500000000001</v>
          </cell>
          <cell r="U636">
            <v>12.769220000000001</v>
          </cell>
          <cell r="V636"/>
        </row>
        <row r="637">
          <cell r="B637" t="str">
            <v>PR014</v>
          </cell>
          <cell r="C637"/>
          <cell r="D637"/>
          <cell r="E637" t="str">
            <v>Curazao Redondo con Division</v>
          </cell>
          <cell r="F637"/>
          <cell r="G637"/>
          <cell r="H637"/>
          <cell r="I637"/>
          <cell r="J637"/>
          <cell r="K637">
            <v>38.5</v>
          </cell>
          <cell r="L637">
            <v>38.5</v>
          </cell>
          <cell r="M637">
            <v>9</v>
          </cell>
          <cell r="N637"/>
          <cell r="O637"/>
          <cell r="P637">
            <v>32.81</v>
          </cell>
          <cell r="Q637">
            <v>37.659999999999997</v>
          </cell>
          <cell r="R637">
            <v>158.18</v>
          </cell>
          <cell r="S637">
            <v>79.09</v>
          </cell>
          <cell r="T637">
            <v>51.408500000000004</v>
          </cell>
          <cell r="U637">
            <v>60.582940000000001</v>
          </cell>
          <cell r="V637"/>
        </row>
        <row r="638">
          <cell r="B638" t="str">
            <v>PR015</v>
          </cell>
          <cell r="C638"/>
          <cell r="D638"/>
          <cell r="E638" t="str">
            <v>Curazao Redondo con Division</v>
          </cell>
          <cell r="F638"/>
          <cell r="G638"/>
          <cell r="H638"/>
          <cell r="I638"/>
          <cell r="J638"/>
          <cell r="K638">
            <v>43</v>
          </cell>
          <cell r="L638">
            <v>43</v>
          </cell>
          <cell r="M638">
            <v>2.5</v>
          </cell>
          <cell r="N638"/>
          <cell r="O638"/>
          <cell r="P638">
            <v>37.96</v>
          </cell>
          <cell r="Q638">
            <v>43.57</v>
          </cell>
          <cell r="R638">
            <v>183</v>
          </cell>
          <cell r="S638">
            <v>91.5</v>
          </cell>
          <cell r="T638">
            <v>59.475000000000001</v>
          </cell>
          <cell r="U638">
            <v>70.088999999999999</v>
          </cell>
          <cell r="V638"/>
        </row>
        <row r="639">
          <cell r="B639" t="str">
            <v>PRC001</v>
          </cell>
          <cell r="C639"/>
          <cell r="D639"/>
          <cell r="E639" t="str">
            <v>Platon Redondo  (Platon Carola 40 cm)</v>
          </cell>
          <cell r="F639"/>
          <cell r="G639"/>
          <cell r="H639"/>
          <cell r="I639"/>
          <cell r="J639"/>
          <cell r="K639">
            <v>40</v>
          </cell>
          <cell r="L639">
            <v>40</v>
          </cell>
          <cell r="M639"/>
          <cell r="N639"/>
          <cell r="O639"/>
          <cell r="P639">
            <v>22.8</v>
          </cell>
          <cell r="Q639">
            <v>26.17</v>
          </cell>
          <cell r="R639">
            <v>109.92</v>
          </cell>
          <cell r="S639">
            <v>54.96</v>
          </cell>
          <cell r="T639">
            <v>35.724000000000004</v>
          </cell>
          <cell r="U639">
            <v>42.099360000000004</v>
          </cell>
          <cell r="V639"/>
        </row>
        <row r="640">
          <cell r="B640" t="str">
            <v>PRG01</v>
          </cell>
          <cell r="C640"/>
          <cell r="D640"/>
          <cell r="E640" t="str">
            <v xml:space="preserve">Los Giros Plato Base Especial </v>
          </cell>
          <cell r="F640"/>
          <cell r="G640"/>
          <cell r="H640"/>
          <cell r="I640"/>
          <cell r="J640"/>
          <cell r="K640">
            <v>28</v>
          </cell>
          <cell r="L640">
            <v>28</v>
          </cell>
          <cell r="M640">
            <v>3.5</v>
          </cell>
          <cell r="N640"/>
          <cell r="O640"/>
          <cell r="P640">
            <v>11.89</v>
          </cell>
          <cell r="Q640">
            <v>13.65</v>
          </cell>
          <cell r="R640">
            <v>57.34</v>
          </cell>
          <cell r="S640">
            <v>28.67</v>
          </cell>
          <cell r="T640">
            <v>18.6355</v>
          </cell>
          <cell r="U640">
            <v>21.961220000000001</v>
          </cell>
          <cell r="V640"/>
        </row>
        <row r="641">
          <cell r="B641" t="str">
            <v>PRK04</v>
          </cell>
          <cell r="C641"/>
          <cell r="D641"/>
          <cell r="E641" t="str">
            <v>Platon especial Banquetes Kohlman</v>
          </cell>
          <cell r="F641"/>
          <cell r="G641"/>
          <cell r="H641"/>
          <cell r="I641"/>
          <cell r="J641"/>
          <cell r="K641">
            <v>38</v>
          </cell>
          <cell r="L641">
            <v>38</v>
          </cell>
          <cell r="M641">
            <v>6</v>
          </cell>
          <cell r="N641"/>
          <cell r="O641"/>
          <cell r="P641">
            <v>24.45</v>
          </cell>
          <cell r="Q641">
            <v>28.06</v>
          </cell>
          <cell r="R641">
            <v>117.86</v>
          </cell>
          <cell r="S641">
            <v>58.93</v>
          </cell>
          <cell r="T641">
            <v>38.304500000000004</v>
          </cell>
          <cell r="U641">
            <v>45.14038</v>
          </cell>
          <cell r="V641"/>
        </row>
        <row r="642">
          <cell r="B642" t="str">
            <v>PS015</v>
          </cell>
          <cell r="C642"/>
          <cell r="D642"/>
          <cell r="E642" t="str">
            <v>Curazao Cuadrado Plano XL con Division</v>
          </cell>
          <cell r="F642"/>
          <cell r="G642"/>
          <cell r="H642"/>
          <cell r="I642"/>
          <cell r="J642"/>
          <cell r="K642">
            <v>45</v>
          </cell>
          <cell r="L642">
            <v>45</v>
          </cell>
          <cell r="M642">
            <v>4</v>
          </cell>
          <cell r="N642"/>
          <cell r="O642"/>
          <cell r="P642">
            <v>40.89</v>
          </cell>
          <cell r="Q642">
            <v>46.93</v>
          </cell>
          <cell r="R642">
            <v>197.1</v>
          </cell>
          <cell r="S642">
            <v>98.55</v>
          </cell>
          <cell r="T642">
            <v>64.057500000000005</v>
          </cell>
          <cell r="U642">
            <v>75.4893</v>
          </cell>
          <cell r="V642"/>
        </row>
        <row r="643">
          <cell r="B643" t="str">
            <v>PS062</v>
          </cell>
          <cell r="C643"/>
          <cell r="D643"/>
          <cell r="E643" t="str">
            <v xml:space="preserve">Curazao Cuadrado Plano Borde Fino S </v>
          </cell>
          <cell r="F643"/>
          <cell r="G643"/>
          <cell r="H643"/>
          <cell r="I643"/>
          <cell r="J643"/>
          <cell r="K643">
            <v>22.9</v>
          </cell>
          <cell r="L643">
            <v>22.9</v>
          </cell>
          <cell r="M643">
            <v>1.3</v>
          </cell>
          <cell r="N643"/>
          <cell r="O643"/>
          <cell r="P643">
            <v>9.58</v>
          </cell>
          <cell r="Q643">
            <v>11</v>
          </cell>
          <cell r="R643">
            <v>46.2</v>
          </cell>
          <cell r="S643">
            <v>23.1</v>
          </cell>
          <cell r="T643">
            <v>15.015000000000001</v>
          </cell>
          <cell r="U643">
            <v>17.694600000000001</v>
          </cell>
          <cell r="V643"/>
        </row>
        <row r="644">
          <cell r="B644" t="str">
            <v>PS063</v>
          </cell>
          <cell r="C644"/>
          <cell r="D644"/>
          <cell r="E644" t="str">
            <v>Curazao Cuadrado Plano Borde Fino M</v>
          </cell>
          <cell r="F644"/>
          <cell r="G644"/>
          <cell r="H644"/>
          <cell r="I644"/>
          <cell r="J644"/>
          <cell r="K644">
            <v>28</v>
          </cell>
          <cell r="L644">
            <v>28</v>
          </cell>
          <cell r="M644">
            <v>2.4</v>
          </cell>
          <cell r="N644"/>
          <cell r="O644"/>
          <cell r="P644">
            <v>12.77</v>
          </cell>
          <cell r="Q644">
            <v>14.66</v>
          </cell>
          <cell r="R644">
            <v>61.58</v>
          </cell>
          <cell r="S644">
            <v>30.79</v>
          </cell>
          <cell r="T644">
            <v>20.013500000000001</v>
          </cell>
          <cell r="U644">
            <v>23.585139999999999</v>
          </cell>
          <cell r="V644"/>
        </row>
        <row r="645">
          <cell r="B645" t="str">
            <v>PS063</v>
          </cell>
          <cell r="C645"/>
          <cell r="D645"/>
          <cell r="E645" t="str">
            <v>Curazao Cuadrado Plano Borde Fino M</v>
          </cell>
          <cell r="F645"/>
          <cell r="G645"/>
          <cell r="H645"/>
          <cell r="I645"/>
          <cell r="J645"/>
          <cell r="K645">
            <v>28</v>
          </cell>
          <cell r="L645">
            <v>28</v>
          </cell>
          <cell r="M645">
            <v>2.4</v>
          </cell>
          <cell r="N645"/>
          <cell r="O645"/>
          <cell r="P645"/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/>
        </row>
        <row r="646">
          <cell r="B646" t="str">
            <v>PS064</v>
          </cell>
          <cell r="C646"/>
          <cell r="D646"/>
          <cell r="E646" t="str">
            <v>Curazao Cuadrado Plano Borde Fino L</v>
          </cell>
          <cell r="F646"/>
          <cell r="G646"/>
          <cell r="H646"/>
          <cell r="I646"/>
          <cell r="J646"/>
          <cell r="K646">
            <v>36</v>
          </cell>
          <cell r="L646">
            <v>36</v>
          </cell>
          <cell r="M646">
            <v>3.4</v>
          </cell>
          <cell r="N646"/>
          <cell r="O646"/>
          <cell r="P646">
            <v>21.01</v>
          </cell>
          <cell r="Q646">
            <v>24.11</v>
          </cell>
          <cell r="R646">
            <v>101.26</v>
          </cell>
          <cell r="S646">
            <v>50.63</v>
          </cell>
          <cell r="T646">
            <v>32.909500000000001</v>
          </cell>
          <cell r="U646">
            <v>38.782580000000003</v>
          </cell>
          <cell r="V646"/>
        </row>
        <row r="647">
          <cell r="B647" t="str">
            <v>PS064</v>
          </cell>
          <cell r="C647"/>
          <cell r="D647"/>
          <cell r="E647" t="str">
            <v>Curazao Cuadrado Plano Borde Fino L</v>
          </cell>
          <cell r="F647"/>
          <cell r="G647"/>
          <cell r="H647"/>
          <cell r="I647"/>
          <cell r="J647"/>
          <cell r="K647">
            <v>36</v>
          </cell>
          <cell r="L647">
            <v>36</v>
          </cell>
          <cell r="M647">
            <v>3.4</v>
          </cell>
          <cell r="N647"/>
          <cell r="O647"/>
          <cell r="P647"/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/>
        </row>
        <row r="648">
          <cell r="B648" t="str">
            <v>PU00-C1</v>
          </cell>
          <cell r="C648"/>
          <cell r="D648"/>
          <cell r="E648" t="str">
            <v>Charola Gourmet Especial</v>
          </cell>
          <cell r="F648"/>
          <cell r="G648"/>
          <cell r="H648"/>
          <cell r="I648"/>
          <cell r="J648"/>
          <cell r="K648">
            <v>54</v>
          </cell>
          <cell r="L648">
            <v>19.600000000000001</v>
          </cell>
          <cell r="M648">
            <v>2.5</v>
          </cell>
          <cell r="N648"/>
          <cell r="O648"/>
          <cell r="P648">
            <v>14.11</v>
          </cell>
          <cell r="Q648">
            <v>16.190000000000001</v>
          </cell>
          <cell r="R648">
            <v>86.9</v>
          </cell>
          <cell r="S648">
            <v>43.45</v>
          </cell>
          <cell r="T648">
            <v>28.242500000000003</v>
          </cell>
          <cell r="U648">
            <v>33.282700000000006</v>
          </cell>
          <cell r="V648"/>
        </row>
        <row r="649">
          <cell r="B649" t="str">
            <v>PU00-C2</v>
          </cell>
          <cell r="C649"/>
          <cell r="D649"/>
          <cell r="E649" t="str">
            <v>Charola Gourmet Especial</v>
          </cell>
          <cell r="F649"/>
          <cell r="G649"/>
          <cell r="H649"/>
          <cell r="I649"/>
          <cell r="J649"/>
          <cell r="K649">
            <v>54</v>
          </cell>
          <cell r="L649">
            <v>24.5</v>
          </cell>
          <cell r="M649">
            <v>2.5</v>
          </cell>
          <cell r="N649"/>
          <cell r="O649"/>
          <cell r="P649">
            <v>19.420000000000002</v>
          </cell>
          <cell r="Q649">
            <v>22.29</v>
          </cell>
          <cell r="R649">
            <v>93.62</v>
          </cell>
          <cell r="S649">
            <v>46.81</v>
          </cell>
          <cell r="T649">
            <v>30.426500000000001</v>
          </cell>
          <cell r="U649">
            <v>35.856460000000006</v>
          </cell>
          <cell r="V649"/>
        </row>
        <row r="650">
          <cell r="B650" t="str">
            <v>PU00-C3</v>
          </cell>
          <cell r="C650"/>
          <cell r="D650"/>
          <cell r="E650" t="str">
            <v>Charola Gourmet Especial</v>
          </cell>
          <cell r="F650"/>
          <cell r="G650"/>
          <cell r="H650"/>
          <cell r="I650"/>
          <cell r="J650"/>
          <cell r="K650">
            <v>57</v>
          </cell>
          <cell r="L650">
            <v>20</v>
          </cell>
          <cell r="M650">
            <v>2.5</v>
          </cell>
          <cell r="N650"/>
          <cell r="O650"/>
          <cell r="P650">
            <v>15.08</v>
          </cell>
          <cell r="Q650">
            <v>17.309999999999999</v>
          </cell>
          <cell r="R650">
            <v>72.7</v>
          </cell>
          <cell r="S650">
            <v>36.35</v>
          </cell>
          <cell r="T650">
            <v>23.627500000000001</v>
          </cell>
          <cell r="U650">
            <v>27.844100000000001</v>
          </cell>
          <cell r="V650"/>
        </row>
        <row r="651">
          <cell r="B651" t="str">
            <v>PU00-C4</v>
          </cell>
          <cell r="C651"/>
          <cell r="D651"/>
          <cell r="E651" t="str">
            <v>Charola Gourmet Especial</v>
          </cell>
          <cell r="F651"/>
          <cell r="G651"/>
          <cell r="H651"/>
          <cell r="I651"/>
          <cell r="J651"/>
          <cell r="K651">
            <v>54</v>
          </cell>
          <cell r="L651">
            <v>20</v>
          </cell>
          <cell r="M651">
            <v>2.5</v>
          </cell>
          <cell r="N651"/>
          <cell r="O651"/>
          <cell r="P651">
            <v>15.79</v>
          </cell>
          <cell r="Q651">
            <v>18.12</v>
          </cell>
          <cell r="R651">
            <v>76.099999999999994</v>
          </cell>
          <cell r="S651">
            <v>38.049999999999997</v>
          </cell>
          <cell r="T651">
            <v>24.732499999999998</v>
          </cell>
          <cell r="U651">
            <v>29.1463</v>
          </cell>
          <cell r="V651"/>
        </row>
        <row r="652">
          <cell r="B652" t="str">
            <v>PU012</v>
          </cell>
          <cell r="C652"/>
          <cell r="D652"/>
          <cell r="E652" t="str">
            <v>Charola Gourmet</v>
          </cell>
          <cell r="F652"/>
          <cell r="G652"/>
          <cell r="H652"/>
          <cell r="I652"/>
          <cell r="J652"/>
          <cell r="K652">
            <v>38.1</v>
          </cell>
          <cell r="L652">
            <v>17.78</v>
          </cell>
          <cell r="M652">
            <v>2.54</v>
          </cell>
          <cell r="N652"/>
          <cell r="O652"/>
          <cell r="P652">
            <v>12.6</v>
          </cell>
          <cell r="Q652">
            <v>14.46</v>
          </cell>
          <cell r="R652">
            <v>60.74</v>
          </cell>
          <cell r="S652">
            <v>30.37</v>
          </cell>
          <cell r="T652">
            <v>19.740500000000001</v>
          </cell>
          <cell r="U652">
            <v>23.26342</v>
          </cell>
          <cell r="V652"/>
        </row>
        <row r="653">
          <cell r="B653" t="str">
            <v>PU027</v>
          </cell>
          <cell r="C653"/>
          <cell r="D653"/>
          <cell r="E653" t="str">
            <v xml:space="preserve">Platon Tailandia </v>
          </cell>
          <cell r="F653"/>
          <cell r="G653"/>
          <cell r="H653"/>
          <cell r="I653"/>
          <cell r="J653"/>
          <cell r="K653">
            <v>55</v>
          </cell>
          <cell r="L653">
            <v>20</v>
          </cell>
          <cell r="M653">
            <v>5.5</v>
          </cell>
          <cell r="N653"/>
          <cell r="O653"/>
          <cell r="P653">
            <v>24.45</v>
          </cell>
          <cell r="Q653">
            <v>28.06</v>
          </cell>
          <cell r="R653">
            <v>117.86</v>
          </cell>
          <cell r="S653">
            <v>58.93</v>
          </cell>
          <cell r="T653">
            <v>38.304500000000004</v>
          </cell>
          <cell r="U653">
            <v>45.14038</v>
          </cell>
          <cell r="V653"/>
        </row>
        <row r="654">
          <cell r="B654" t="str">
            <v>PU-03</v>
          </cell>
          <cell r="C654"/>
          <cell r="D654"/>
          <cell r="E654" t="str">
            <v>Charola Gormet Especial</v>
          </cell>
          <cell r="F654"/>
          <cell r="G654"/>
          <cell r="H654"/>
          <cell r="I654"/>
          <cell r="J654"/>
          <cell r="K654">
            <v>58.5</v>
          </cell>
          <cell r="L654">
            <v>35.5</v>
          </cell>
          <cell r="M654">
            <v>4</v>
          </cell>
          <cell r="N654"/>
          <cell r="O654"/>
          <cell r="P654">
            <v>35.19</v>
          </cell>
          <cell r="Q654">
            <v>40.39</v>
          </cell>
          <cell r="R654">
            <v>169.64</v>
          </cell>
          <cell r="S654">
            <v>84.82</v>
          </cell>
          <cell r="T654">
            <v>55.132999999999996</v>
          </cell>
          <cell r="U654">
            <v>64.97211999999999</v>
          </cell>
          <cell r="V654"/>
        </row>
        <row r="655">
          <cell r="B655" t="str">
            <v>PU041</v>
          </cell>
          <cell r="C655"/>
          <cell r="D655"/>
          <cell r="E655" t="str">
            <v xml:space="preserve">Platon Rectangular </v>
          </cell>
          <cell r="F655"/>
          <cell r="G655"/>
          <cell r="H655"/>
          <cell r="I655"/>
          <cell r="J655"/>
          <cell r="K655">
            <v>44</v>
          </cell>
          <cell r="L655">
            <v>15.5</v>
          </cell>
          <cell r="M655">
            <v>4</v>
          </cell>
          <cell r="N655"/>
          <cell r="O655"/>
          <cell r="P655">
            <v>15.44</v>
          </cell>
          <cell r="Q655">
            <v>17.72</v>
          </cell>
          <cell r="R655">
            <v>74.42</v>
          </cell>
          <cell r="S655">
            <v>37.21</v>
          </cell>
          <cell r="T655">
            <v>24.186500000000002</v>
          </cell>
          <cell r="U655">
            <v>28.502860000000002</v>
          </cell>
          <cell r="V655"/>
        </row>
        <row r="656">
          <cell r="B656" t="str">
            <v>PU101</v>
          </cell>
          <cell r="C656"/>
          <cell r="D656"/>
          <cell r="E656" t="str">
            <v>Charola Rectangular</v>
          </cell>
          <cell r="F656"/>
          <cell r="G656"/>
          <cell r="H656"/>
          <cell r="I656"/>
          <cell r="J656"/>
          <cell r="K656">
            <v>12</v>
          </cell>
          <cell r="L656">
            <v>8</v>
          </cell>
          <cell r="M656">
            <v>2.5</v>
          </cell>
          <cell r="N656"/>
          <cell r="O656"/>
          <cell r="P656">
            <v>3.5</v>
          </cell>
          <cell r="Q656">
            <v>4.0199999999999996</v>
          </cell>
          <cell r="R656">
            <v>16.88</v>
          </cell>
          <cell r="S656">
            <v>8.44</v>
          </cell>
          <cell r="T656">
            <v>5.4859999999999998</v>
          </cell>
          <cell r="U656">
            <v>6.4650400000000001</v>
          </cell>
          <cell r="V656"/>
        </row>
        <row r="657">
          <cell r="B657" t="str">
            <v>PU103</v>
          </cell>
          <cell r="C657"/>
          <cell r="D657"/>
          <cell r="E657" t="str">
            <v>Charola Rectangular</v>
          </cell>
          <cell r="F657"/>
          <cell r="G657"/>
          <cell r="H657"/>
          <cell r="I657"/>
          <cell r="J657"/>
          <cell r="K657">
            <v>26</v>
          </cell>
          <cell r="L657">
            <v>13</v>
          </cell>
          <cell r="M657">
            <v>2.5</v>
          </cell>
          <cell r="N657"/>
          <cell r="O657"/>
          <cell r="P657">
            <v>7.54</v>
          </cell>
          <cell r="Q657">
            <v>8.65</v>
          </cell>
          <cell r="R657">
            <v>36.340000000000003</v>
          </cell>
          <cell r="S657">
            <v>18.170000000000002</v>
          </cell>
          <cell r="T657">
            <v>11.810500000000001</v>
          </cell>
          <cell r="U657">
            <v>13.918220000000002</v>
          </cell>
          <cell r="V657"/>
        </row>
        <row r="658">
          <cell r="B658" t="str">
            <v>PUA00</v>
          </cell>
          <cell r="C658"/>
          <cell r="D658"/>
          <cell r="E658" t="str">
            <v>Charola Gourmet Especial NH</v>
          </cell>
          <cell r="F658"/>
          <cell r="G658"/>
          <cell r="H658"/>
          <cell r="I658"/>
          <cell r="J658"/>
          <cell r="K658">
            <v>20</v>
          </cell>
          <cell r="L658">
            <v>11</v>
          </cell>
          <cell r="M658">
            <v>1.5</v>
          </cell>
          <cell r="N658"/>
          <cell r="O658"/>
          <cell r="P658">
            <v>5.03</v>
          </cell>
          <cell r="Q658">
            <v>5.77</v>
          </cell>
          <cell r="R658">
            <v>24.24</v>
          </cell>
          <cell r="S658">
            <v>12.12</v>
          </cell>
          <cell r="T658">
            <v>7.8780000000000001</v>
          </cell>
          <cell r="U658">
            <v>9.2839200000000002</v>
          </cell>
          <cell r="V658"/>
        </row>
        <row r="659">
          <cell r="B659" t="str">
            <v>PZ001</v>
          </cell>
          <cell r="C659"/>
          <cell r="D659"/>
          <cell r="E659" t="str">
            <v xml:space="preserve">Pozo Portatil Sencillo Sin Desagüe </v>
          </cell>
          <cell r="F659"/>
          <cell r="G659"/>
          <cell r="H659"/>
          <cell r="I659"/>
          <cell r="J659"/>
          <cell r="K659">
            <v>54.5</v>
          </cell>
          <cell r="L659">
            <v>34</v>
          </cell>
          <cell r="M659">
            <v>20</v>
          </cell>
          <cell r="N659"/>
          <cell r="O659"/>
          <cell r="P659">
            <v>97.76</v>
          </cell>
          <cell r="Q659">
            <v>112.2</v>
          </cell>
          <cell r="R659">
            <v>471.24</v>
          </cell>
          <cell r="S659">
            <v>235.62</v>
          </cell>
          <cell r="T659">
            <v>153.15300000000002</v>
          </cell>
          <cell r="U659">
            <v>180.48492000000002</v>
          </cell>
          <cell r="V659"/>
        </row>
        <row r="660">
          <cell r="B660" t="str">
            <v>PZ002</v>
          </cell>
          <cell r="C660"/>
          <cell r="D660"/>
          <cell r="E660" t="str">
            <v xml:space="preserve">Pozo Portatil Doble Sin  Desagüe </v>
          </cell>
          <cell r="F660"/>
          <cell r="G660"/>
          <cell r="H660"/>
          <cell r="I660"/>
          <cell r="J660"/>
          <cell r="K660">
            <v>66.040000000000006</v>
          </cell>
          <cell r="L660">
            <v>53.673999999999999</v>
          </cell>
          <cell r="M660">
            <v>20</v>
          </cell>
          <cell r="N660"/>
          <cell r="O660"/>
          <cell r="P660">
            <v>262.79000000000002</v>
          </cell>
          <cell r="Q660">
            <v>301.61</v>
          </cell>
          <cell r="R660">
            <v>1266.76</v>
          </cell>
          <cell r="S660">
            <v>633.38</v>
          </cell>
          <cell r="T660">
            <v>411.697</v>
          </cell>
          <cell r="U660">
            <v>485.16908000000001</v>
          </cell>
          <cell r="V660"/>
        </row>
        <row r="661">
          <cell r="B661" t="str">
            <v>PZ003</v>
          </cell>
          <cell r="C661"/>
          <cell r="D661"/>
          <cell r="E661" t="str">
            <v xml:space="preserve">Pozo Octagonal Portátil sin desagüe </v>
          </cell>
          <cell r="F661"/>
          <cell r="G661"/>
          <cell r="H661"/>
          <cell r="I661"/>
          <cell r="J661"/>
          <cell r="K661">
            <v>18.466000000000001</v>
          </cell>
          <cell r="L661">
            <v>59.926000000000002</v>
          </cell>
          <cell r="M661">
            <v>67.980999999999995</v>
          </cell>
          <cell r="N661"/>
          <cell r="O661"/>
          <cell r="P661">
            <v>155.34</v>
          </cell>
          <cell r="Q661">
            <v>178.29</v>
          </cell>
          <cell r="R661">
            <v>748.82</v>
          </cell>
          <cell r="S661">
            <v>374.41</v>
          </cell>
          <cell r="T661">
            <v>243.36650000000003</v>
          </cell>
          <cell r="U661">
            <v>286.79806000000002</v>
          </cell>
          <cell r="V661"/>
        </row>
        <row r="662">
          <cell r="B662" t="str">
            <v>PZ005</v>
          </cell>
          <cell r="C662"/>
          <cell r="D662"/>
          <cell r="E662" t="str">
            <v>Pozo Especial sin desague</v>
          </cell>
          <cell r="F662"/>
          <cell r="G662"/>
          <cell r="H662"/>
          <cell r="I662"/>
          <cell r="J662"/>
          <cell r="K662">
            <v>53.5</v>
          </cell>
          <cell r="L662">
            <v>33.5</v>
          </cell>
          <cell r="M662">
            <v>19.5</v>
          </cell>
          <cell r="N662"/>
          <cell r="O662"/>
          <cell r="P662">
            <v>117.71</v>
          </cell>
          <cell r="Q662">
            <v>135.1</v>
          </cell>
          <cell r="R662">
            <v>567.41999999999996</v>
          </cell>
          <cell r="S662">
            <v>283.70999999999998</v>
          </cell>
          <cell r="T662">
            <v>184.41149999999999</v>
          </cell>
          <cell r="U662">
            <v>217.32185999999999</v>
          </cell>
          <cell r="V662"/>
        </row>
        <row r="663">
          <cell r="B663" t="str">
            <v>PZ005</v>
          </cell>
          <cell r="C663"/>
          <cell r="D663"/>
          <cell r="E663" t="str">
            <v>Pozo Portatil Sencillo sin desagüe</v>
          </cell>
          <cell r="F663"/>
          <cell r="G663"/>
          <cell r="H663"/>
          <cell r="I663"/>
          <cell r="J663"/>
          <cell r="K663">
            <v>53.5</v>
          </cell>
          <cell r="L663">
            <v>33.5</v>
          </cell>
          <cell r="M663">
            <v>19.5</v>
          </cell>
          <cell r="N663"/>
          <cell r="O663"/>
          <cell r="P663">
            <v>127.23</v>
          </cell>
          <cell r="Q663">
            <v>146.03</v>
          </cell>
          <cell r="R663">
            <v>613.32000000000005</v>
          </cell>
          <cell r="S663">
            <v>306.66000000000003</v>
          </cell>
          <cell r="T663">
            <v>199.32900000000004</v>
          </cell>
          <cell r="U663">
            <v>234.90156000000002</v>
          </cell>
          <cell r="V663"/>
        </row>
        <row r="664">
          <cell r="B664" t="str">
            <v>PZ101</v>
          </cell>
          <cell r="C664"/>
          <cell r="D664"/>
          <cell r="E664" t="str">
            <v xml:space="preserve">Pozo Portatil Sencillo Con Desagüe </v>
          </cell>
          <cell r="F664"/>
          <cell r="G664"/>
          <cell r="H664"/>
          <cell r="I664"/>
          <cell r="J664"/>
          <cell r="K664">
            <v>54.5</v>
          </cell>
          <cell r="L664">
            <v>34</v>
          </cell>
          <cell r="M664">
            <v>20</v>
          </cell>
          <cell r="N664"/>
          <cell r="O664"/>
          <cell r="P664">
            <v>107.28</v>
          </cell>
          <cell r="Q664">
            <v>123.13</v>
          </cell>
          <cell r="R664">
            <v>517.14</v>
          </cell>
          <cell r="S664">
            <v>258.57</v>
          </cell>
          <cell r="T664">
            <v>168.07050000000001</v>
          </cell>
          <cell r="U664">
            <v>198.06461999999999</v>
          </cell>
          <cell r="V664"/>
        </row>
        <row r="665">
          <cell r="B665" t="str">
            <v>PZ102</v>
          </cell>
          <cell r="C665"/>
          <cell r="D665"/>
          <cell r="E665" t="str">
            <v xml:space="preserve">Pozo Portatil Doble Con Desagüe </v>
          </cell>
          <cell r="F665"/>
          <cell r="G665"/>
          <cell r="H665"/>
          <cell r="I665"/>
          <cell r="J665"/>
          <cell r="K665">
            <v>66.040000000000006</v>
          </cell>
          <cell r="L665">
            <v>53.673999999999999</v>
          </cell>
          <cell r="M665">
            <v>20</v>
          </cell>
          <cell r="N665"/>
          <cell r="O665"/>
          <cell r="P665">
            <v>272.32</v>
          </cell>
          <cell r="Q665">
            <v>312.55</v>
          </cell>
          <cell r="R665">
            <v>1312.72</v>
          </cell>
          <cell r="S665">
            <v>656.36</v>
          </cell>
          <cell r="T665">
            <v>426.63400000000001</v>
          </cell>
          <cell r="U665">
            <v>502.77176000000003</v>
          </cell>
          <cell r="V665"/>
        </row>
        <row r="666">
          <cell r="B666" t="str">
            <v>PZ103</v>
          </cell>
          <cell r="C666"/>
          <cell r="D666"/>
          <cell r="E666" t="str">
            <v xml:space="preserve">Pozo Octagonal Portátil con desagüe </v>
          </cell>
          <cell r="F666"/>
          <cell r="G666"/>
          <cell r="H666"/>
          <cell r="I666"/>
          <cell r="J666"/>
          <cell r="K666">
            <v>18.466000000000001</v>
          </cell>
          <cell r="L666">
            <v>59.926000000000002</v>
          </cell>
          <cell r="M666">
            <v>67.980999999999995</v>
          </cell>
          <cell r="N666"/>
          <cell r="O666"/>
          <cell r="P666">
            <v>170.57</v>
          </cell>
          <cell r="Q666">
            <v>195.77</v>
          </cell>
          <cell r="R666">
            <v>822.24</v>
          </cell>
          <cell r="S666">
            <v>411.12</v>
          </cell>
          <cell r="T666">
            <v>267.22800000000001</v>
          </cell>
          <cell r="U666">
            <v>314.91791999999998</v>
          </cell>
          <cell r="V666"/>
        </row>
        <row r="667">
          <cell r="B667" t="str">
            <v>PZ104</v>
          </cell>
          <cell r="C667"/>
          <cell r="D667"/>
          <cell r="E667" t="str">
            <v>Pozo Especial para (12) 1S012</v>
          </cell>
          <cell r="F667"/>
          <cell r="G667"/>
          <cell r="H667"/>
          <cell r="I667"/>
          <cell r="J667"/>
          <cell r="K667">
            <v>67.2</v>
          </cell>
          <cell r="L667">
            <v>54.8</v>
          </cell>
          <cell r="M667">
            <v>17.78</v>
          </cell>
          <cell r="N667"/>
          <cell r="O667"/>
          <cell r="P667">
            <v>165.25</v>
          </cell>
          <cell r="Q667">
            <v>189.66</v>
          </cell>
          <cell r="R667">
            <v>796.58</v>
          </cell>
          <cell r="S667">
            <v>398.29</v>
          </cell>
          <cell r="T667">
            <v>258.88850000000002</v>
          </cell>
          <cell r="U667">
            <v>305.09014000000002</v>
          </cell>
          <cell r="V667"/>
        </row>
        <row r="668">
          <cell r="B668" t="str">
            <v>RA003</v>
          </cell>
          <cell r="C668"/>
          <cell r="D668"/>
          <cell r="E668" t="str">
            <v>Ramekin # 1 Vips</v>
          </cell>
          <cell r="F668"/>
          <cell r="G668"/>
          <cell r="H668"/>
          <cell r="I668"/>
          <cell r="J668"/>
          <cell r="K668">
            <v>8</v>
          </cell>
          <cell r="L668">
            <v>8</v>
          </cell>
          <cell r="M668">
            <v>4</v>
          </cell>
          <cell r="N668"/>
          <cell r="O668"/>
          <cell r="P668">
            <v>2.33</v>
          </cell>
          <cell r="Q668">
            <v>2.67</v>
          </cell>
          <cell r="R668">
            <v>11.22</v>
          </cell>
          <cell r="S668">
            <v>5.61</v>
          </cell>
          <cell r="T668">
            <v>3.6465000000000005</v>
          </cell>
          <cell r="U668">
            <v>4.2972600000000005</v>
          </cell>
          <cell r="V668"/>
        </row>
        <row r="669">
          <cell r="B669" t="str">
            <v>RA004</v>
          </cell>
          <cell r="C669"/>
          <cell r="D669"/>
          <cell r="E669" t="str">
            <v>Ramekin # 2 Vips</v>
          </cell>
          <cell r="F669"/>
          <cell r="G669"/>
          <cell r="H669"/>
          <cell r="I669"/>
          <cell r="J669"/>
          <cell r="K669">
            <v>7</v>
          </cell>
          <cell r="L669">
            <v>7</v>
          </cell>
          <cell r="M669">
            <v>5</v>
          </cell>
          <cell r="N669"/>
          <cell r="O669"/>
          <cell r="P669">
            <v>2.33</v>
          </cell>
          <cell r="Q669">
            <v>2.67</v>
          </cell>
          <cell r="R669">
            <v>11.22</v>
          </cell>
          <cell r="S669">
            <v>5.61</v>
          </cell>
          <cell r="T669">
            <v>3.6465000000000005</v>
          </cell>
          <cell r="U669">
            <v>4.2972600000000005</v>
          </cell>
          <cell r="V669"/>
        </row>
        <row r="670">
          <cell r="B670" t="str">
            <v>RA005</v>
          </cell>
          <cell r="C670"/>
          <cell r="D670"/>
          <cell r="E670" t="str">
            <v>Ramekin con Labio</v>
          </cell>
          <cell r="F670"/>
          <cell r="G670"/>
          <cell r="H670"/>
          <cell r="I670"/>
          <cell r="J670"/>
          <cell r="K670">
            <v>8.5</v>
          </cell>
          <cell r="L670">
            <v>8.5</v>
          </cell>
          <cell r="M670">
            <v>5</v>
          </cell>
          <cell r="N670"/>
          <cell r="O670"/>
          <cell r="P670">
            <v>2.78</v>
          </cell>
          <cell r="Q670">
            <v>3.19</v>
          </cell>
          <cell r="R670">
            <v>13.4</v>
          </cell>
          <cell r="S670">
            <v>6.7</v>
          </cell>
          <cell r="T670">
            <v>4.3550000000000004</v>
          </cell>
          <cell r="U670">
            <v>5.1322000000000001</v>
          </cell>
          <cell r="V670"/>
        </row>
        <row r="671">
          <cell r="B671" t="str">
            <v>RISER12-1</v>
          </cell>
          <cell r="C671"/>
          <cell r="D671"/>
          <cell r="E671" t="str">
            <v>Base Cuadrada  ancho 30 cm</v>
          </cell>
          <cell r="F671"/>
          <cell r="G671"/>
          <cell r="H671"/>
          <cell r="I671"/>
          <cell r="J671"/>
          <cell r="K671">
            <v>30.5</v>
          </cell>
          <cell r="L671">
            <v>30.5</v>
          </cell>
          <cell r="M671">
            <v>10</v>
          </cell>
          <cell r="N671"/>
          <cell r="O671"/>
          <cell r="P671"/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/>
        </row>
        <row r="672">
          <cell r="B672" t="str">
            <v>RISER12-2</v>
          </cell>
          <cell r="C672"/>
          <cell r="D672"/>
          <cell r="E672" t="str">
            <v>Base Cuadrada ancho 30 cm</v>
          </cell>
          <cell r="F672"/>
          <cell r="G672"/>
          <cell r="H672"/>
          <cell r="I672"/>
          <cell r="J672"/>
          <cell r="K672">
            <v>30.5</v>
          </cell>
          <cell r="L672">
            <v>30.5</v>
          </cell>
          <cell r="M672">
            <v>15</v>
          </cell>
          <cell r="N672"/>
          <cell r="O672"/>
          <cell r="P672"/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/>
        </row>
        <row r="673">
          <cell r="B673" t="str">
            <v>RISER12-3</v>
          </cell>
          <cell r="C673"/>
          <cell r="D673"/>
          <cell r="E673" t="str">
            <v>Base Rectangular ancho 30 cm</v>
          </cell>
          <cell r="F673"/>
          <cell r="G673"/>
          <cell r="H673"/>
          <cell r="I673"/>
          <cell r="J673"/>
          <cell r="K673">
            <v>45.7</v>
          </cell>
          <cell r="L673">
            <v>30.5</v>
          </cell>
          <cell r="M673">
            <v>15</v>
          </cell>
          <cell r="N673"/>
          <cell r="O673"/>
          <cell r="P673"/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/>
        </row>
        <row r="674">
          <cell r="B674" t="str">
            <v>RISER12-4</v>
          </cell>
          <cell r="C674"/>
          <cell r="D674"/>
          <cell r="E674" t="str">
            <v>Base Rectangular ancho 30 cm</v>
          </cell>
          <cell r="F674"/>
          <cell r="G674"/>
          <cell r="H674"/>
          <cell r="I674"/>
          <cell r="J674"/>
          <cell r="K674">
            <v>61</v>
          </cell>
          <cell r="L674">
            <v>30.5</v>
          </cell>
          <cell r="M674">
            <v>20</v>
          </cell>
          <cell r="N674"/>
          <cell r="O674"/>
          <cell r="P674"/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/>
        </row>
        <row r="675">
          <cell r="B675" t="str">
            <v>RISER12-S2</v>
          </cell>
          <cell r="C675"/>
          <cell r="D675"/>
          <cell r="E675" t="str">
            <v>Base Cuadrada Set 2 Piezas ancho 30 cm</v>
          </cell>
          <cell r="F675"/>
          <cell r="G675"/>
          <cell r="H675"/>
          <cell r="I675"/>
          <cell r="J675"/>
          <cell r="K675">
            <v>30.5</v>
          </cell>
          <cell r="L675">
            <v>30.5</v>
          </cell>
          <cell r="M675">
            <v>15</v>
          </cell>
          <cell r="N675"/>
          <cell r="O675"/>
          <cell r="P675">
            <v>36.64</v>
          </cell>
          <cell r="Q675">
            <v>42.05</v>
          </cell>
          <cell r="R675">
            <v>176.62</v>
          </cell>
          <cell r="S675">
            <v>88.31</v>
          </cell>
          <cell r="T675">
            <v>57.401500000000006</v>
          </cell>
          <cell r="U675">
            <v>67.64546</v>
          </cell>
          <cell r="V675"/>
        </row>
        <row r="676">
          <cell r="B676" t="str">
            <v>RISER12-S3</v>
          </cell>
          <cell r="C676"/>
          <cell r="D676"/>
          <cell r="E676" t="str">
            <v>Base Rect. Set 3 Piezas ancho 30 cm</v>
          </cell>
          <cell r="F676"/>
          <cell r="G676"/>
          <cell r="H676"/>
          <cell r="I676"/>
          <cell r="J676"/>
          <cell r="K676"/>
          <cell r="L676">
            <v>30.5</v>
          </cell>
          <cell r="M676"/>
          <cell r="N676"/>
          <cell r="O676"/>
          <cell r="P676">
            <v>63.02</v>
          </cell>
          <cell r="Q676">
            <v>72.33</v>
          </cell>
          <cell r="R676">
            <v>303.77999999999997</v>
          </cell>
          <cell r="S676">
            <v>151.88999999999999</v>
          </cell>
          <cell r="T676">
            <v>98.728499999999997</v>
          </cell>
          <cell r="U676">
            <v>116.34773999999999</v>
          </cell>
          <cell r="V676"/>
        </row>
        <row r="677">
          <cell r="B677" t="str">
            <v>RISER7.9-1</v>
          </cell>
          <cell r="C677"/>
          <cell r="D677"/>
          <cell r="E677" t="str">
            <v>Base Rectangular ancho 20</v>
          </cell>
          <cell r="F677"/>
          <cell r="G677"/>
          <cell r="H677"/>
          <cell r="I677"/>
          <cell r="J677"/>
          <cell r="K677">
            <v>20</v>
          </cell>
          <cell r="L677">
            <v>20</v>
          </cell>
          <cell r="M677">
            <v>10</v>
          </cell>
          <cell r="N677"/>
          <cell r="O677"/>
          <cell r="P677"/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/>
        </row>
        <row r="678">
          <cell r="B678" t="str">
            <v>RISER7.9-2</v>
          </cell>
          <cell r="C678"/>
          <cell r="D678"/>
          <cell r="E678" t="str">
            <v>Base Rectangular ancho 20 cm</v>
          </cell>
          <cell r="F678"/>
          <cell r="G678"/>
          <cell r="H678"/>
          <cell r="I678"/>
          <cell r="J678"/>
          <cell r="K678">
            <v>30</v>
          </cell>
          <cell r="L678">
            <v>20</v>
          </cell>
          <cell r="M678">
            <v>15</v>
          </cell>
          <cell r="N678"/>
          <cell r="O678"/>
          <cell r="P678"/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/>
        </row>
        <row r="679">
          <cell r="B679" t="str">
            <v>RISER7.9-3</v>
          </cell>
          <cell r="C679"/>
          <cell r="D679"/>
          <cell r="E679" t="str">
            <v>Base Rectangular ancho 20 cm</v>
          </cell>
          <cell r="F679"/>
          <cell r="G679"/>
          <cell r="H679"/>
          <cell r="I679"/>
          <cell r="J679"/>
          <cell r="K679">
            <v>45</v>
          </cell>
          <cell r="L679">
            <v>20</v>
          </cell>
          <cell r="M679">
            <v>20</v>
          </cell>
          <cell r="N679"/>
          <cell r="O679"/>
          <cell r="P679"/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/>
        </row>
        <row r="680">
          <cell r="B680" t="str">
            <v>RISER7.9-4</v>
          </cell>
          <cell r="C680"/>
          <cell r="D680"/>
          <cell r="E680" t="str">
            <v>Base Rectangular ancho 20 cm</v>
          </cell>
          <cell r="F680"/>
          <cell r="G680"/>
          <cell r="H680"/>
          <cell r="I680"/>
          <cell r="J680"/>
          <cell r="K680">
            <v>61</v>
          </cell>
          <cell r="L680">
            <v>20</v>
          </cell>
          <cell r="M680">
            <v>25</v>
          </cell>
          <cell r="N680"/>
          <cell r="O680"/>
          <cell r="P680"/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/>
        </row>
        <row r="681">
          <cell r="B681" t="str">
            <v>RISER7.9-S4</v>
          </cell>
          <cell r="C681"/>
          <cell r="D681"/>
          <cell r="E681" t="str">
            <v>Base Rect. Set 3 piezas ancho 20</v>
          </cell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>
            <v>74.680000000000007</v>
          </cell>
          <cell r="Q681">
            <v>85.71</v>
          </cell>
          <cell r="R681">
            <v>359.98</v>
          </cell>
          <cell r="S681">
            <v>179.99</v>
          </cell>
          <cell r="T681">
            <v>116.99350000000001</v>
          </cell>
          <cell r="U681">
            <v>137.87234000000001</v>
          </cell>
          <cell r="V681"/>
        </row>
        <row r="682">
          <cell r="B682" t="str">
            <v>RISER8-1</v>
          </cell>
          <cell r="C682"/>
          <cell r="D682"/>
          <cell r="E682" t="str">
            <v>Base Cuadrada ancho 20 cm</v>
          </cell>
          <cell r="F682"/>
          <cell r="G682"/>
          <cell r="H682"/>
          <cell r="I682"/>
          <cell r="J682"/>
          <cell r="K682">
            <v>30.5</v>
          </cell>
          <cell r="L682">
            <v>30.5</v>
          </cell>
          <cell r="M682">
            <v>15</v>
          </cell>
          <cell r="N682"/>
          <cell r="O682"/>
          <cell r="P682"/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/>
        </row>
        <row r="683">
          <cell r="B683" t="str">
            <v>RISER8-2</v>
          </cell>
          <cell r="C683"/>
          <cell r="D683"/>
          <cell r="E683" t="str">
            <v>Base Rectangular ancho 20 cm</v>
          </cell>
          <cell r="F683"/>
          <cell r="G683"/>
          <cell r="H683"/>
          <cell r="I683"/>
          <cell r="J683"/>
          <cell r="K683">
            <v>30.5</v>
          </cell>
          <cell r="L683">
            <v>20</v>
          </cell>
          <cell r="M683">
            <v>10</v>
          </cell>
          <cell r="N683"/>
          <cell r="O683"/>
          <cell r="P683"/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/>
        </row>
        <row r="684">
          <cell r="B684" t="str">
            <v>RISER8-3</v>
          </cell>
          <cell r="C684"/>
          <cell r="D684"/>
          <cell r="E684" t="str">
            <v>Base Rectangular ancho 20 cm</v>
          </cell>
          <cell r="F684"/>
          <cell r="G684"/>
          <cell r="H684"/>
          <cell r="I684"/>
          <cell r="J684"/>
          <cell r="K684">
            <v>45.7</v>
          </cell>
          <cell r="L684">
            <v>20</v>
          </cell>
          <cell r="M684">
            <v>15</v>
          </cell>
          <cell r="N684"/>
          <cell r="O684"/>
          <cell r="P684"/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/>
        </row>
        <row r="685">
          <cell r="B685" t="str">
            <v>RISER8-4</v>
          </cell>
          <cell r="C685"/>
          <cell r="D685"/>
          <cell r="E685" t="str">
            <v>Base Rectangular ancho 20 cm</v>
          </cell>
          <cell r="F685"/>
          <cell r="G685"/>
          <cell r="H685"/>
          <cell r="I685"/>
          <cell r="J685"/>
          <cell r="K685">
            <v>61</v>
          </cell>
          <cell r="L685">
            <v>20</v>
          </cell>
          <cell r="M685">
            <v>20</v>
          </cell>
          <cell r="N685"/>
          <cell r="O685"/>
          <cell r="P685"/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/>
        </row>
        <row r="686">
          <cell r="B686" t="str">
            <v>RISER8-S2</v>
          </cell>
          <cell r="C686"/>
          <cell r="D686"/>
          <cell r="E686" t="str">
            <v>Base Cuadrada Set 2 Piezas ancho 20 cm</v>
          </cell>
          <cell r="F686"/>
          <cell r="G686"/>
          <cell r="H686"/>
          <cell r="I686"/>
          <cell r="J686"/>
          <cell r="K686">
            <v>20</v>
          </cell>
          <cell r="L686">
            <v>20</v>
          </cell>
          <cell r="M686">
            <v>10</v>
          </cell>
          <cell r="N686"/>
          <cell r="O686"/>
          <cell r="P686">
            <v>28.16</v>
          </cell>
          <cell r="Q686">
            <v>32.32</v>
          </cell>
          <cell r="R686">
            <v>135.74</v>
          </cell>
          <cell r="S686">
            <v>67.87</v>
          </cell>
          <cell r="T686">
            <v>44.115500000000004</v>
          </cell>
          <cell r="U686">
            <v>51.988420000000005</v>
          </cell>
          <cell r="V686"/>
        </row>
        <row r="687">
          <cell r="B687" t="str">
            <v>RISER8-S3</v>
          </cell>
          <cell r="C687"/>
          <cell r="D687"/>
          <cell r="E687" t="str">
            <v>Base Rect. Set  3 piezas ancho 20 cm</v>
          </cell>
          <cell r="F687"/>
          <cell r="G687"/>
          <cell r="H687"/>
          <cell r="I687"/>
          <cell r="J687"/>
          <cell r="K687"/>
          <cell r="L687">
            <v>20</v>
          </cell>
          <cell r="M687"/>
          <cell r="N687"/>
          <cell r="O687"/>
          <cell r="P687">
            <v>47.03</v>
          </cell>
          <cell r="Q687">
            <v>53.98</v>
          </cell>
          <cell r="R687">
            <v>226.72</v>
          </cell>
          <cell r="S687">
            <v>113.36</v>
          </cell>
          <cell r="T687">
            <v>73.683999999999997</v>
          </cell>
          <cell r="U687">
            <v>86.833759999999998</v>
          </cell>
          <cell r="V687"/>
        </row>
        <row r="688">
          <cell r="B688" t="str">
            <v>ROM04</v>
          </cell>
          <cell r="C688"/>
          <cell r="D688"/>
          <cell r="E688" t="str">
            <v>Roma Redondo L</v>
          </cell>
          <cell r="F688"/>
          <cell r="G688"/>
          <cell r="H688"/>
          <cell r="I688"/>
          <cell r="J688"/>
          <cell r="K688">
            <v>24.4</v>
          </cell>
          <cell r="L688">
            <v>24.4</v>
          </cell>
          <cell r="M688">
            <v>9</v>
          </cell>
          <cell r="N688"/>
          <cell r="O688"/>
          <cell r="P688">
            <v>14.44</v>
          </cell>
          <cell r="Q688">
            <v>16.57</v>
          </cell>
          <cell r="R688">
            <v>69.599999999999994</v>
          </cell>
          <cell r="S688">
            <v>34.799999999999997</v>
          </cell>
          <cell r="T688">
            <v>22.619999999999997</v>
          </cell>
          <cell r="U688">
            <v>26.656799999999997</v>
          </cell>
          <cell r="V688"/>
        </row>
        <row r="689">
          <cell r="B689" t="str">
            <v>RS001</v>
          </cell>
          <cell r="C689"/>
          <cell r="D689"/>
          <cell r="E689" t="str">
            <v xml:space="preserve">Ramekin Cuadrado </v>
          </cell>
          <cell r="F689"/>
          <cell r="G689"/>
          <cell r="H689"/>
          <cell r="I689"/>
          <cell r="J689"/>
          <cell r="K689">
            <v>8.89</v>
          </cell>
          <cell r="L689">
            <v>8.89</v>
          </cell>
          <cell r="M689">
            <v>5.08</v>
          </cell>
          <cell r="N689"/>
          <cell r="O689"/>
          <cell r="P689">
            <v>3.5</v>
          </cell>
          <cell r="Q689">
            <v>4.0199999999999996</v>
          </cell>
          <cell r="R689">
            <v>16.88</v>
          </cell>
          <cell r="S689">
            <v>8.44</v>
          </cell>
          <cell r="T689">
            <v>5.4859999999999998</v>
          </cell>
          <cell r="U689">
            <v>6.4650400000000001</v>
          </cell>
          <cell r="V689"/>
        </row>
        <row r="690">
          <cell r="B690" t="str">
            <v>RTCOMP13</v>
          </cell>
          <cell r="C690"/>
          <cell r="D690"/>
          <cell r="E690" t="str">
            <v>Ruby Tuesday 7" x 7" x 4"</v>
          </cell>
          <cell r="F690"/>
          <cell r="G690"/>
          <cell r="H690"/>
          <cell r="I690"/>
          <cell r="J690"/>
          <cell r="K690">
            <v>17.899999999999999</v>
          </cell>
          <cell r="L690">
            <v>17.899999999999999</v>
          </cell>
          <cell r="M690">
            <v>10.16</v>
          </cell>
          <cell r="N690"/>
          <cell r="O690"/>
          <cell r="P690">
            <v>13.83</v>
          </cell>
          <cell r="Q690">
            <v>15.87</v>
          </cell>
          <cell r="R690">
            <v>66.66</v>
          </cell>
          <cell r="S690">
            <v>33.33</v>
          </cell>
          <cell r="T690">
            <v>21.6645</v>
          </cell>
          <cell r="U690">
            <v>25.53078</v>
          </cell>
          <cell r="V690"/>
        </row>
        <row r="691">
          <cell r="B691" t="str">
            <v>RTCOMPT13</v>
          </cell>
          <cell r="C691"/>
          <cell r="D691"/>
          <cell r="E691" t="str">
            <v>Ruby Tuesday  con soporte para pinzas</v>
          </cell>
          <cell r="F691"/>
          <cell r="G691"/>
          <cell r="H691"/>
          <cell r="I691"/>
          <cell r="J691"/>
          <cell r="K691">
            <v>17.899999999999999</v>
          </cell>
          <cell r="L691">
            <v>17.899999999999999</v>
          </cell>
          <cell r="M691">
            <v>10.16</v>
          </cell>
          <cell r="N691"/>
          <cell r="O691"/>
          <cell r="P691">
            <v>15.33</v>
          </cell>
          <cell r="Q691">
            <v>17.59</v>
          </cell>
          <cell r="R691">
            <v>73.88</v>
          </cell>
          <cell r="S691">
            <v>36.94</v>
          </cell>
          <cell r="T691">
            <v>24.010999999999999</v>
          </cell>
          <cell r="U691">
            <v>28.296039999999998</v>
          </cell>
          <cell r="V691"/>
        </row>
        <row r="692">
          <cell r="B692" t="str">
            <v>S/C</v>
          </cell>
          <cell r="C692"/>
          <cell r="D692"/>
          <cell r="E692" t="str">
            <v>Bowl de picos Latin Hotel</v>
          </cell>
          <cell r="F692"/>
          <cell r="G692"/>
          <cell r="H692"/>
          <cell r="I692"/>
          <cell r="J692"/>
          <cell r="K692">
            <v>27</v>
          </cell>
          <cell r="L692">
            <v>27</v>
          </cell>
          <cell r="M692">
            <v>13</v>
          </cell>
          <cell r="N692"/>
          <cell r="O692"/>
          <cell r="P692"/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/>
        </row>
        <row r="693">
          <cell r="B693" t="str">
            <v>S/C</v>
          </cell>
          <cell r="C693"/>
          <cell r="D693"/>
          <cell r="E693" t="str">
            <v>Frutero Escandinavo Rectangular Mayan</v>
          </cell>
          <cell r="F693"/>
          <cell r="G693"/>
          <cell r="H693"/>
          <cell r="I693"/>
          <cell r="J693"/>
          <cell r="K693">
            <v>45</v>
          </cell>
          <cell r="L693">
            <v>25</v>
          </cell>
          <cell r="M693">
            <v>8</v>
          </cell>
          <cell r="N693"/>
          <cell r="O693"/>
          <cell r="P693"/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/>
        </row>
        <row r="694">
          <cell r="B694" t="str">
            <v>S/C</v>
          </cell>
          <cell r="C694"/>
          <cell r="D694"/>
          <cell r="E694" t="str">
            <v xml:space="preserve">Tazon Cuadrado Mini </v>
          </cell>
          <cell r="F694"/>
          <cell r="G694"/>
          <cell r="H694"/>
          <cell r="I694"/>
          <cell r="J694"/>
          <cell r="K694">
            <v>7.7</v>
          </cell>
          <cell r="L694">
            <v>7.7</v>
          </cell>
          <cell r="M694">
            <v>3.2</v>
          </cell>
          <cell r="N694"/>
          <cell r="O694"/>
          <cell r="P694"/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/>
        </row>
        <row r="695">
          <cell r="B695" t="str">
            <v>S/C</v>
          </cell>
          <cell r="C695"/>
          <cell r="D695"/>
          <cell r="E695" t="str">
            <v xml:space="preserve">Tazon Redondo Mini </v>
          </cell>
          <cell r="F695"/>
          <cell r="G695"/>
          <cell r="H695"/>
          <cell r="I695"/>
          <cell r="J695"/>
          <cell r="K695">
            <v>7.3</v>
          </cell>
          <cell r="L695">
            <v>4.5</v>
          </cell>
          <cell r="M695"/>
          <cell r="N695"/>
          <cell r="O695"/>
          <cell r="P695"/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/>
        </row>
        <row r="696">
          <cell r="B696" t="str">
            <v>SAC01</v>
          </cell>
          <cell r="C696"/>
          <cell r="D696"/>
          <cell r="E696" t="str">
            <v>Salsera Copa</v>
          </cell>
          <cell r="F696"/>
          <cell r="G696"/>
          <cell r="H696"/>
          <cell r="I696"/>
          <cell r="J696"/>
          <cell r="K696">
            <v>6</v>
          </cell>
          <cell r="L696">
            <v>6</v>
          </cell>
          <cell r="M696">
            <v>5</v>
          </cell>
          <cell r="N696"/>
          <cell r="O696"/>
          <cell r="P696">
            <v>3.06</v>
          </cell>
          <cell r="Q696">
            <v>3.51</v>
          </cell>
          <cell r="R696">
            <v>14.74</v>
          </cell>
          <cell r="S696">
            <v>7.37</v>
          </cell>
          <cell r="T696">
            <v>4.7905000000000006</v>
          </cell>
          <cell r="U696">
            <v>5.6454200000000005</v>
          </cell>
          <cell r="V696"/>
        </row>
        <row r="697">
          <cell r="B697" t="str">
            <v>SD102</v>
          </cell>
          <cell r="C697"/>
          <cell r="D697"/>
          <cell r="E697" t="str">
            <v>Cucharón 60ml. con 4 perforaciones</v>
          </cell>
          <cell r="F697"/>
          <cell r="G697"/>
          <cell r="H697"/>
          <cell r="I697"/>
          <cell r="J697"/>
          <cell r="K697">
            <v>28</v>
          </cell>
          <cell r="L697">
            <v>7</v>
          </cell>
          <cell r="M697">
            <v>3</v>
          </cell>
          <cell r="N697"/>
          <cell r="O697"/>
          <cell r="P697">
            <v>6.12</v>
          </cell>
          <cell r="Q697">
            <v>7.02</v>
          </cell>
          <cell r="R697">
            <v>29.48</v>
          </cell>
          <cell r="S697">
            <v>14.74</v>
          </cell>
          <cell r="T697">
            <v>9.5810000000000013</v>
          </cell>
          <cell r="U697">
            <v>11.290840000000001</v>
          </cell>
          <cell r="V697"/>
        </row>
        <row r="698">
          <cell r="B698" t="str">
            <v>SD201</v>
          </cell>
          <cell r="C698"/>
          <cell r="D698"/>
          <cell r="E698" t="str">
            <v>Cuchara con Dobles</v>
          </cell>
          <cell r="F698"/>
          <cell r="G698"/>
          <cell r="H698"/>
          <cell r="I698"/>
          <cell r="J698"/>
          <cell r="K698">
            <v>29.8</v>
          </cell>
          <cell r="L698">
            <v>9</v>
          </cell>
          <cell r="M698">
            <v>2.7</v>
          </cell>
          <cell r="N698"/>
          <cell r="O698"/>
          <cell r="P698">
            <v>3.19</v>
          </cell>
          <cell r="Q698">
            <v>3.66</v>
          </cell>
          <cell r="R698">
            <v>15.38</v>
          </cell>
          <cell r="S698">
            <v>7.69</v>
          </cell>
          <cell r="T698">
            <v>4.9985000000000008</v>
          </cell>
          <cell r="U698">
            <v>5.8905400000000006</v>
          </cell>
          <cell r="V698"/>
        </row>
        <row r="699">
          <cell r="B699" t="str">
            <v>SG001</v>
          </cell>
          <cell r="C699"/>
          <cell r="D699"/>
          <cell r="E699" t="str">
            <v>Salsera Gota</v>
          </cell>
          <cell r="F699"/>
          <cell r="G699"/>
          <cell r="H699"/>
          <cell r="I699"/>
          <cell r="J699"/>
          <cell r="K699">
            <v>10</v>
          </cell>
          <cell r="L699">
            <v>7.5</v>
          </cell>
          <cell r="M699">
            <v>4.5</v>
          </cell>
          <cell r="N699"/>
          <cell r="O699"/>
          <cell r="P699">
            <v>3.06</v>
          </cell>
          <cell r="Q699">
            <v>3.51</v>
          </cell>
          <cell r="R699">
            <v>14.74</v>
          </cell>
          <cell r="S699">
            <v>7.37</v>
          </cell>
          <cell r="T699">
            <v>4.7905000000000006</v>
          </cell>
          <cell r="U699">
            <v>5.6454200000000005</v>
          </cell>
          <cell r="V699"/>
        </row>
        <row r="700">
          <cell r="B700" t="str">
            <v>SGC03</v>
          </cell>
          <cell r="C700"/>
          <cell r="D700"/>
          <cell r="E700" t="str">
            <v>Segovia Cuadrado M</v>
          </cell>
          <cell r="F700"/>
          <cell r="G700"/>
          <cell r="H700"/>
          <cell r="I700"/>
          <cell r="J700"/>
          <cell r="K700">
            <v>24.5</v>
          </cell>
          <cell r="L700">
            <v>24.5</v>
          </cell>
          <cell r="M700">
            <v>7.5</v>
          </cell>
          <cell r="N700"/>
          <cell r="O700"/>
          <cell r="P700">
            <v>10.77</v>
          </cell>
          <cell r="Q700">
            <v>12.36</v>
          </cell>
          <cell r="R700">
            <v>51.92</v>
          </cell>
          <cell r="S700">
            <v>25.96</v>
          </cell>
          <cell r="T700">
            <v>16.874000000000002</v>
          </cell>
          <cell r="U700">
            <v>19.885360000000002</v>
          </cell>
          <cell r="V700"/>
        </row>
        <row r="701">
          <cell r="B701" t="str">
            <v>SMJ02</v>
          </cell>
          <cell r="C701"/>
          <cell r="D701"/>
          <cell r="E701" t="str">
            <v>Salsera mini molcajete</v>
          </cell>
          <cell r="F701"/>
          <cell r="G701"/>
          <cell r="H701"/>
          <cell r="I701"/>
          <cell r="J701"/>
          <cell r="K701">
            <v>10</v>
          </cell>
          <cell r="L701">
            <v>10</v>
          </cell>
          <cell r="M701">
            <v>4.5</v>
          </cell>
          <cell r="N701"/>
          <cell r="O701"/>
          <cell r="P701">
            <v>2.66</v>
          </cell>
          <cell r="Q701">
            <v>3.05</v>
          </cell>
          <cell r="R701">
            <v>12.82</v>
          </cell>
          <cell r="S701">
            <v>6.41</v>
          </cell>
          <cell r="T701">
            <v>4.1665000000000001</v>
          </cell>
          <cell r="U701">
            <v>4.9100600000000005</v>
          </cell>
          <cell r="V701"/>
        </row>
        <row r="702">
          <cell r="B702" t="str">
            <v>SNO03</v>
          </cell>
          <cell r="C702"/>
          <cell r="D702"/>
          <cell r="E702" t="str">
            <v>Sienna Oval M</v>
          </cell>
          <cell r="F702"/>
          <cell r="G702"/>
          <cell r="H702"/>
          <cell r="I702"/>
          <cell r="J702"/>
          <cell r="K702">
            <v>36.200000000000003</v>
          </cell>
          <cell r="L702">
            <v>16.5</v>
          </cell>
          <cell r="M702">
            <v>3.6</v>
          </cell>
          <cell r="N702"/>
          <cell r="O702"/>
          <cell r="P702">
            <v>13.03</v>
          </cell>
          <cell r="Q702">
            <v>14.96</v>
          </cell>
          <cell r="R702">
            <v>62.84</v>
          </cell>
          <cell r="S702">
            <v>31.42</v>
          </cell>
          <cell r="T702">
            <v>20.423000000000002</v>
          </cell>
          <cell r="U702">
            <v>24.067720000000001</v>
          </cell>
          <cell r="V702"/>
        </row>
        <row r="703">
          <cell r="B703" t="str">
            <v>SNR03</v>
          </cell>
          <cell r="C703"/>
          <cell r="D703"/>
          <cell r="E703" t="str">
            <v>Sienna Rectangular M</v>
          </cell>
          <cell r="F703"/>
          <cell r="G703"/>
          <cell r="H703"/>
          <cell r="I703"/>
          <cell r="J703"/>
          <cell r="K703">
            <v>31.8</v>
          </cell>
          <cell r="L703">
            <v>19.7</v>
          </cell>
          <cell r="M703">
            <v>4</v>
          </cell>
          <cell r="N703"/>
          <cell r="O703"/>
          <cell r="P703">
            <v>13.03</v>
          </cell>
          <cell r="Q703">
            <v>14.96</v>
          </cell>
          <cell r="R703">
            <v>62.84</v>
          </cell>
          <cell r="S703">
            <v>31.42</v>
          </cell>
          <cell r="T703">
            <v>20.423000000000002</v>
          </cell>
          <cell r="U703">
            <v>24.067720000000001</v>
          </cell>
          <cell r="V703"/>
        </row>
        <row r="704">
          <cell r="B704" t="str">
            <v>SRG01</v>
          </cell>
          <cell r="C704"/>
          <cell r="D704"/>
          <cell r="E704" t="str">
            <v>Salsera Rectangular (del CHG-S6)</v>
          </cell>
          <cell r="F704"/>
          <cell r="G704"/>
          <cell r="H704"/>
          <cell r="I704"/>
          <cell r="J704"/>
          <cell r="K704">
            <v>8.6199999999999992</v>
          </cell>
          <cell r="L704">
            <v>6.1280000000000001</v>
          </cell>
          <cell r="M704">
            <v>4</v>
          </cell>
          <cell r="N704"/>
          <cell r="O704"/>
          <cell r="P704">
            <v>2.85</v>
          </cell>
          <cell r="Q704">
            <v>3.27</v>
          </cell>
          <cell r="R704">
            <v>13.74</v>
          </cell>
          <cell r="S704">
            <v>6.87</v>
          </cell>
          <cell r="T704">
            <v>4.4655000000000005</v>
          </cell>
          <cell r="U704">
            <v>5.2624200000000005</v>
          </cell>
          <cell r="V704"/>
        </row>
        <row r="705">
          <cell r="B705" t="str">
            <v>SS034</v>
          </cell>
          <cell r="C705"/>
          <cell r="D705"/>
          <cell r="E705" t="str">
            <v>Cuchara Nancy</v>
          </cell>
          <cell r="F705"/>
          <cell r="G705"/>
          <cell r="H705"/>
          <cell r="I705"/>
          <cell r="J705"/>
          <cell r="K705">
            <v>19</v>
          </cell>
          <cell r="L705">
            <v>7.5</v>
          </cell>
          <cell r="M705">
            <v>1.5</v>
          </cell>
          <cell r="N705"/>
          <cell r="O705"/>
          <cell r="P705">
            <v>2.95</v>
          </cell>
          <cell r="Q705">
            <v>3.39</v>
          </cell>
          <cell r="R705">
            <v>14.24</v>
          </cell>
          <cell r="S705">
            <v>7.12</v>
          </cell>
          <cell r="T705">
            <v>4.6280000000000001</v>
          </cell>
          <cell r="U705">
            <v>5.4539200000000001</v>
          </cell>
          <cell r="V705"/>
        </row>
        <row r="706">
          <cell r="B706" t="str">
            <v>SS04</v>
          </cell>
          <cell r="C706"/>
          <cell r="D706"/>
          <cell r="E706" t="str">
            <v>Jgo. Cucharones Tahiti</v>
          </cell>
          <cell r="F706"/>
          <cell r="G706"/>
          <cell r="H706"/>
          <cell r="I706"/>
          <cell r="J706"/>
          <cell r="K706">
            <v>36.5</v>
          </cell>
          <cell r="L706">
            <v>6.5</v>
          </cell>
          <cell r="M706">
            <v>2</v>
          </cell>
          <cell r="N706"/>
          <cell r="O706"/>
          <cell r="P706">
            <v>8.5299999999999994</v>
          </cell>
          <cell r="Q706">
            <v>9.7899999999999991</v>
          </cell>
          <cell r="R706">
            <v>41.12</v>
          </cell>
          <cell r="S706">
            <v>20.56</v>
          </cell>
          <cell r="T706">
            <v>13.363999999999999</v>
          </cell>
          <cell r="U706">
            <v>15.748959999999999</v>
          </cell>
          <cell r="V706"/>
        </row>
        <row r="707">
          <cell r="B707" t="str">
            <v>SS14</v>
          </cell>
          <cell r="C707"/>
          <cell r="D707"/>
          <cell r="E707" t="str">
            <v>Jgo. Cucharones Cancún</v>
          </cell>
          <cell r="F707"/>
          <cell r="G707"/>
          <cell r="H707"/>
          <cell r="I707"/>
          <cell r="J707"/>
          <cell r="K707">
            <v>36.799999999999997</v>
          </cell>
          <cell r="L707"/>
          <cell r="M707"/>
          <cell r="N707"/>
          <cell r="O707"/>
          <cell r="P707">
            <v>8.5299999999999994</v>
          </cell>
          <cell r="Q707">
            <v>9.7899999999999991</v>
          </cell>
          <cell r="R707">
            <v>41.12</v>
          </cell>
          <cell r="S707">
            <v>20.56</v>
          </cell>
          <cell r="T707">
            <v>13.363999999999999</v>
          </cell>
          <cell r="U707">
            <v>15.748959999999999</v>
          </cell>
          <cell r="V707"/>
        </row>
        <row r="708">
          <cell r="B708" t="str">
            <v>ST022</v>
          </cell>
          <cell r="C708"/>
          <cell r="D708"/>
          <cell r="E708" t="str">
            <v>Escalera Recta S</v>
          </cell>
          <cell r="F708"/>
          <cell r="G708"/>
          <cell r="H708"/>
          <cell r="I708"/>
          <cell r="J708"/>
          <cell r="K708">
            <v>35.6</v>
          </cell>
          <cell r="L708">
            <v>40.6</v>
          </cell>
          <cell r="M708">
            <v>15.2</v>
          </cell>
          <cell r="N708"/>
          <cell r="O708"/>
          <cell r="P708">
            <v>24.74</v>
          </cell>
          <cell r="Q708">
            <v>28.4</v>
          </cell>
          <cell r="R708">
            <v>119.28</v>
          </cell>
          <cell r="S708">
            <v>59.64</v>
          </cell>
          <cell r="T708">
            <v>38.765999999999998</v>
          </cell>
          <cell r="U708">
            <v>45.684240000000003</v>
          </cell>
          <cell r="V708"/>
        </row>
        <row r="709">
          <cell r="B709" t="str">
            <v>SV001</v>
          </cell>
          <cell r="C709"/>
          <cell r="D709"/>
          <cell r="E709" t="str">
            <v>Salsera Ovalada con Asas</v>
          </cell>
          <cell r="F709"/>
          <cell r="G709"/>
          <cell r="H709"/>
          <cell r="I709"/>
          <cell r="J709"/>
          <cell r="K709">
            <v>10.8</v>
          </cell>
          <cell r="L709">
            <v>6.8</v>
          </cell>
          <cell r="M709">
            <v>2.4</v>
          </cell>
          <cell r="N709"/>
          <cell r="O709"/>
          <cell r="P709">
            <v>1.73</v>
          </cell>
          <cell r="Q709">
            <v>1.99</v>
          </cell>
          <cell r="R709">
            <v>8.36</v>
          </cell>
          <cell r="S709">
            <v>4.18</v>
          </cell>
          <cell r="T709">
            <v>2.7170000000000001</v>
          </cell>
          <cell r="U709">
            <v>3.2018800000000001</v>
          </cell>
          <cell r="V709"/>
        </row>
        <row r="710">
          <cell r="B710" t="str">
            <v>T0A19</v>
          </cell>
          <cell r="C710"/>
          <cell r="D710"/>
          <cell r="E710" t="str">
            <v>Tile 19 A Sencillo</v>
          </cell>
          <cell r="F710"/>
          <cell r="G710"/>
          <cell r="H710"/>
          <cell r="I710"/>
          <cell r="J710"/>
          <cell r="K710">
            <v>52.865125730251457</v>
          </cell>
          <cell r="L710">
            <v>32.385064770129539</v>
          </cell>
          <cell r="M710">
            <v>2.5</v>
          </cell>
          <cell r="N710"/>
          <cell r="O710"/>
          <cell r="P710">
            <v>28.44</v>
          </cell>
          <cell r="Q710">
            <v>32.64</v>
          </cell>
          <cell r="R710">
            <v>137.08000000000001</v>
          </cell>
          <cell r="S710">
            <v>68.540000000000006</v>
          </cell>
          <cell r="T710">
            <v>44.551000000000009</v>
          </cell>
          <cell r="U710">
            <v>52.501640000000009</v>
          </cell>
          <cell r="V710"/>
        </row>
        <row r="711">
          <cell r="B711" t="str">
            <v>T0A2</v>
          </cell>
          <cell r="C711"/>
          <cell r="D711"/>
          <cell r="E711" t="str">
            <v>Tile 2 A Sencillo</v>
          </cell>
          <cell r="F711"/>
          <cell r="G711"/>
          <cell r="H711"/>
          <cell r="I711"/>
          <cell r="J711"/>
          <cell r="K711">
            <v>52.865125730251457</v>
          </cell>
          <cell r="L711">
            <v>32.385064770129539</v>
          </cell>
          <cell r="M711">
            <v>2.5</v>
          </cell>
          <cell r="N711"/>
          <cell r="O711"/>
          <cell r="P711">
            <v>28.44</v>
          </cell>
          <cell r="Q711">
            <v>32.64</v>
          </cell>
          <cell r="R711">
            <v>137.08000000000001</v>
          </cell>
          <cell r="S711">
            <v>68.540000000000006</v>
          </cell>
          <cell r="T711">
            <v>44.551000000000009</v>
          </cell>
          <cell r="U711">
            <v>52.501640000000009</v>
          </cell>
          <cell r="V711"/>
        </row>
        <row r="712">
          <cell r="B712" t="str">
            <v>T0AF15</v>
          </cell>
          <cell r="C712"/>
          <cell r="D712"/>
          <cell r="E712" t="str">
            <v>Tile Medio 15 A SolidoSencillo</v>
          </cell>
          <cell r="F712"/>
          <cell r="G712"/>
          <cell r="H712"/>
          <cell r="I712"/>
          <cell r="J712"/>
          <cell r="K712">
            <v>26.43</v>
          </cell>
          <cell r="L712">
            <v>32.39</v>
          </cell>
          <cell r="M712">
            <v>2.5</v>
          </cell>
          <cell r="N712"/>
          <cell r="O712"/>
          <cell r="P712">
            <v>22.73</v>
          </cell>
          <cell r="Q712">
            <v>26.09</v>
          </cell>
          <cell r="R712">
            <v>109.58</v>
          </cell>
          <cell r="S712">
            <v>54.79</v>
          </cell>
          <cell r="T712">
            <v>35.613500000000002</v>
          </cell>
          <cell r="U712">
            <v>41.969140000000003</v>
          </cell>
          <cell r="V712"/>
        </row>
        <row r="713">
          <cell r="B713" t="str">
            <v>T102</v>
          </cell>
          <cell r="C713"/>
          <cell r="D713"/>
          <cell r="E713" t="str">
            <v>Tapa Chica (CT102)</v>
          </cell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>
            <v>1.4</v>
          </cell>
          <cell r="Q713">
            <v>1.61</v>
          </cell>
          <cell r="R713">
            <v>6.76</v>
          </cell>
          <cell r="S713">
            <v>3.38</v>
          </cell>
          <cell r="T713">
            <v>2.1970000000000001</v>
          </cell>
          <cell r="U713">
            <v>2.58908</v>
          </cell>
          <cell r="V713"/>
        </row>
        <row r="714">
          <cell r="B714" t="str">
            <v>T103</v>
          </cell>
          <cell r="C714"/>
          <cell r="D714"/>
          <cell r="E714" t="str">
            <v>Tazón Sushi Redondo Mediano</v>
          </cell>
          <cell r="F714"/>
          <cell r="G714"/>
          <cell r="H714"/>
          <cell r="I714"/>
          <cell r="J714"/>
          <cell r="K714">
            <v>11</v>
          </cell>
          <cell r="L714">
            <v>11</v>
          </cell>
          <cell r="M714">
            <v>4.7</v>
          </cell>
          <cell r="N714"/>
          <cell r="O714"/>
          <cell r="P714">
            <v>4.5599999999999996</v>
          </cell>
          <cell r="Q714">
            <v>5.23</v>
          </cell>
          <cell r="R714">
            <v>21.96</v>
          </cell>
          <cell r="S714">
            <v>10.98</v>
          </cell>
          <cell r="T714">
            <v>7.1370000000000005</v>
          </cell>
          <cell r="U714">
            <v>8.410680000000001</v>
          </cell>
          <cell r="V714"/>
        </row>
        <row r="715">
          <cell r="B715" t="str">
            <v xml:space="preserve">T106 </v>
          </cell>
          <cell r="C715"/>
          <cell r="D715"/>
          <cell r="E715" t="str">
            <v xml:space="preserve">Tazon Toledo  </v>
          </cell>
          <cell r="F715"/>
          <cell r="G715"/>
          <cell r="H715"/>
          <cell r="I715"/>
          <cell r="J715"/>
          <cell r="K715">
            <v>24</v>
          </cell>
          <cell r="L715">
            <v>24</v>
          </cell>
          <cell r="M715">
            <v>13</v>
          </cell>
          <cell r="N715"/>
          <cell r="O715"/>
          <cell r="P715">
            <v>16.03</v>
          </cell>
          <cell r="Q715">
            <v>18.399999999999999</v>
          </cell>
          <cell r="R715">
            <v>77.28</v>
          </cell>
          <cell r="S715">
            <v>38.64</v>
          </cell>
          <cell r="T715">
            <v>25.116</v>
          </cell>
          <cell r="U715">
            <v>29.598240000000001</v>
          </cell>
          <cell r="V715"/>
        </row>
        <row r="716">
          <cell r="B716" t="str">
            <v>TAS01</v>
          </cell>
          <cell r="C716"/>
          <cell r="D716"/>
          <cell r="E716" t="str">
            <v>Tapa Soyera</v>
          </cell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>
            <v>0.8</v>
          </cell>
          <cell r="Q716">
            <v>0.92</v>
          </cell>
          <cell r="R716">
            <v>3.86</v>
          </cell>
          <cell r="S716">
            <v>1.93</v>
          </cell>
          <cell r="T716">
            <v>1.2544999999999999</v>
          </cell>
          <cell r="U716">
            <v>1.47838</v>
          </cell>
          <cell r="V716"/>
        </row>
        <row r="717">
          <cell r="B717" t="str">
            <v>TMR03</v>
          </cell>
          <cell r="C717"/>
          <cell r="D717"/>
          <cell r="E717" t="str">
            <v>Tipo Mesa Rectangular M</v>
          </cell>
          <cell r="F717"/>
          <cell r="G717"/>
          <cell r="H717"/>
          <cell r="I717"/>
          <cell r="J717"/>
          <cell r="K717">
            <v>35.6</v>
          </cell>
          <cell r="L717">
            <v>20.5</v>
          </cell>
          <cell r="M717">
            <v>4.0999999999999996</v>
          </cell>
          <cell r="N717"/>
          <cell r="O717"/>
          <cell r="P717">
            <v>12.77</v>
          </cell>
          <cell r="Q717">
            <v>14.66</v>
          </cell>
          <cell r="R717">
            <v>61.58</v>
          </cell>
          <cell r="S717">
            <v>30.79</v>
          </cell>
          <cell r="T717">
            <v>20.013500000000001</v>
          </cell>
          <cell r="U717">
            <v>23.585139999999999</v>
          </cell>
          <cell r="V717"/>
        </row>
        <row r="718">
          <cell r="B718" t="str">
            <v>TMR04</v>
          </cell>
          <cell r="C718"/>
          <cell r="D718"/>
          <cell r="E718" t="str">
            <v xml:space="preserve">Tipo Mesa Rectangular L </v>
          </cell>
          <cell r="F718"/>
          <cell r="G718"/>
          <cell r="H718"/>
          <cell r="I718"/>
          <cell r="J718"/>
          <cell r="K718">
            <v>46.3</v>
          </cell>
          <cell r="L718">
            <v>25</v>
          </cell>
          <cell r="M718">
            <v>4.0999999999999996</v>
          </cell>
          <cell r="N718"/>
          <cell r="O718"/>
          <cell r="P718">
            <v>19.29</v>
          </cell>
          <cell r="Q718">
            <v>22.14</v>
          </cell>
          <cell r="R718">
            <v>92.98</v>
          </cell>
          <cell r="S718">
            <v>46.49</v>
          </cell>
          <cell r="T718">
            <v>30.218500000000002</v>
          </cell>
          <cell r="U718">
            <v>35.611340000000006</v>
          </cell>
          <cell r="V718"/>
        </row>
        <row r="719">
          <cell r="B719" t="str">
            <v>TPUD43</v>
          </cell>
          <cell r="C719"/>
          <cell r="D719"/>
          <cell r="E719" t="str">
            <v>Inserto Rectangular China Bowl</v>
          </cell>
          <cell r="F719"/>
          <cell r="G719"/>
          <cell r="H719"/>
          <cell r="I719"/>
          <cell r="J719"/>
          <cell r="K719">
            <v>23</v>
          </cell>
          <cell r="L719">
            <v>14</v>
          </cell>
          <cell r="M719">
            <v>7.6</v>
          </cell>
          <cell r="N719"/>
          <cell r="O719"/>
          <cell r="P719">
            <v>10.31</v>
          </cell>
          <cell r="Q719">
            <v>11.83</v>
          </cell>
          <cell r="R719">
            <v>49.68</v>
          </cell>
          <cell r="S719">
            <v>24.84</v>
          </cell>
          <cell r="T719">
            <v>16.146000000000001</v>
          </cell>
          <cell r="U719">
            <v>19.027439999999999</v>
          </cell>
          <cell r="V719"/>
        </row>
        <row r="720">
          <cell r="B720" t="str">
            <v>TPUD45</v>
          </cell>
          <cell r="C720"/>
          <cell r="D720"/>
          <cell r="E720" t="str">
            <v xml:space="preserve">inserto rectangular </v>
          </cell>
          <cell r="F720"/>
          <cell r="G720"/>
          <cell r="H720"/>
          <cell r="I720"/>
          <cell r="J720"/>
          <cell r="K720">
            <v>50</v>
          </cell>
          <cell r="L720">
            <v>15</v>
          </cell>
          <cell r="M720">
            <v>7.6</v>
          </cell>
          <cell r="N720"/>
          <cell r="O720"/>
          <cell r="P720">
            <v>18.02</v>
          </cell>
          <cell r="Q720">
            <v>20.68</v>
          </cell>
          <cell r="R720">
            <v>86.86</v>
          </cell>
          <cell r="S720">
            <v>43.43</v>
          </cell>
          <cell r="T720">
            <v>28.229500000000002</v>
          </cell>
          <cell r="U720">
            <v>33.267380000000003</v>
          </cell>
          <cell r="V720"/>
        </row>
        <row r="721">
          <cell r="B721" t="str">
            <v>TPUD451</v>
          </cell>
          <cell r="C721"/>
          <cell r="D721"/>
          <cell r="E721" t="str">
            <v xml:space="preserve">inserto rectangular con división </v>
          </cell>
          <cell r="F721"/>
          <cell r="G721"/>
          <cell r="H721"/>
          <cell r="I721"/>
          <cell r="J721"/>
          <cell r="K721">
            <v>50</v>
          </cell>
          <cell r="L721">
            <v>15</v>
          </cell>
          <cell r="M721">
            <v>7.6</v>
          </cell>
          <cell r="N721"/>
          <cell r="O721"/>
          <cell r="P721">
            <v>19.82</v>
          </cell>
          <cell r="Q721">
            <v>22.75</v>
          </cell>
          <cell r="R721">
            <v>95.56</v>
          </cell>
          <cell r="S721">
            <v>47.78</v>
          </cell>
          <cell r="T721">
            <v>31.057000000000002</v>
          </cell>
          <cell r="U721">
            <v>36.59948</v>
          </cell>
          <cell r="V721"/>
        </row>
        <row r="722">
          <cell r="B722" t="str">
            <v>TR001</v>
          </cell>
          <cell r="C722"/>
          <cell r="D722"/>
          <cell r="E722" t="str">
            <v>Tortillero Mayan con tapa (para base de herreria)</v>
          </cell>
          <cell r="F722"/>
          <cell r="G722"/>
          <cell r="H722"/>
          <cell r="I722"/>
          <cell r="J722"/>
          <cell r="K722">
            <v>20.5</v>
          </cell>
          <cell r="L722">
            <v>20.5</v>
          </cell>
          <cell r="M722">
            <v>5.5</v>
          </cell>
          <cell r="N722"/>
          <cell r="O722"/>
          <cell r="P722">
            <v>18.739999999999998</v>
          </cell>
          <cell r="Q722">
            <v>21.51</v>
          </cell>
          <cell r="R722">
            <v>90.34</v>
          </cell>
          <cell r="S722">
            <v>45.17</v>
          </cell>
          <cell r="T722">
            <v>29.360500000000002</v>
          </cell>
          <cell r="U722">
            <v>34.60022</v>
          </cell>
          <cell r="V722"/>
        </row>
        <row r="723">
          <cell r="B723" t="str">
            <v>TR002</v>
          </cell>
          <cell r="C723"/>
          <cell r="D723"/>
          <cell r="E723" t="str">
            <v xml:space="preserve">Tortillero con tapa </v>
          </cell>
          <cell r="F723"/>
          <cell r="G723"/>
          <cell r="H723"/>
          <cell r="I723"/>
          <cell r="J723"/>
          <cell r="K723">
            <v>20</v>
          </cell>
          <cell r="L723">
            <v>20</v>
          </cell>
          <cell r="M723">
            <v>7</v>
          </cell>
          <cell r="N723"/>
          <cell r="O723"/>
          <cell r="P723">
            <v>22.05</v>
          </cell>
          <cell r="Q723">
            <v>25.31</v>
          </cell>
          <cell r="R723">
            <v>106.3</v>
          </cell>
          <cell r="S723">
            <v>53.15</v>
          </cell>
          <cell r="T723">
            <v>34.547499999999999</v>
          </cell>
          <cell r="U723">
            <v>40.712899999999998</v>
          </cell>
          <cell r="V723"/>
        </row>
        <row r="724">
          <cell r="B724" t="str">
            <v>TRED01</v>
          </cell>
          <cell r="C724"/>
          <cell r="D724"/>
          <cell r="E724" t="str">
            <v>Organizador Personalizado Redondo</v>
          </cell>
          <cell r="F724"/>
          <cell r="G724"/>
          <cell r="H724"/>
          <cell r="I724"/>
          <cell r="J724"/>
          <cell r="K724">
            <v>71.2</v>
          </cell>
          <cell r="L724">
            <v>71.2</v>
          </cell>
          <cell r="M724"/>
          <cell r="N724"/>
          <cell r="O724"/>
          <cell r="P724">
            <v>185.06</v>
          </cell>
          <cell r="Q724">
            <v>212.4</v>
          </cell>
          <cell r="R724">
            <v>892.08</v>
          </cell>
          <cell r="S724">
            <v>446.04</v>
          </cell>
          <cell r="T724">
            <v>289.92600000000004</v>
          </cell>
          <cell r="U724">
            <v>341.66664000000003</v>
          </cell>
          <cell r="V724"/>
        </row>
        <row r="725">
          <cell r="B725" t="str">
            <v>VG001</v>
          </cell>
          <cell r="C725"/>
          <cell r="D725"/>
          <cell r="E725" t="str">
            <v>Plato Base (MJ501)</v>
          </cell>
          <cell r="F725"/>
          <cell r="G725"/>
          <cell r="H725"/>
          <cell r="I725"/>
          <cell r="J725"/>
          <cell r="K725">
            <v>32</v>
          </cell>
          <cell r="L725">
            <v>32</v>
          </cell>
          <cell r="M725">
            <v>3.5</v>
          </cell>
          <cell r="N725"/>
          <cell r="O725"/>
          <cell r="P725">
            <v>14.67</v>
          </cell>
          <cell r="Q725">
            <v>16.84</v>
          </cell>
          <cell r="R725">
            <v>70.72</v>
          </cell>
          <cell r="S725">
            <v>35.36</v>
          </cell>
          <cell r="T725">
            <v>22.984000000000002</v>
          </cell>
          <cell r="U725">
            <v>27.085760000000001</v>
          </cell>
          <cell r="V725"/>
        </row>
        <row r="726">
          <cell r="B726" t="str">
            <v>VG011</v>
          </cell>
          <cell r="C726"/>
          <cell r="D726"/>
          <cell r="E726" t="str">
            <v>Salserita Triangular ( Los Giros)</v>
          </cell>
          <cell r="F726"/>
          <cell r="G726"/>
          <cell r="H726"/>
          <cell r="I726"/>
          <cell r="J726"/>
          <cell r="K726">
            <v>12.3</v>
          </cell>
          <cell r="L726">
            <v>12.5</v>
          </cell>
          <cell r="M726">
            <v>3.5</v>
          </cell>
          <cell r="N726"/>
          <cell r="O726"/>
          <cell r="P726">
            <v>3.14</v>
          </cell>
          <cell r="Q726">
            <v>3.6</v>
          </cell>
          <cell r="R726">
            <v>15.12</v>
          </cell>
          <cell r="S726">
            <v>7.56</v>
          </cell>
          <cell r="T726">
            <v>4.9139999999999997</v>
          </cell>
          <cell r="U726">
            <v>5.7909600000000001</v>
          </cell>
          <cell r="V726"/>
        </row>
        <row r="727">
          <cell r="B727" t="str">
            <v>VO103</v>
          </cell>
          <cell r="C727"/>
          <cell r="D727"/>
          <cell r="E727" t="str">
            <v>Verona Oval Alta M</v>
          </cell>
          <cell r="F727"/>
          <cell r="G727"/>
          <cell r="H727"/>
          <cell r="I727"/>
          <cell r="J727"/>
          <cell r="K727">
            <v>36.4</v>
          </cell>
          <cell r="L727">
            <v>27.3</v>
          </cell>
          <cell r="M727">
            <v>11.4</v>
          </cell>
          <cell r="N727"/>
          <cell r="O727"/>
          <cell r="P727">
            <v>19.420000000000002</v>
          </cell>
          <cell r="Q727">
            <v>22.29</v>
          </cell>
          <cell r="R727">
            <v>93.62</v>
          </cell>
          <cell r="S727">
            <v>46.81</v>
          </cell>
          <cell r="T727">
            <v>30.426500000000001</v>
          </cell>
          <cell r="U727">
            <v>35.856460000000006</v>
          </cell>
          <cell r="V727"/>
        </row>
        <row r="728">
          <cell r="B728" t="str">
            <v>PO94</v>
          </cell>
          <cell r="C728"/>
          <cell r="D728"/>
          <cell r="E728" t="str">
            <v>Charola Canoa C/Patitas</v>
          </cell>
          <cell r="F728"/>
          <cell r="G728"/>
          <cell r="H728"/>
          <cell r="I728"/>
          <cell r="J728"/>
          <cell r="K728">
            <v>30</v>
          </cell>
          <cell r="L728">
            <v>8.5</v>
          </cell>
          <cell r="M728">
            <v>5</v>
          </cell>
          <cell r="N728"/>
          <cell r="O728"/>
          <cell r="P728"/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/>
        </row>
        <row r="729">
          <cell r="B729" t="str">
            <v>CR000</v>
          </cell>
          <cell r="C729"/>
          <cell r="D729"/>
          <cell r="E729" t="str">
            <v xml:space="preserve">Panera Canoa Ritz </v>
          </cell>
          <cell r="F729"/>
          <cell r="G729"/>
          <cell r="H729"/>
          <cell r="I729"/>
          <cell r="J729"/>
          <cell r="K729">
            <v>30.5</v>
          </cell>
          <cell r="L729">
            <v>8.5</v>
          </cell>
          <cell r="M729">
            <v>3.5</v>
          </cell>
          <cell r="N729"/>
          <cell r="O729"/>
          <cell r="P729">
            <v>7.74</v>
          </cell>
          <cell r="Q729">
            <v>8.8800000000000008</v>
          </cell>
          <cell r="R729">
            <v>37.299999999999997</v>
          </cell>
          <cell r="S729">
            <v>18.649999999999999</v>
          </cell>
          <cell r="T729">
            <v>12.122499999999999</v>
          </cell>
          <cell r="U729">
            <v>14.2859</v>
          </cell>
          <cell r="V729"/>
        </row>
        <row r="730">
          <cell r="B730" t="str">
            <v>P-CR000</v>
          </cell>
          <cell r="C730"/>
          <cell r="D730"/>
          <cell r="E730" t="str">
            <v>Panera Canoa Ritz  Pewter</v>
          </cell>
          <cell r="F730"/>
          <cell r="G730"/>
          <cell r="H730"/>
          <cell r="I730"/>
          <cell r="J730"/>
          <cell r="K730">
            <v>30.5</v>
          </cell>
          <cell r="L730">
            <v>8.5</v>
          </cell>
          <cell r="M730">
            <v>3.5</v>
          </cell>
          <cell r="N730"/>
          <cell r="O730"/>
          <cell r="P730">
            <v>6.34</v>
          </cell>
          <cell r="Q730">
            <v>7.28</v>
          </cell>
          <cell r="R730">
            <v>30.58</v>
          </cell>
          <cell r="S730">
            <v>15.29</v>
          </cell>
          <cell r="T730">
            <v>9.9384999999999994</v>
          </cell>
          <cell r="U730">
            <v>11.71214</v>
          </cell>
          <cell r="V730"/>
        </row>
        <row r="731">
          <cell r="B731" t="str">
            <v>AE007</v>
          </cell>
          <cell r="C731"/>
          <cell r="D731"/>
          <cell r="E731" t="str">
            <v>Guetta de Susushi Itto</v>
          </cell>
          <cell r="F731"/>
          <cell r="G731"/>
          <cell r="H731"/>
          <cell r="I731"/>
          <cell r="J731"/>
          <cell r="K731">
            <v>23</v>
          </cell>
          <cell r="L731">
            <v>15</v>
          </cell>
          <cell r="M731">
            <v>2</v>
          </cell>
          <cell r="N731"/>
          <cell r="O731"/>
          <cell r="P731">
            <v>6.17</v>
          </cell>
          <cell r="Q731">
            <v>7.08</v>
          </cell>
          <cell r="R731">
            <v>29.74</v>
          </cell>
          <cell r="S731">
            <v>14.87</v>
          </cell>
          <cell r="T731">
            <v>9.6654999999999998</v>
          </cell>
          <cell r="U731">
            <v>11.390419999999999</v>
          </cell>
          <cell r="V731"/>
        </row>
        <row r="732">
          <cell r="B732" t="str">
            <v>MRS01</v>
          </cell>
          <cell r="C732"/>
          <cell r="D732"/>
          <cell r="E732" t="str">
            <v xml:space="preserve">Soya Cuadrada </v>
          </cell>
          <cell r="F732"/>
          <cell r="G732"/>
          <cell r="H732"/>
          <cell r="I732"/>
          <cell r="J732"/>
          <cell r="K732">
            <v>8</v>
          </cell>
          <cell r="L732">
            <v>8</v>
          </cell>
          <cell r="M732">
            <v>3</v>
          </cell>
          <cell r="N732"/>
          <cell r="O732"/>
          <cell r="P732">
            <v>2.65</v>
          </cell>
          <cell r="Q732">
            <v>3.04</v>
          </cell>
          <cell r="R732">
            <v>12.76</v>
          </cell>
          <cell r="S732">
            <v>6.38</v>
          </cell>
          <cell r="T732">
            <v>4.1470000000000002</v>
          </cell>
          <cell r="U732">
            <v>4.8870800000000001</v>
          </cell>
          <cell r="V732"/>
        </row>
        <row r="733">
          <cell r="B733" t="str">
            <v>MRA01</v>
          </cell>
          <cell r="C733"/>
          <cell r="D733"/>
          <cell r="E733" t="str">
            <v>Arrocera Redonda</v>
          </cell>
          <cell r="F733"/>
          <cell r="G733"/>
          <cell r="H733"/>
          <cell r="I733"/>
          <cell r="J733"/>
          <cell r="K733">
            <v>12</v>
          </cell>
          <cell r="L733">
            <v>12</v>
          </cell>
          <cell r="M733">
            <v>5</v>
          </cell>
          <cell r="N733"/>
          <cell r="O733"/>
          <cell r="P733">
            <v>7.5</v>
          </cell>
          <cell r="Q733">
            <v>8.61</v>
          </cell>
          <cell r="R733">
            <v>36.159999999999997</v>
          </cell>
          <cell r="S733">
            <v>18.079999999999998</v>
          </cell>
          <cell r="T733">
            <v>11.751999999999999</v>
          </cell>
          <cell r="U733">
            <v>13.849279999999998</v>
          </cell>
          <cell r="V733"/>
        </row>
        <row r="734">
          <cell r="B734" t="str">
            <v>MAD01</v>
          </cell>
          <cell r="C734"/>
          <cell r="D734"/>
          <cell r="E734" t="str">
            <v>Salsa Picante</v>
          </cell>
          <cell r="F734"/>
          <cell r="G734"/>
          <cell r="H734"/>
          <cell r="I734"/>
          <cell r="J734"/>
          <cell r="K734">
            <v>8</v>
          </cell>
          <cell r="L734">
            <v>8</v>
          </cell>
          <cell r="M734">
            <v>2.5</v>
          </cell>
          <cell r="N734"/>
          <cell r="O734"/>
          <cell r="P734">
            <v>1.94</v>
          </cell>
          <cell r="Q734">
            <v>2.23</v>
          </cell>
          <cell r="R734">
            <v>9.36</v>
          </cell>
          <cell r="S734">
            <v>4.68</v>
          </cell>
          <cell r="T734">
            <v>3.0419999999999998</v>
          </cell>
          <cell r="U734">
            <v>3.5848800000000001</v>
          </cell>
          <cell r="V734"/>
        </row>
        <row r="735"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/>
        </row>
        <row r="736"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/>
        </row>
        <row r="737"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/>
        </row>
        <row r="738"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/>
        </row>
        <row r="739"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/>
        </row>
        <row r="740"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/>
        </row>
        <row r="741"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/>
        </row>
        <row r="742"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/>
        </row>
        <row r="743"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/>
        </row>
        <row r="744"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/>
        </row>
        <row r="745"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/>
        </row>
        <row r="746"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/>
        </row>
        <row r="747"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/>
        </row>
        <row r="748"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/>
        </row>
        <row r="749"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/>
        </row>
        <row r="750">
          <cell r="B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  <cell r="Q750"/>
          <cell r="R750"/>
          <cell r="S750"/>
          <cell r="T750"/>
          <cell r="U750"/>
          <cell r="V750"/>
        </row>
        <row r="751">
          <cell r="B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  <cell r="S751"/>
          <cell r="T751"/>
          <cell r="U751"/>
          <cell r="V751"/>
        </row>
        <row r="752">
          <cell r="B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  <cell r="R752"/>
          <cell r="S752"/>
          <cell r="T752"/>
          <cell r="U752"/>
          <cell r="V752"/>
        </row>
        <row r="753"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  <cell r="S753"/>
          <cell r="T753"/>
          <cell r="U753"/>
          <cell r="V753"/>
        </row>
        <row r="754">
          <cell r="B754" t="str">
            <v>Línea HOT</v>
          </cell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  <cell r="Q754"/>
          <cell r="R754"/>
          <cell r="S754"/>
          <cell r="T754"/>
          <cell r="U754"/>
          <cell r="V754"/>
        </row>
        <row r="755"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  <cell r="Q755"/>
          <cell r="R755"/>
          <cell r="S755"/>
          <cell r="T755"/>
          <cell r="U755"/>
          <cell r="V755"/>
        </row>
        <row r="756">
          <cell r="B756" t="str">
            <v>TR001</v>
          </cell>
          <cell r="C756"/>
          <cell r="D756"/>
          <cell r="E756" t="str">
            <v>Tortillero Mayan con tapa (para base de herreria)</v>
          </cell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>
            <v>18.739999999999998</v>
          </cell>
          <cell r="Q756">
            <v>21.51</v>
          </cell>
          <cell r="R756">
            <v>90.34</v>
          </cell>
          <cell r="S756">
            <v>45.17</v>
          </cell>
          <cell r="T756">
            <v>29.360500000000002</v>
          </cell>
          <cell r="U756">
            <v>34.60022</v>
          </cell>
          <cell r="V756"/>
        </row>
        <row r="757">
          <cell r="B757" t="str">
            <v>TR002</v>
          </cell>
          <cell r="C757"/>
          <cell r="D757"/>
          <cell r="E757" t="str">
            <v xml:space="preserve">Tortillero con tapa </v>
          </cell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>
            <v>22.05</v>
          </cell>
          <cell r="Q757">
            <v>25.31</v>
          </cell>
          <cell r="R757">
            <v>106.3</v>
          </cell>
          <cell r="S757">
            <v>53.15</v>
          </cell>
          <cell r="T757">
            <v>34.547499999999999</v>
          </cell>
          <cell r="U757">
            <v>40.712899999999998</v>
          </cell>
          <cell r="V757"/>
        </row>
        <row r="758">
          <cell r="B758" t="str">
            <v>TRED01</v>
          </cell>
          <cell r="C758"/>
          <cell r="D758"/>
          <cell r="E758" t="str">
            <v>Organizador Personalizado Redondo</v>
          </cell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>
            <v>185.06</v>
          </cell>
          <cell r="Q758">
            <v>212.4</v>
          </cell>
          <cell r="R758">
            <v>892.08</v>
          </cell>
          <cell r="S758">
            <v>446.04</v>
          </cell>
          <cell r="T758">
            <v>289.92600000000004</v>
          </cell>
          <cell r="U758">
            <v>341.66664000000003</v>
          </cell>
          <cell r="V758"/>
        </row>
        <row r="759">
          <cell r="B759" t="str">
            <v>VG001</v>
          </cell>
          <cell r="C759"/>
          <cell r="D759"/>
          <cell r="E759" t="str">
            <v>Plato Base (MJ501)</v>
          </cell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>
            <v>14.67</v>
          </cell>
          <cell r="Q759">
            <v>16.84</v>
          </cell>
          <cell r="R759">
            <v>70.72</v>
          </cell>
          <cell r="S759">
            <v>35.36</v>
          </cell>
          <cell r="T759">
            <v>22.984000000000002</v>
          </cell>
          <cell r="U759">
            <v>27.085760000000001</v>
          </cell>
          <cell r="V759"/>
        </row>
        <row r="760">
          <cell r="B760" t="str">
            <v>VG011</v>
          </cell>
          <cell r="C760"/>
          <cell r="D760"/>
          <cell r="E760" t="str">
            <v>Salserita Triangular ( Los Giros)</v>
          </cell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>
            <v>3.14</v>
          </cell>
          <cell r="Q760">
            <v>3.6</v>
          </cell>
          <cell r="R760">
            <v>15.12</v>
          </cell>
          <cell r="S760">
            <v>7.56</v>
          </cell>
          <cell r="T760">
            <v>4.9139999999999997</v>
          </cell>
          <cell r="U760">
            <v>5.7909600000000001</v>
          </cell>
          <cell r="V760"/>
        </row>
        <row r="761">
          <cell r="B761" t="str">
            <v>VO103</v>
          </cell>
          <cell r="C761"/>
          <cell r="D761"/>
          <cell r="E761" t="str">
            <v>Verona Oval Alta M</v>
          </cell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>
            <v>19.420000000000002</v>
          </cell>
          <cell r="Q761">
            <v>22.29</v>
          </cell>
          <cell r="R761">
            <v>93.62</v>
          </cell>
          <cell r="S761">
            <v>46.81</v>
          </cell>
          <cell r="T761">
            <v>30.426500000000001</v>
          </cell>
          <cell r="U761">
            <v>35.856460000000006</v>
          </cell>
          <cell r="V761"/>
        </row>
        <row r="762">
          <cell r="E762" t="str">
            <v>verona Oval Alta L</v>
          </cell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>
            <v>10</v>
          </cell>
          <cell r="Q762">
            <v>11.48</v>
          </cell>
          <cell r="R762">
            <v>48.22</v>
          </cell>
          <cell r="S762">
            <v>24.11</v>
          </cell>
          <cell r="T762">
            <v>15.6715</v>
          </cell>
          <cell r="U762">
            <v>18.468260000000001</v>
          </cell>
          <cell r="V762"/>
        </row>
        <row r="763"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>
            <v>50</v>
          </cell>
          <cell r="Q763">
            <v>57.39</v>
          </cell>
          <cell r="R763">
            <v>241.04</v>
          </cell>
          <cell r="S763">
            <v>120.52</v>
          </cell>
          <cell r="T763">
            <v>78.337999999999994</v>
          </cell>
          <cell r="U763">
            <v>92.31832</v>
          </cell>
          <cell r="V763"/>
        </row>
        <row r="764"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>
            <v>20</v>
          </cell>
          <cell r="Q764">
            <v>22.95</v>
          </cell>
          <cell r="R764">
            <v>96.4</v>
          </cell>
          <cell r="S764">
            <v>48.2</v>
          </cell>
          <cell r="T764">
            <v>31.330000000000002</v>
          </cell>
          <cell r="U764">
            <v>36.921200000000006</v>
          </cell>
          <cell r="V764"/>
        </row>
        <row r="765"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  <cell r="Q765"/>
          <cell r="R765"/>
          <cell r="S765"/>
          <cell r="T765"/>
          <cell r="U765"/>
          <cell r="V765"/>
        </row>
        <row r="766"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  <cell r="Q766"/>
          <cell r="R766"/>
          <cell r="S766"/>
          <cell r="T766"/>
          <cell r="U766"/>
          <cell r="V766"/>
        </row>
        <row r="767">
          <cell r="B767"/>
          <cell r="C767"/>
          <cell r="D767"/>
          <cell r="E767" t="str">
            <v>Eliminar</v>
          </cell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  <cell r="Q767"/>
          <cell r="R767"/>
          <cell r="S767"/>
          <cell r="T767"/>
          <cell r="U767"/>
          <cell r="V767"/>
        </row>
        <row r="768">
          <cell r="B768"/>
          <cell r="C768"/>
          <cell r="D768"/>
          <cell r="E768" t="str">
            <v>ProEpta o que puede llegar a pedir cliente</v>
          </cell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  <cell r="S768"/>
          <cell r="T768"/>
          <cell r="U768"/>
          <cell r="V768"/>
        </row>
        <row r="769">
          <cell r="B769"/>
          <cell r="C769"/>
          <cell r="D769"/>
          <cell r="E769" t="str">
            <v>Catalogo nuevo</v>
          </cell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  <cell r="S769"/>
          <cell r="T769"/>
          <cell r="U769"/>
          <cell r="V769"/>
        </row>
        <row r="770">
          <cell r="B770"/>
          <cell r="C770"/>
          <cell r="D770"/>
          <cell r="E770" t="str">
            <v>Hot</v>
          </cell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  <cell r="S770"/>
          <cell r="T770"/>
          <cell r="U770"/>
          <cell r="V770"/>
        </row>
        <row r="771"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  <cell r="S771"/>
          <cell r="T771"/>
          <cell r="U771"/>
          <cell r="V771"/>
        </row>
        <row r="772"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  <cell r="S772"/>
          <cell r="T772"/>
          <cell r="U772"/>
          <cell r="V772"/>
        </row>
        <row r="773"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  <cell r="S773"/>
          <cell r="T773"/>
          <cell r="U773"/>
          <cell r="V773"/>
        </row>
        <row r="774"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  <cell r="S774"/>
          <cell r="T774"/>
          <cell r="U774"/>
          <cell r="V774"/>
        </row>
        <row r="775"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  <cell r="S775"/>
          <cell r="T775"/>
          <cell r="U775"/>
          <cell r="V775"/>
        </row>
        <row r="776"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  <cell r="S776"/>
          <cell r="T776"/>
          <cell r="U776"/>
          <cell r="V776"/>
        </row>
        <row r="777"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Q777"/>
          <cell r="R777"/>
          <cell r="S777"/>
          <cell r="T777"/>
          <cell r="U777"/>
          <cell r="V777"/>
        </row>
        <row r="778"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Q778"/>
          <cell r="R778"/>
          <cell r="S778"/>
          <cell r="T778"/>
          <cell r="U778"/>
          <cell r="V778"/>
        </row>
        <row r="779"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  <cell r="R779"/>
          <cell r="S779"/>
          <cell r="T779"/>
          <cell r="U779"/>
          <cell r="V779"/>
        </row>
        <row r="780"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  <cell r="Q780"/>
          <cell r="R780"/>
          <cell r="S780"/>
          <cell r="T780"/>
          <cell r="U780"/>
          <cell r="V780"/>
        </row>
        <row r="781"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  <cell r="S781"/>
          <cell r="T781"/>
          <cell r="U781"/>
          <cell r="V781"/>
        </row>
        <row r="782"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  <cell r="S782"/>
          <cell r="T782"/>
          <cell r="U782"/>
          <cell r="V782"/>
        </row>
        <row r="783"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  <cell r="S783"/>
          <cell r="T783"/>
          <cell r="U783"/>
          <cell r="V783"/>
        </row>
        <row r="784"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  <cell r="S784"/>
          <cell r="U784"/>
        </row>
        <row r="785"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  <cell r="S785"/>
          <cell r="U785"/>
        </row>
        <row r="786"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Q786"/>
          <cell r="R786"/>
          <cell r="S786"/>
          <cell r="U786"/>
        </row>
        <row r="787"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Q787"/>
          <cell r="R787"/>
          <cell r="S787"/>
          <cell r="U787"/>
        </row>
        <row r="788"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  <cell r="S788"/>
          <cell r="U788"/>
        </row>
        <row r="789"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  <cell r="S789"/>
          <cell r="U789"/>
        </row>
        <row r="790"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  <cell r="S790"/>
          <cell r="U790"/>
        </row>
        <row r="791"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  <cell r="S791"/>
          <cell r="U791"/>
        </row>
        <row r="792"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  <cell r="Q792"/>
          <cell r="R792"/>
          <cell r="S792"/>
          <cell r="U792"/>
        </row>
        <row r="793"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  <cell r="S793"/>
          <cell r="U793"/>
        </row>
        <row r="794"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  <cell r="S794"/>
          <cell r="U794"/>
        </row>
        <row r="795"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  <cell r="S795"/>
          <cell r="U795"/>
        </row>
        <row r="796"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  <cell r="S796"/>
          <cell r="U796"/>
        </row>
        <row r="797"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  <cell r="Q797"/>
          <cell r="R797"/>
          <cell r="S797"/>
          <cell r="U797"/>
        </row>
        <row r="798"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  <cell r="Q798"/>
          <cell r="R798"/>
          <cell r="S798"/>
          <cell r="U798"/>
        </row>
        <row r="799"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  <cell r="S799"/>
          <cell r="U799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lientes"/>
      <sheetName val="Base de Clientes 2015"/>
    </sheetNames>
    <definedNames>
      <definedName name="Listado_clientes" refersTo="='Base Clientes'!$A$2:$BE$1092"/>
    </definedNames>
    <sheetDataSet>
      <sheetData sheetId="0">
        <row r="2">
          <cell r="A2" t="str">
            <v># cliente</v>
          </cell>
          <cell r="B2" t="str">
            <v>Tipo Cliente</v>
          </cell>
          <cell r="C2" t="str">
            <v>Empresa:</v>
          </cell>
          <cell r="D2" t="str">
            <v>Contacto:</v>
          </cell>
          <cell r="E2" t="str">
            <v>Puesto:</v>
          </cell>
          <cell r="F2" t="str">
            <v>Mail:</v>
          </cell>
          <cell r="G2" t="str">
            <v>Tel:</v>
          </cell>
          <cell r="H2" t="str">
            <v>Datos de Facturación</v>
          </cell>
          <cell r="I2" t="str">
            <v>Nombre:</v>
          </cell>
          <cell r="J2" t="str">
            <v>Calle:</v>
          </cell>
          <cell r="K2" t="str">
            <v>Número Ext:</v>
          </cell>
          <cell r="L2" t="str">
            <v>Número Int:</v>
          </cell>
          <cell r="M2" t="str">
            <v>Colonia:</v>
          </cell>
          <cell r="N2" t="str">
            <v>Codigo Postal:</v>
          </cell>
          <cell r="O2" t="str">
            <v>Estado y País:</v>
          </cell>
          <cell r="P2" t="str">
            <v>RFC:</v>
          </cell>
          <cell r="Q2" t="str">
            <v>Condiciones de Pago:</v>
          </cell>
          <cell r="R2" t="str">
            <v>Contacto de Compras</v>
          </cell>
          <cell r="S2" t="str">
            <v>Teléfono:</v>
          </cell>
          <cell r="T2" t="str">
            <v>Correo Electrónico:</v>
          </cell>
          <cell r="V2" t="str">
            <v>Contacto Cuenta por Pagar o Persona encargada de recibir Factura Electrónica</v>
          </cell>
          <cell r="W2" t="str">
            <v>Nombre:</v>
          </cell>
          <cell r="X2" t="str">
            <v>Teléfono:</v>
          </cell>
          <cell r="Y2" t="str">
            <v>Correo Electrónico:</v>
          </cell>
          <cell r="AA2" t="str">
            <v>Método de Pago:</v>
          </cell>
          <cell r="AB2" t="str">
            <v>Banco del Cliente:</v>
          </cell>
          <cell r="AC2" t="str">
            <v>Últimos 4 Dígitos de la Cuenta Bancaria:</v>
          </cell>
          <cell r="AE2" t="str">
            <v>Dirección de Entrega</v>
          </cell>
          <cell r="AH2" t="str">
            <v>Persona Encargada de Recibir</v>
          </cell>
          <cell r="AI2" t="str">
            <v>Paquetería</v>
          </cell>
          <cell r="AJ2" t="str">
            <v>Observaciones</v>
          </cell>
          <cell r="AK2" t="str">
            <v>Agente Aduanal</v>
          </cell>
          <cell r="AL2" t="str">
            <v>Contacto de Agente</v>
          </cell>
          <cell r="AM2" t="str">
            <v>Mail</v>
          </cell>
          <cell r="AN2" t="str">
            <v>Telefono</v>
          </cell>
          <cell r="AO2" t="str">
            <v>Persona que recibe</v>
          </cell>
          <cell r="AP2" t="str">
            <v>Avisos</v>
          </cell>
          <cell r="AQ2" t="str">
            <v>Telefono</v>
          </cell>
          <cell r="AR2" t="str">
            <v>Horario</v>
          </cell>
          <cell r="AS2" t="str">
            <v>Dirección AA</v>
          </cell>
          <cell r="BA2" t="str">
            <v>Almacén Agente Veracruz</v>
          </cell>
        </row>
        <row r="3">
          <cell r="A3" t="str">
            <v>CL-001</v>
          </cell>
          <cell r="B3" t="str">
            <v>Cliente</v>
          </cell>
          <cell r="C3" t="str">
            <v>Grupo Alimenticio</v>
          </cell>
          <cell r="D3" t="str">
            <v>Lucero Flores</v>
          </cell>
          <cell r="E3" t="str">
            <v>Compras</v>
          </cell>
          <cell r="F3" t="str">
            <v>recepcion_campanario@grupoalimenticio.com.mx</v>
          </cell>
          <cell r="G3" t="str">
            <v>0186-66337584</v>
          </cell>
          <cell r="H3"/>
          <cell r="I3" t="str">
            <v>Grupo Alimenticio de Monclova S.A de C.V.</v>
          </cell>
          <cell r="J3" t="str">
            <v>Washington</v>
          </cell>
          <cell r="K3" t="str">
            <v>33 A</v>
          </cell>
          <cell r="L3"/>
          <cell r="M3" t="str">
            <v xml:space="preserve">Guadalupe </v>
          </cell>
          <cell r="N3">
            <v>25750</v>
          </cell>
          <cell r="O3" t="str">
            <v>Monclova Coahuila</v>
          </cell>
          <cell r="P3" t="str">
            <v>GAM020731PJ3</v>
          </cell>
          <cell r="Q3" t="str">
            <v xml:space="preserve">100 % anticipo </v>
          </cell>
          <cell r="R3" t="str">
            <v>Lucero Flores</v>
          </cell>
          <cell r="S3" t="str">
            <v>0186-66337584</v>
          </cell>
          <cell r="T3" t="str">
            <v>recepcion_campanario@grupoalimenticio.com.mx</v>
          </cell>
          <cell r="U3"/>
          <cell r="V3"/>
          <cell r="W3" t="str">
            <v>Lucero Flores</v>
          </cell>
          <cell r="X3" t="str">
            <v>0186-66337584</v>
          </cell>
          <cell r="Y3" t="str">
            <v>recepcion_campanario@grupoalimenticio.com.mx</v>
          </cell>
          <cell r="Z3"/>
          <cell r="AA3" t="str">
            <v>no identificado</v>
          </cell>
          <cell r="AB3" t="str">
            <v>no identificado</v>
          </cell>
          <cell r="AC3" t="str">
            <v>no identificado</v>
          </cell>
          <cell r="AD3"/>
          <cell r="AE3" t="str">
            <v>Boulevard  Harold R.Pape, 1615 Col. Santa Monica, c.p. 25720 Monclova Coahuila</v>
          </cell>
          <cell r="AF3"/>
          <cell r="AG3"/>
          <cell r="AH3"/>
          <cell r="AI3" t="str">
            <v>Cotizar en DHL o Estasfeta</v>
          </cell>
          <cell r="AJ3" t="str">
            <v>facturar el envio</v>
          </cell>
          <cell r="AL3"/>
          <cell r="AM3"/>
          <cell r="AN3"/>
          <cell r="AO3"/>
          <cell r="AP3"/>
          <cell r="AQ3"/>
          <cell r="AR3"/>
          <cell r="AS3"/>
          <cell r="AT3"/>
          <cell r="AU3"/>
          <cell r="AV3"/>
          <cell r="AW3"/>
          <cell r="AX3"/>
          <cell r="AY3"/>
          <cell r="AZ3"/>
          <cell r="BA3"/>
          <cell r="BB3"/>
          <cell r="BC3"/>
          <cell r="BD3"/>
          <cell r="BE3"/>
        </row>
        <row r="4">
          <cell r="A4" t="str">
            <v>CL-002</v>
          </cell>
          <cell r="B4" t="str">
            <v>Cliente</v>
          </cell>
          <cell r="C4" t="str">
            <v>El Buen Bife</v>
          </cell>
          <cell r="D4" t="str">
            <v>Guillermo Palacios</v>
          </cell>
          <cell r="E4" t="str">
            <v>Compras</v>
          </cell>
          <cell r="F4" t="str">
            <v>guillermocompras@buenbife.com</v>
          </cell>
          <cell r="G4" t="str">
            <v>5488-9810</v>
          </cell>
          <cell r="H4"/>
          <cell r="I4" t="str">
            <v>Polmal S.A DE C.V.</v>
          </cell>
          <cell r="J4" t="str">
            <v xml:space="preserve">Av. Patriotismo </v>
          </cell>
          <cell r="K4">
            <v>229</v>
          </cell>
          <cell r="L4" t="str">
            <v>Local R02</v>
          </cell>
          <cell r="M4" t="str">
            <v>San Pedro de los Pinos</v>
          </cell>
          <cell r="N4">
            <v>3800</v>
          </cell>
          <cell r="O4" t="str">
            <v>Delegacion Benito Juarez Méx. D.F.</v>
          </cell>
          <cell r="P4" t="str">
            <v>POL061016V64</v>
          </cell>
          <cell r="Q4" t="str">
            <v>100% anticipo</v>
          </cell>
          <cell r="R4" t="str">
            <v>Guillermo Palacios</v>
          </cell>
          <cell r="S4" t="str">
            <v>5488-9810</v>
          </cell>
          <cell r="T4" t="str">
            <v>guillermocompras@buenbife.com</v>
          </cell>
          <cell r="U4"/>
          <cell r="V4"/>
          <cell r="W4" t="str">
            <v>Guillermo Palacios</v>
          </cell>
          <cell r="X4" t="str">
            <v>5488-9810</v>
          </cell>
          <cell r="Y4" t="str">
            <v>guillermocompras@buenbife.com / magalymantenimiento@buenbife.com</v>
          </cell>
          <cell r="Z4"/>
          <cell r="AA4" t="str">
            <v>Transferencia Bancaria</v>
          </cell>
          <cell r="AB4" t="str">
            <v>Bancomer</v>
          </cell>
          <cell r="AC4" t="str">
            <v>no identificado</v>
          </cell>
          <cell r="AD4"/>
          <cell r="AE4" t="str">
            <v>Insurgentes sur 1248 P.A. Col. Del Valle     C.P. 03100</v>
          </cell>
          <cell r="AF4"/>
          <cell r="AG4"/>
          <cell r="AH4" t="str">
            <v>Guillermo Palacios</v>
          </cell>
          <cell r="AI4" t="str">
            <v>Horario de 9a 5 pm</v>
          </cell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</row>
        <row r="5">
          <cell r="A5" t="str">
            <v>CL-003</v>
          </cell>
          <cell r="B5" t="str">
            <v>Cliente</v>
          </cell>
          <cell r="C5" t="str">
            <v>Hotel Villa del Palmar los Cabos</v>
          </cell>
          <cell r="D5" t="str">
            <v>Patricia Gonzalez</v>
          </cell>
          <cell r="E5" t="str">
            <v>Asistente de Compras</v>
          </cell>
          <cell r="F5" t="str">
            <v>pgonzalez@villagroup.com.mx</v>
          </cell>
          <cell r="G5" t="str">
            <v>01624-143-2692</v>
          </cell>
          <cell r="I5" t="str">
            <v xml:space="preserve">Caboland, SA. De C.V. </v>
          </cell>
          <cell r="J5" t="str">
            <v xml:space="preserve">KM 0.5 Camino Viejo a San Jose </v>
          </cell>
          <cell r="K5"/>
          <cell r="L5"/>
          <cell r="M5" t="str">
            <v>El Medano</v>
          </cell>
          <cell r="N5">
            <v>23410</v>
          </cell>
          <cell r="O5" t="str">
            <v>Cabo San Lucas, B.C.S.</v>
          </cell>
          <cell r="P5" t="str">
            <v>CAB 920219 CS0</v>
          </cell>
          <cell r="Q5" t="str">
            <v>15 dias de credito despues de recibida mercancia</v>
          </cell>
          <cell r="R5" t="str">
            <v>Patricia Gonzalez</v>
          </cell>
          <cell r="S5" t="str">
            <v>01624-143-2692</v>
          </cell>
          <cell r="T5" t="str">
            <v>pgonzalez@villagroup.com.mx</v>
          </cell>
          <cell r="U5"/>
          <cell r="V5"/>
          <cell r="W5" t="str">
            <v xml:space="preserve">Alma Chacón </v>
          </cell>
          <cell r="X5" t="str">
            <v>01-624-143-2692</v>
          </cell>
          <cell r="Y5" t="str">
            <v>achacon@villagroup.com;cfdicaboland@villagroup.com.mx;pgonzalez@villagroup.com.mx</v>
          </cell>
          <cell r="Z5"/>
          <cell r="AA5" t="str">
            <v>Transferencia</v>
          </cell>
          <cell r="AB5" t="str">
            <v>Banamex</v>
          </cell>
          <cell r="AC5" t="str">
            <v>usd 0509</v>
          </cell>
          <cell r="AD5"/>
          <cell r="AE5" t="str">
            <v>Hotel Villa del Palmar los Cabos, KM 0.5 Camino a San José, Col. El Medano; Cabos San Lucas C.P. 23410 Los Cabos B.C.S.</v>
          </cell>
          <cell r="AF5"/>
          <cell r="AG5"/>
          <cell r="AH5" t="str">
            <v xml:space="preserve">Patricia Gonzalez </v>
          </cell>
          <cell r="AI5" t="str">
            <v>Calafia</v>
          </cell>
          <cell r="AJ5" t="str">
            <v>el envio lo cubre Nancy, horario de recepcion de mercancia 9 am a 13 horas</v>
          </cell>
          <cell r="AK5"/>
          <cell r="AL5"/>
          <cell r="AM5"/>
          <cell r="AN5"/>
          <cell r="AO5"/>
          <cell r="AP5"/>
          <cell r="AQ5"/>
          <cell r="AR5"/>
          <cell r="AS5"/>
          <cell r="AT5"/>
          <cell r="AU5"/>
          <cell r="AV5"/>
          <cell r="AW5"/>
          <cell r="AX5"/>
          <cell r="AY5"/>
          <cell r="AZ5"/>
        </row>
        <row r="6">
          <cell r="A6" t="str">
            <v>CL-004</v>
          </cell>
          <cell r="B6" t="str">
            <v>Cliente</v>
          </cell>
          <cell r="C6" t="str">
            <v>The Sushi On Sunset</v>
          </cell>
          <cell r="D6" t="str">
            <v>Emiliano Ibarrola</v>
          </cell>
          <cell r="E6" t="str">
            <v>Gerente General</v>
          </cell>
          <cell r="F6" t="str">
            <v>e.ibarrola@hotmail.com</v>
          </cell>
          <cell r="G6" t="str">
            <v>cel 554221-5345</v>
          </cell>
          <cell r="I6" t="str">
            <v>Sportuva S.A de C.V.</v>
          </cell>
          <cell r="J6" t="str">
            <v>Matias Romero</v>
          </cell>
          <cell r="K6">
            <v>205</v>
          </cell>
          <cell r="L6"/>
          <cell r="M6" t="str">
            <v>Del Valle</v>
          </cell>
          <cell r="N6">
            <v>3100</v>
          </cell>
          <cell r="O6" t="str">
            <v>Delegación Benito Juarez Méx. D.F.</v>
          </cell>
          <cell r="P6" t="str">
            <v>SPO 111020 UJA</v>
          </cell>
          <cell r="Q6" t="str">
            <v>50% anticipo 50% contraentrega</v>
          </cell>
          <cell r="R6" t="str">
            <v>Emiliano Ibarrola</v>
          </cell>
          <cell r="S6" t="str">
            <v>cel 554221-5345</v>
          </cell>
          <cell r="T6" t="str">
            <v>e.ibarrola@hotmail.com</v>
          </cell>
          <cell r="U6"/>
          <cell r="V6"/>
          <cell r="W6" t="str">
            <v>Emiliano Ibarrola</v>
          </cell>
          <cell r="X6" t="str">
            <v>cel 554221-5345</v>
          </cell>
          <cell r="Y6" t="str">
            <v>e.ibarrola@hotmail.com</v>
          </cell>
          <cell r="Z6"/>
          <cell r="AA6"/>
          <cell r="AB6"/>
          <cell r="AC6"/>
          <cell r="AD6"/>
          <cell r="AE6" t="str">
            <v>Restaurante The Sushi on Sunset, Av. Santa Fe 498 Local A 2, Col. Cruz Manca</v>
          </cell>
          <cell r="AF6"/>
          <cell r="AG6"/>
          <cell r="AH6" t="str">
            <v>Emiliano Ibarrola</v>
          </cell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</row>
        <row r="7">
          <cell r="A7" t="str">
            <v>CL-005</v>
          </cell>
          <cell r="B7" t="str">
            <v>Cliente</v>
          </cell>
          <cell r="C7" t="str">
            <v>Sonora Grill Playa del Carmen</v>
          </cell>
          <cell r="D7" t="str">
            <v>Alvaro Jiménez</v>
          </cell>
          <cell r="E7" t="str">
            <v>Dueño</v>
          </cell>
          <cell r="F7" t="str">
            <v>alvaro@sonoragrill.com.mx</v>
          </cell>
          <cell r="G7" t="str">
            <v>5543-683258</v>
          </cell>
          <cell r="I7" t="str">
            <v>Sonora Grill Playa del Carmen</v>
          </cell>
          <cell r="J7"/>
          <cell r="K7"/>
          <cell r="L7"/>
          <cell r="M7"/>
          <cell r="N7"/>
          <cell r="O7"/>
          <cell r="P7"/>
          <cell r="Q7" t="str">
            <v>100 % contra entrega</v>
          </cell>
          <cell r="R7" t="str">
            <v>Alvaro Jiménez</v>
          </cell>
          <cell r="S7" t="str">
            <v>5543-683258</v>
          </cell>
          <cell r="T7" t="str">
            <v>alvaro@sonoragrill.com.mx</v>
          </cell>
          <cell r="U7"/>
          <cell r="V7"/>
          <cell r="W7" t="str">
            <v>Alvaro Jiménez</v>
          </cell>
          <cell r="X7" t="str">
            <v>5543-683258</v>
          </cell>
          <cell r="Y7" t="str">
            <v>alvaro@sonoragrill.com.mx</v>
          </cell>
          <cell r="Z7"/>
          <cell r="AA7" t="str">
            <v>no  identificado</v>
          </cell>
          <cell r="AB7" t="str">
            <v>no  identificado</v>
          </cell>
          <cell r="AC7" t="str">
            <v>no  identificado</v>
          </cell>
          <cell r="AD7"/>
          <cell r="AE7" t="str">
            <v>Pendiente</v>
          </cell>
          <cell r="AF7"/>
          <cell r="AG7"/>
          <cell r="AH7" t="str">
            <v>Pendiente</v>
          </cell>
          <cell r="AI7"/>
          <cell r="AJ7"/>
          <cell r="AK7" t="str">
            <v>Sucursal Playa del Carmen</v>
          </cell>
          <cell r="AL7"/>
          <cell r="AM7"/>
          <cell r="AN7"/>
          <cell r="AO7"/>
          <cell r="AP7"/>
          <cell r="AQ7"/>
          <cell r="AR7"/>
          <cell r="AS7"/>
          <cell r="AT7"/>
          <cell r="AU7"/>
          <cell r="AV7"/>
          <cell r="AW7"/>
          <cell r="AX7"/>
          <cell r="AY7"/>
          <cell r="AZ7"/>
        </row>
        <row r="8">
          <cell r="A8" t="str">
            <v>CL-006</v>
          </cell>
          <cell r="B8" t="str">
            <v>Cliente</v>
          </cell>
          <cell r="C8" t="str">
            <v>Club Hotel Riu Ocho Rios</v>
          </cell>
          <cell r="D8" t="str">
            <v xml:space="preserve">Miroslav Kachamakov Angelov </v>
          </cell>
          <cell r="E8" t="str">
            <v>Compras</v>
          </cell>
          <cell r="F8" t="str">
            <v>mkachamakov@riu.com</v>
          </cell>
          <cell r="G8" t="str">
            <v xml:space="preserve">(+1876) 9728325 </v>
          </cell>
          <cell r="I8" t="str">
            <v>Port Marly LTD</v>
          </cell>
          <cell r="J8" t="str">
            <v>Club Hotel Riu Ocho Rios</v>
          </cell>
          <cell r="K8" t="str">
            <v>Norman Manley Boulevard,Bloody Bay</v>
          </cell>
          <cell r="O8" t="str">
            <v>Negril, Hanover, Jamaica</v>
          </cell>
          <cell r="P8" t="str">
            <v>TRN 001-642-057</v>
          </cell>
          <cell r="Q8" t="str">
            <v>30 días de Crédito</v>
          </cell>
          <cell r="R8" t="str">
            <v xml:space="preserve">Miroslav Kachamakov Angelov </v>
          </cell>
          <cell r="S8" t="str">
            <v xml:space="preserve">(+1876)9408014 </v>
          </cell>
          <cell r="T8" t="str">
            <v>mkachamakov@riu.com</v>
          </cell>
          <cell r="U8"/>
          <cell r="V8"/>
          <cell r="W8" t="str">
            <v xml:space="preserve">Miroslav Kachamakov Angelov </v>
          </cell>
          <cell r="X8" t="str">
            <v xml:space="preserve">(+1876)9408014 </v>
          </cell>
          <cell r="Y8" t="str">
            <v>mkachamakov@riu.com</v>
          </cell>
          <cell r="Z8"/>
          <cell r="AA8" t="str">
            <v>Transferencia Bancaria</v>
          </cell>
          <cell r="AB8" t="str">
            <v>no identificada</v>
          </cell>
          <cell r="AC8" t="str">
            <v>no identificada</v>
          </cell>
          <cell r="AD8"/>
          <cell r="AE8" t="str">
            <v>Club Hotel Riu Ocho Rios, Mammee Bay, Ocho Rios, P.O. St Ann Jamaica, Tel 972-2200 mail:clubhotel.ochorios@riu.com</v>
          </cell>
          <cell r="AF8"/>
          <cell r="AG8"/>
          <cell r="AH8" t="str">
            <v xml:space="preserve">Agente Aduanal VERACRUZ - CONMAR LINES </v>
          </cell>
          <cell r="AI8" t="str">
            <v>Tres Guerras</v>
          </cell>
          <cell r="AJ8" t="str">
            <v>Enviar Factura Comercial, Carta Encomienda, Enviar Lista de Empaque, agregar Num. De O.C. de Riu, Empaque en caja rigida y Flejada para Exportación</v>
          </cell>
          <cell r="AK8" t="str">
            <v>Conmar Lines</v>
          </cell>
          <cell r="AL8" t="str">
            <v>Esmeralda Ruelas</v>
          </cell>
          <cell r="AM8" t="str">
            <v>eruelas@conmarlines.com</v>
          </cell>
          <cell r="AN8" t="str">
            <v>5555-8023-09 y 10</v>
          </cell>
          <cell r="AO8" t="str">
            <v>Armando Inclan</v>
          </cell>
          <cell r="AP8" t="str">
            <v>Avisar 24hrs antes de la entrega</v>
          </cell>
          <cell r="AQ8" t="str">
            <v xml:space="preserve">01 2299/899500 Ext. 3910 </v>
          </cell>
          <cell r="AR8" t="str">
            <v xml:space="preserve">8:00 am a 3:00 pm </v>
          </cell>
          <cell r="AS8" t="str">
            <v>Compañía de Equipamiento al comercio Integral, SA de CV,  Carretera Veracruz - Cardel, KM 234 San Julián, Veracruz, Ver</v>
          </cell>
          <cell r="AT8"/>
          <cell r="AU8"/>
          <cell r="AV8"/>
          <cell r="AW8"/>
          <cell r="AX8"/>
          <cell r="AY8"/>
          <cell r="AZ8"/>
          <cell r="BA8" t="str">
            <v xml:space="preserve">Por favor avisar mínimo 24hrs antes de la  entrega, Tel. (229) 989 9507, Horario de 8 AM a 3 PM y 4PM a 10PM, Direccion: </v>
          </cell>
        </row>
        <row r="9">
          <cell r="A9" t="str">
            <v>CL-007</v>
          </cell>
          <cell r="B9" t="str">
            <v>Cliente</v>
          </cell>
          <cell r="C9" t="str">
            <v>Los Giros</v>
          </cell>
          <cell r="D9" t="str">
            <v>Tina Garcia</v>
          </cell>
          <cell r="E9" t="str">
            <v>Compras</v>
          </cell>
          <cell r="F9" t="str">
            <v>tina.garcia@losgiros.com</v>
          </cell>
          <cell r="G9" t="str">
            <v>01229-9229090</v>
          </cell>
          <cell r="I9" t="str">
            <v>Operadora de Restaurantes los Giros S.A de C.V.</v>
          </cell>
          <cell r="J9" t="str">
            <v>Boulevard Ruiz Cortinez</v>
          </cell>
          <cell r="K9" t="str">
            <v>Lote 1 Manzana 210 547</v>
          </cell>
          <cell r="M9" t="str">
            <v>Costa Verde</v>
          </cell>
          <cell r="N9">
            <v>94294</v>
          </cell>
          <cell r="O9" t="str">
            <v>Boca del Rio, Veracruz</v>
          </cell>
          <cell r="P9" t="str">
            <v>ORG0610197V6</v>
          </cell>
          <cell r="Q9" t="str">
            <v>100 % anticipo</v>
          </cell>
          <cell r="R9" t="str">
            <v>Humberto Saucedo</v>
          </cell>
          <cell r="S9" t="str">
            <v>01229-9229090</v>
          </cell>
          <cell r="T9" t="str">
            <v>humberto.saucedo@losgiros.com</v>
          </cell>
          <cell r="U9"/>
          <cell r="V9"/>
          <cell r="W9" t="str">
            <v>Humberto Saucedo</v>
          </cell>
          <cell r="X9" t="str">
            <v>01229-9229090</v>
          </cell>
          <cell r="Y9" t="str">
            <v>humberto.saucedo@losgiros.com</v>
          </cell>
          <cell r="Z9"/>
          <cell r="AA9" t="str">
            <v>no identificado</v>
          </cell>
          <cell r="AB9" t="str">
            <v>no identificado</v>
          </cell>
          <cell r="AC9" t="str">
            <v>no identificado</v>
          </cell>
          <cell r="AD9"/>
          <cell r="AE9" t="str">
            <v>Blvd Manuel Avila Camacho 1791 Entre calles de Tortuga y Ballena, Fracc. Costa de Oro C.P. 94295 Boca del Rio, Veracruz, Tel. (229) 922-9090 ext- 101</v>
          </cell>
          <cell r="AF9"/>
          <cell r="AG9"/>
          <cell r="AH9" t="str">
            <v>Humberto Saucedo</v>
          </cell>
          <cell r="AI9" t="str">
            <v>Transportes Celtamar</v>
          </cell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</row>
        <row r="10">
          <cell r="A10" t="str">
            <v>CL-008</v>
          </cell>
          <cell r="B10" t="str">
            <v>Cliente</v>
          </cell>
          <cell r="C10" t="str">
            <v>Riu Palace Jamaica</v>
          </cell>
          <cell r="D10" t="str">
            <v xml:space="preserve">Miroslav Kachamakov Angelov </v>
          </cell>
          <cell r="E10" t="str">
            <v>Compras</v>
          </cell>
          <cell r="F10" t="str">
            <v>mkachamakov@riu.com</v>
          </cell>
          <cell r="G10" t="str">
            <v xml:space="preserve">(+1876) 9728325 </v>
          </cell>
          <cell r="I10" t="str">
            <v>Riu Jamaicotel LTD</v>
          </cell>
          <cell r="J10" t="str">
            <v>Hotel  Riu Palace Jamaica</v>
          </cell>
          <cell r="K10" t="str">
            <v>Norman Manley Boulevard, Negril, Hanover</v>
          </cell>
          <cell r="L10" t="str">
            <v>Mahoe Bay</v>
          </cell>
          <cell r="P10" t="str">
            <v>TRN 001- 681-737</v>
          </cell>
          <cell r="Q10" t="str">
            <v>30 días de Crédito</v>
          </cell>
          <cell r="R10" t="str">
            <v xml:space="preserve">Miroslav Kachamakov Angelov </v>
          </cell>
          <cell r="S10" t="str">
            <v xml:space="preserve">(+1876)9408014 </v>
          </cell>
          <cell r="T10" t="str">
            <v>mkachamakov@riu.com</v>
          </cell>
          <cell r="U10"/>
          <cell r="V10"/>
          <cell r="W10" t="str">
            <v xml:space="preserve">Miroslav Kachamakov Angelov </v>
          </cell>
          <cell r="X10" t="str">
            <v xml:space="preserve">(+1876)9408014 </v>
          </cell>
          <cell r="Y10" t="str">
            <v>mkachamakov@riu.com</v>
          </cell>
          <cell r="Z10"/>
          <cell r="AA10" t="str">
            <v>Transferencia Bancaria</v>
          </cell>
          <cell r="AB10" t="str">
            <v>no identificada</v>
          </cell>
          <cell r="AC10" t="str">
            <v>no identificada</v>
          </cell>
          <cell r="AD10"/>
          <cell r="AE10" t="str">
            <v>Hotel Riu Palace Jamaica, Mahoe Bay, Ironshore; Montengo Bay, St. James, Tel. 940-8022 Mail:palace.jamaica@riu.com</v>
          </cell>
          <cell r="AF10"/>
          <cell r="AG10"/>
          <cell r="AH10" t="str">
            <v xml:space="preserve">Agente Aduanal VERACRUZ - CONMAR LINES </v>
          </cell>
          <cell r="AI10" t="str">
            <v>Tres Guerras</v>
          </cell>
          <cell r="AJ10" t="str">
            <v>Enviar factura comercial y agregar num. O.C. de Riu en la factura, Carta Encomienda, Lista de empaque, Caja Rigida y flejada para exportación</v>
          </cell>
          <cell r="AK10" t="str">
            <v>Conmar Lines</v>
          </cell>
          <cell r="AL10" t="str">
            <v>Esmeralda Ruelas</v>
          </cell>
          <cell r="AM10" t="str">
            <v>eruelas@conmarlines.com</v>
          </cell>
          <cell r="AN10" t="str">
            <v>5555-8023-09 y 10</v>
          </cell>
          <cell r="AO10" t="str">
            <v>Armando Inclan</v>
          </cell>
          <cell r="AP10" t="str">
            <v>Avisar 24hrs antes de la entrega</v>
          </cell>
          <cell r="AQ10" t="str">
            <v xml:space="preserve">01 2299/899500 Ext. 3910 </v>
          </cell>
          <cell r="AR10" t="str">
            <v xml:space="preserve">8:00 am a 3:00 pm </v>
          </cell>
          <cell r="AS10" t="str">
            <v>Compañía de Equipamiento al comercio Integral, SA de CV,  Carretera Veracruz - Cardel, KM 234 San Julián, Veracruz, Ver</v>
          </cell>
          <cell r="AT10"/>
          <cell r="AU10"/>
          <cell r="AV10"/>
          <cell r="AW10"/>
          <cell r="AX10"/>
          <cell r="AY10"/>
          <cell r="AZ10"/>
          <cell r="BA10" t="str">
            <v xml:space="preserve">Por favor avisar mínimo 24hrs antes de la  entrega, Tel. (229) 989 9507, Horario de 8 AM a 3 PM y 4PM a 10PM, Direccion: </v>
          </cell>
        </row>
        <row r="11">
          <cell r="A11" t="str">
            <v>CL-009</v>
          </cell>
          <cell r="B11" t="str">
            <v>Cliente</v>
          </cell>
          <cell r="C11" t="str">
            <v>Port Marly LTD</v>
          </cell>
          <cell r="D11" t="str">
            <v xml:space="preserve">Miroslav Kachamakov Angelov </v>
          </cell>
          <cell r="E11" t="str">
            <v>Compras</v>
          </cell>
          <cell r="F11" t="str">
            <v>mkachamakov@riu.com</v>
          </cell>
          <cell r="G11" t="str">
            <v xml:space="preserve">(+1876) 9728325 </v>
          </cell>
          <cell r="I11" t="str">
            <v>Port Marly LTD</v>
          </cell>
          <cell r="J11" t="str">
            <v>Hotel Riu Palace Tropical Bay</v>
          </cell>
          <cell r="K11" t="str">
            <v xml:space="preserve">Norman Manley Boulevard, </v>
          </cell>
          <cell r="L11" t="str">
            <v>Negril, Hanover, Jamaica</v>
          </cell>
          <cell r="P11" t="str">
            <v>TRN 001- 642-057</v>
          </cell>
          <cell r="Q11" t="str">
            <v>30 días de Crédito</v>
          </cell>
          <cell r="R11" t="str">
            <v xml:space="preserve">Miroslav Kachamakov Angelov </v>
          </cell>
          <cell r="S11" t="str">
            <v xml:space="preserve">(+1876)9408014 </v>
          </cell>
          <cell r="T11" t="str">
            <v>mkachamakov@riu.com</v>
          </cell>
          <cell r="U11"/>
          <cell r="V11"/>
          <cell r="W11" t="str">
            <v xml:space="preserve">Miroslav Kachamakov Angelov </v>
          </cell>
          <cell r="X11" t="str">
            <v xml:space="preserve">(+1876)9408014 </v>
          </cell>
          <cell r="Y11" t="str">
            <v>mkachamakov@riu.com</v>
          </cell>
          <cell r="Z11"/>
          <cell r="AA11" t="str">
            <v>Transferencia Bancaria</v>
          </cell>
          <cell r="AB11" t="str">
            <v>no identificada</v>
          </cell>
          <cell r="AC11" t="str">
            <v>no identificada</v>
          </cell>
          <cell r="AD11"/>
          <cell r="AE11" t="str">
            <v>Hotel Riu Palace Tropical Bay, Norman Maney Boulevard Negril Hanover Jamaica; Tel. 957-5900 Mail: tropicalbay@riu.com</v>
          </cell>
          <cell r="AF11"/>
          <cell r="AG11"/>
          <cell r="AH11" t="str">
            <v xml:space="preserve">Agente Aduanal VERACRUZ - CONMAR LINES </v>
          </cell>
          <cell r="AI11" t="str">
            <v>Tres Guerras</v>
          </cell>
          <cell r="AJ11" t="str">
            <v>Enviar factura comercial y agregar num. O.C. de Riu en la factura, Carta Encomienda, Lista de empaque, Caja Rigida y flejada para exportación</v>
          </cell>
          <cell r="AK11" t="str">
            <v>Conmar Lines</v>
          </cell>
          <cell r="AL11" t="str">
            <v>Esmeralda Ruelas</v>
          </cell>
          <cell r="AM11" t="str">
            <v>eruelas@conmarlines.com</v>
          </cell>
          <cell r="AN11" t="str">
            <v>5555-8023-09 y 10</v>
          </cell>
          <cell r="AO11" t="str">
            <v>Armando Inclan</v>
          </cell>
          <cell r="AP11" t="str">
            <v>Avisar 24hrs antes de la entrega</v>
          </cell>
          <cell r="AQ11" t="str">
            <v xml:space="preserve">01 2299/899500 Ext. 3910 </v>
          </cell>
          <cell r="AR11" t="str">
            <v xml:space="preserve">8:00 am a 3:00 pm </v>
          </cell>
          <cell r="AS11" t="str">
            <v>Compañía de Equipamiento al comercio Integral, SA de CV,  Carretera Veracruz - Cardel, KM 234 San Julián, Veracruz, Ver</v>
          </cell>
          <cell r="AT11"/>
          <cell r="AU11"/>
          <cell r="AV11"/>
          <cell r="AW11"/>
          <cell r="AX11"/>
          <cell r="AY11"/>
          <cell r="AZ11"/>
          <cell r="BA11" t="str">
            <v xml:space="preserve">Por favor avisar mínimo 24hrs antes de la  entrega, Tel. (229) 989 9507, Horario de 8 AM a 3 PM y 4PM a 10PM, Direccion: </v>
          </cell>
        </row>
        <row r="12">
          <cell r="A12" t="str">
            <v>CL-010</v>
          </cell>
          <cell r="B12" t="str">
            <v>Cliente</v>
          </cell>
          <cell r="C12" t="str">
            <v>El Pendulo</v>
          </cell>
          <cell r="D12" t="str">
            <v>Suheily Acevedo</v>
          </cell>
          <cell r="E12" t="str">
            <v>Compras</v>
          </cell>
          <cell r="F12" t="str">
            <v>suheily.acevedo@pendulo.com</v>
          </cell>
          <cell r="G12" t="str">
            <v>5574 9528   </v>
          </cell>
          <cell r="I12" t="str">
            <v>Cafebreria El Péndulo S.A de C.V.</v>
          </cell>
          <cell r="J12" t="str">
            <v xml:space="preserve">Av. Nuevo León </v>
          </cell>
          <cell r="K12">
            <v>115</v>
          </cell>
          <cell r="M12" t="str">
            <v>Condesa</v>
          </cell>
          <cell r="N12">
            <v>6140</v>
          </cell>
          <cell r="O12" t="str">
            <v>Delegacion Cuauhtemóc</v>
          </cell>
          <cell r="P12" t="str">
            <v>CPE 9212 11 N76</v>
          </cell>
          <cell r="Q12" t="str">
            <v>50 % anticipo 50 % contra aviso de entrega</v>
          </cell>
          <cell r="R12" t="str">
            <v>Suheily Acevedo</v>
          </cell>
          <cell r="S12" t="str">
            <v>5574 9528   </v>
          </cell>
          <cell r="T12" t="str">
            <v>suheily.acevedo@pendulo.com</v>
          </cell>
          <cell r="U12"/>
          <cell r="V12"/>
          <cell r="W12" t="str">
            <v>Suheily Acevedo</v>
          </cell>
          <cell r="X12" t="str">
            <v>5574 9528   </v>
          </cell>
          <cell r="Y12" t="str">
            <v>suheily.acevedo@pendulo.com</v>
          </cell>
          <cell r="Z12"/>
          <cell r="AA12" t="str">
            <v>Transferencia Bancaria</v>
          </cell>
          <cell r="AB12" t="str">
            <v>IXE</v>
          </cell>
          <cell r="AC12">
            <v>84614</v>
          </cell>
          <cell r="AD12"/>
          <cell r="AE12" t="str">
            <v>Almacen  General , Calzada la Viga 441 Col. Viaducto Piedad,Delegacion Iztacalco a media cuadra de Viaducto Miguel Aleman del lado izq. De la viga</v>
          </cell>
          <cell r="AF12"/>
          <cell r="AG12"/>
          <cell r="AH12" t="str">
            <v>Suheily Acevedo</v>
          </cell>
          <cell r="AI12"/>
          <cell r="AJ12"/>
          <cell r="AK12" t="str">
            <v>Horario de entrega 7 am a 12 pm</v>
          </cell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</row>
        <row r="13">
          <cell r="A13" t="str">
            <v>CL-011</v>
          </cell>
          <cell r="B13" t="str">
            <v>Cliente</v>
          </cell>
          <cell r="C13" t="str">
            <v>Mayan Palace Acapulco</v>
          </cell>
          <cell r="D13" t="str">
            <v>Jesus Muñoz</v>
          </cell>
          <cell r="E13" t="str">
            <v>Compras Epo.de Operación</v>
          </cell>
          <cell r="F13" t="str">
            <v>comprasaca2@mayanpalace.com.mx</v>
          </cell>
          <cell r="G13" t="str">
            <v>01744-469-6087</v>
          </cell>
          <cell r="I13" t="str">
            <v>Alianza Integral Turistica S.A de C.V.</v>
          </cell>
          <cell r="J13" t="str">
            <v>Av. Costera de las Palmas</v>
          </cell>
          <cell r="K13">
            <v>1121</v>
          </cell>
          <cell r="M13" t="str">
            <v>Fracc. Playa Diamante</v>
          </cell>
          <cell r="N13">
            <v>39897</v>
          </cell>
          <cell r="O13" t="str">
            <v>Acapulco, Gro.</v>
          </cell>
          <cell r="P13" t="str">
            <v>AIT140120J91</v>
          </cell>
          <cell r="Q13" t="str">
            <v>50% anticipo 50% contraaviso de embarque</v>
          </cell>
          <cell r="R13" t="str">
            <v>Jesus Muñoz</v>
          </cell>
          <cell r="S13" t="str">
            <v>01744-469-6087</v>
          </cell>
          <cell r="T13" t="str">
            <v>comprasaca2@mayanpalace.com.mx</v>
          </cell>
          <cell r="U13"/>
          <cell r="V13"/>
          <cell r="W13" t="str">
            <v>Dinazar Figueroa</v>
          </cell>
          <cell r="X13" t="str">
            <v>01744-469-6000</v>
          </cell>
          <cell r="Y13" t="str">
            <v>efactura@grupovidanta.com;comprasaca2@mayanpalace.com.mx</v>
          </cell>
          <cell r="Z13"/>
          <cell r="AA13" t="str">
            <v>no identificado</v>
          </cell>
          <cell r="AB13" t="str">
            <v>no identificado</v>
          </cell>
          <cell r="AC13" t="str">
            <v>no identificado</v>
          </cell>
          <cell r="AD13"/>
          <cell r="AE13" t="str">
            <v>Misma de Facturación</v>
          </cell>
          <cell r="AF13"/>
          <cell r="AG13"/>
          <cell r="AH13" t="str">
            <v>Jesus Muñoz y/o Juan Carlos Epresa</v>
          </cell>
          <cell r="AI13" t="str">
            <v>Transportes Rapidos AMSA</v>
          </cell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</row>
        <row r="14">
          <cell r="A14" t="str">
            <v>CL-012</v>
          </cell>
          <cell r="B14" t="str">
            <v>Cliente</v>
          </cell>
          <cell r="C14" t="str">
            <v>Mr Sushi Zona Esmeralda</v>
          </cell>
          <cell r="D14" t="str">
            <v>Irma Díaz</v>
          </cell>
          <cell r="E14" t="str">
            <v>Compras</v>
          </cell>
          <cell r="F14" t="str">
            <v>dimi2905@hotmail.com</v>
          </cell>
          <cell r="G14" t="str">
            <v>9114 3473</v>
          </cell>
          <cell r="I14" t="str">
            <v xml:space="preserve">Rentasu Mexicana, S.A. de C.V. </v>
          </cell>
          <cell r="J14" t="str">
            <v xml:space="preserve">Río Tiber No. 99 </v>
          </cell>
          <cell r="K14" t="str">
            <v>Piso 9</v>
          </cell>
          <cell r="L14" t="str">
            <v>Despacho 902</v>
          </cell>
          <cell r="M14" t="str">
            <v>Cuauhtémoc</v>
          </cell>
          <cell r="N14">
            <v>6500</v>
          </cell>
          <cell r="O14" t="str">
            <v>Delegación Cuauhtémoc</v>
          </cell>
          <cell r="P14" t="str">
            <v>RME 120120 GI7</v>
          </cell>
          <cell r="Q14" t="str">
            <v>50 % anticipo 50% contraviso de entrega</v>
          </cell>
          <cell r="R14" t="str">
            <v>Irma Diaz</v>
          </cell>
          <cell r="S14" t="str">
            <v>9114 3774</v>
          </cell>
          <cell r="T14" t="str">
            <v>dimi2905@hotmail.com</v>
          </cell>
          <cell r="U14"/>
          <cell r="V14"/>
          <cell r="W14" t="str">
            <v>Irma Diaz</v>
          </cell>
          <cell r="X14" t="str">
            <v>9114-3473</v>
          </cell>
          <cell r="Y14" t="str">
            <v>dimi2905@hotmail.com</v>
          </cell>
          <cell r="Z14"/>
          <cell r="AA14" t="str">
            <v>no identificado</v>
          </cell>
          <cell r="AB14" t="str">
            <v>no identificado</v>
          </cell>
          <cell r="AC14" t="str">
            <v>no identificado</v>
          </cell>
          <cell r="AD14"/>
          <cell r="AE14" t="str">
            <v>Av. Lomas Verdes # 2560 - 101 A, Col. Lomas Verdes 1a Sección, Naucalpan de Juarez Edo de Méx C.P. 53120</v>
          </cell>
          <cell r="AF14"/>
          <cell r="AG14"/>
          <cell r="AH14" t="str">
            <v>Irma Diaz</v>
          </cell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</row>
        <row r="15">
          <cell r="A15" t="str">
            <v>CL-013</v>
          </cell>
          <cell r="B15" t="str">
            <v>Cliente</v>
          </cell>
          <cell r="C15" t="str">
            <v>Mayan Palace Mazatlan</v>
          </cell>
          <cell r="D15" t="str">
            <v>Jose Antonio López</v>
          </cell>
          <cell r="E15" t="str">
            <v>Compras</v>
          </cell>
          <cell r="F15" t="str">
            <v>comprasmzt@seagarden.com.mx</v>
          </cell>
          <cell r="G15" t="str">
            <v>01669-989-4043</v>
          </cell>
          <cell r="I15" t="str">
            <v>Alianza Integral Turistica, S.A de C.V.</v>
          </cell>
          <cell r="J15" t="str">
            <v>Av. Sabalo Cerritos S/N</v>
          </cell>
          <cell r="M15" t="str">
            <v>Zona Hotelera</v>
          </cell>
          <cell r="N15">
            <v>82100</v>
          </cell>
          <cell r="O15" t="str">
            <v>Mazatlan, Sinaloa</v>
          </cell>
          <cell r="P15" t="str">
            <v>AIT-140120-J91</v>
          </cell>
          <cell r="Q15" t="str">
            <v>50% anticipo 50% contra aviso de entrega</v>
          </cell>
          <cell r="R15" t="str">
            <v>Jose Antonio López</v>
          </cell>
          <cell r="S15" t="str">
            <v>01669-989-4043</v>
          </cell>
          <cell r="T15" t="str">
            <v>comprasmzt@seagarden.com.mx</v>
          </cell>
          <cell r="U15"/>
          <cell r="V15"/>
          <cell r="W15" t="str">
            <v>Silvia Karia Pineda, José Antonio Lopez</v>
          </cell>
          <cell r="X15" t="str">
            <v>01669-989-404</v>
          </cell>
          <cell r="Y15" t="str">
            <v>cxpmzt@seagarden.com.mx; comprasmzt@seagarden.com.mx</v>
          </cell>
          <cell r="Z15"/>
          <cell r="AA15" t="str">
            <v>Transferencia Bancaria</v>
          </cell>
          <cell r="AB15" t="str">
            <v>Santander</v>
          </cell>
          <cell r="AC15">
            <v>1279</v>
          </cell>
          <cell r="AD15"/>
          <cell r="AE15" t="str">
            <v>Misma de facturación</v>
          </cell>
          <cell r="AF15"/>
          <cell r="AG15"/>
          <cell r="AH15" t="str">
            <v xml:space="preserve">Alamacen General </v>
          </cell>
          <cell r="AI15" t="str">
            <v>Fletes de Oriente o  Castores</v>
          </cell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</row>
        <row r="16">
          <cell r="A16" t="str">
            <v>CL-014</v>
          </cell>
          <cell r="B16" t="str">
            <v>Cliente</v>
          </cell>
          <cell r="C16" t="str">
            <v>Krystal Cancun</v>
          </cell>
          <cell r="D16" t="str">
            <v>Mercedes Benitez</v>
          </cell>
          <cell r="E16" t="str">
            <v>Gerente de Compras</v>
          </cell>
          <cell r="F16" t="str">
            <v>mbenitez@krystal-hotels.com</v>
          </cell>
          <cell r="G16" t="str">
            <v>01998-891-5555</v>
          </cell>
          <cell r="I16" t="str">
            <v>Inmobiliaria en Hoteleria Cancun Santa Fe, S de R.L.</v>
          </cell>
          <cell r="J16" t="str">
            <v>Av. Juan Salvador Agraz</v>
          </cell>
          <cell r="K16">
            <v>65</v>
          </cell>
          <cell r="L16" t="str">
            <v>Piso 20</v>
          </cell>
          <cell r="M16" t="str">
            <v>Santa Fe Cuajimalpa de Morelos</v>
          </cell>
          <cell r="N16">
            <v>5348</v>
          </cell>
          <cell r="O16" t="str">
            <v>México D.F.</v>
          </cell>
          <cell r="P16" t="str">
            <v>IHC-130517-4S7</v>
          </cell>
          <cell r="Q16" t="str">
            <v>50% anticipo 50% contraaviso de entrega</v>
          </cell>
          <cell r="R16" t="str">
            <v>Mercedes Benitez</v>
          </cell>
          <cell r="S16" t="str">
            <v>01998-891-5555</v>
          </cell>
          <cell r="T16" t="str">
            <v xml:space="preserve">mbenitez@krystal-hotels.com </v>
          </cell>
          <cell r="W16" t="str">
            <v>Diego Chan</v>
          </cell>
          <cell r="X16" t="str">
            <v>8915555 EXT 2006</v>
          </cell>
          <cell r="Y16" t="str">
            <v>dichan@krsytal -hotels.com</v>
          </cell>
          <cell r="AA16" t="str">
            <v>transferncia bancaria</v>
          </cell>
          <cell r="AB16" t="str">
            <v>bancomer/ santander</v>
          </cell>
          <cell r="AE16" t="str">
            <v>Hotel krsytal Grand Punta Cancun</v>
          </cell>
          <cell r="AF16" t="str">
            <v>Paseo kukulkan km 8.5 CP  77500</v>
          </cell>
          <cell r="AG16" t="str">
            <v>Zona Hotelera Cancun Quintana Roo</v>
          </cell>
          <cell r="AH16" t="str">
            <v>Israel Medina</v>
          </cell>
          <cell r="AI16" t="str">
            <v>Transportes del Caribe Horario de 8.00 AM A 13.00 PM</v>
          </cell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</row>
        <row r="17">
          <cell r="A17" t="str">
            <v>CL-015</v>
          </cell>
          <cell r="B17" t="str">
            <v>Cliente</v>
          </cell>
          <cell r="C17" t="str">
            <v>Sonora Grill</v>
          </cell>
          <cell r="D17" t="str">
            <v>Alvaro Jiménez</v>
          </cell>
          <cell r="E17" t="str">
            <v>Dueño</v>
          </cell>
          <cell r="F17" t="str">
            <v>alvaro@sonoragrill.com.mx</v>
          </cell>
          <cell r="G17" t="str">
            <v>5543-683258</v>
          </cell>
          <cell r="I17" t="str">
            <v>Operadora de Alimentos Durango SAPI DE C.V.</v>
          </cell>
          <cell r="J17" t="str">
            <v>Juan Salvador Agraz</v>
          </cell>
          <cell r="K17">
            <v>40</v>
          </cell>
          <cell r="L17" t="str">
            <v>Piso 15</v>
          </cell>
          <cell r="M17" t="str">
            <v>Santa Fe</v>
          </cell>
          <cell r="N17">
            <v>5109</v>
          </cell>
          <cell r="O17" t="str">
            <v>Distrito Federal</v>
          </cell>
          <cell r="P17" t="str">
            <v>OAD110330430</v>
          </cell>
          <cell r="Q17" t="str">
            <v>100 % contra entrega</v>
          </cell>
          <cell r="R17" t="str">
            <v>Alvaro Jiménez</v>
          </cell>
          <cell r="S17" t="str">
            <v>5543-683258</v>
          </cell>
          <cell r="T17" t="str">
            <v>alvaro@sonoragrill.com.mx</v>
          </cell>
          <cell r="U17"/>
          <cell r="V17"/>
          <cell r="W17" t="str">
            <v>Alvaro Jiménez</v>
          </cell>
          <cell r="X17" t="str">
            <v>5543-683258</v>
          </cell>
          <cell r="Y17" t="str">
            <v>alvaro@sonoragrill.com.mx</v>
          </cell>
          <cell r="Z17"/>
          <cell r="AA17" t="str">
            <v>no  identificado</v>
          </cell>
          <cell r="AB17" t="str">
            <v>no  identificado</v>
          </cell>
          <cell r="AC17" t="str">
            <v>no  identificado</v>
          </cell>
          <cell r="AD17"/>
          <cell r="AE17" t="str">
            <v>Pendiente</v>
          </cell>
          <cell r="AF17"/>
          <cell r="AG17"/>
          <cell r="AH17" t="str">
            <v>Pendiente</v>
          </cell>
          <cell r="AI17"/>
          <cell r="AJ17"/>
          <cell r="AK17" t="str">
            <v>Sucursal Monterrey</v>
          </cell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</row>
        <row r="18">
          <cell r="A18" t="str">
            <v>CL-016</v>
          </cell>
          <cell r="B18" t="str">
            <v>Cliente</v>
          </cell>
          <cell r="C18" t="str">
            <v>The Sushi On Sunset</v>
          </cell>
          <cell r="D18" t="str">
            <v>Emiliano Ibarrola</v>
          </cell>
          <cell r="E18" t="str">
            <v>Gerente General</v>
          </cell>
          <cell r="F18" t="str">
            <v>e.ibarrola@hotmail.com</v>
          </cell>
          <cell r="G18" t="str">
            <v>cel 554221-5345</v>
          </cell>
          <cell r="I18" t="str">
            <v>Sportuva S.A de C.V.</v>
          </cell>
          <cell r="J18" t="str">
            <v>Matias Romero</v>
          </cell>
          <cell r="K18">
            <v>205</v>
          </cell>
          <cell r="M18" t="str">
            <v>Del Valle</v>
          </cell>
          <cell r="N18">
            <v>3100</v>
          </cell>
          <cell r="O18" t="str">
            <v>Delegación Benito Juarez Méx. D.F.</v>
          </cell>
          <cell r="P18" t="str">
            <v>SPO 111020 UJA</v>
          </cell>
          <cell r="Q18" t="str">
            <v>50% anticipo 50% contraentrega</v>
          </cell>
          <cell r="R18" t="str">
            <v>Emiliano Ibarrola</v>
          </cell>
          <cell r="S18" t="str">
            <v>cel 554221-5345</v>
          </cell>
          <cell r="T18" t="str">
            <v>e.ibarrola@hotmail.com</v>
          </cell>
          <cell r="U18"/>
          <cell r="V18"/>
          <cell r="W18" t="str">
            <v>Emiliano Ibarrola</v>
          </cell>
          <cell r="X18" t="str">
            <v>cel 554221-5345</v>
          </cell>
          <cell r="Y18" t="str">
            <v>e.ibarrola@hotmail.com</v>
          </cell>
          <cell r="Z18"/>
          <cell r="AA18"/>
          <cell r="AB18"/>
          <cell r="AC18"/>
          <cell r="AD18"/>
          <cell r="AE18" t="str">
            <v>Restaurante  The Sushi on Sunset</v>
          </cell>
          <cell r="AF18" t="str">
            <v>Av. Santa Fe 498 local A 2 Colonia Cruz Manca</v>
          </cell>
          <cell r="AG18"/>
          <cell r="AH18" t="str">
            <v>Emiliano Ibarrola</v>
          </cell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</row>
        <row r="19">
          <cell r="A19" t="str">
            <v>CL-017</v>
          </cell>
          <cell r="B19" t="str">
            <v>Cliente</v>
          </cell>
          <cell r="C19" t="str">
            <v>Los Giros</v>
          </cell>
          <cell r="D19" t="str">
            <v>Humberto Saucedo</v>
          </cell>
          <cell r="E19" t="str">
            <v>Compras</v>
          </cell>
          <cell r="F19" t="str">
            <v>humberto.saucedo@losgiros.com</v>
          </cell>
          <cell r="G19" t="str">
            <v>01229-9229090</v>
          </cell>
          <cell r="I19" t="str">
            <v>Operadora de Restaurantes los Giros S.A de C.V.</v>
          </cell>
          <cell r="J19" t="str">
            <v>Boulevard Ruiz Cortinez</v>
          </cell>
          <cell r="K19" t="str">
            <v>Lote 1 Manzana 210 547</v>
          </cell>
          <cell r="M19" t="str">
            <v>Costa Verde</v>
          </cell>
          <cell r="N19">
            <v>94294</v>
          </cell>
          <cell r="O19" t="str">
            <v>Boca del Rio, Veracruz</v>
          </cell>
          <cell r="P19" t="str">
            <v>ORG0610197V6</v>
          </cell>
          <cell r="Q19" t="str">
            <v>100 % anticipo</v>
          </cell>
          <cell r="R19" t="str">
            <v>Humberto Saucedo</v>
          </cell>
          <cell r="S19" t="str">
            <v>01229-9229090</v>
          </cell>
          <cell r="T19" t="str">
            <v>humberto.saucedo@losgiros.com</v>
          </cell>
          <cell r="U19"/>
          <cell r="V19"/>
          <cell r="W19" t="str">
            <v>Humberto Saucedo</v>
          </cell>
          <cell r="X19" t="str">
            <v>01229-9229090</v>
          </cell>
          <cell r="Y19" t="str">
            <v>humberto.saucedo@losgiros.com</v>
          </cell>
          <cell r="Z19"/>
          <cell r="AA19" t="str">
            <v>no identificado</v>
          </cell>
          <cell r="AB19" t="str">
            <v>no identificado</v>
          </cell>
          <cell r="AC19" t="str">
            <v>no identificado</v>
          </cell>
          <cell r="AD19"/>
          <cell r="AE19" t="str">
            <v>Blvd Manuel Avila Camacho 1791 Entre calles de Tortuga y Ballena</v>
          </cell>
          <cell r="AF19" t="str">
            <v>Fracc Costa DE oro, C.P. 94295 Boca del Rio, Veracruz</v>
          </cell>
          <cell r="AG19" t="str">
            <v>Tel. 01229-9229090 Ext 101</v>
          </cell>
          <cell r="AH19" t="str">
            <v>Humberto Saucedo</v>
          </cell>
          <cell r="AI19" t="str">
            <v>Transportes Celtamar</v>
          </cell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</row>
        <row r="20">
          <cell r="A20" t="str">
            <v>CL-018</v>
          </cell>
          <cell r="B20" t="str">
            <v>Cliente</v>
          </cell>
          <cell r="C20" t="str">
            <v>Krystal Cancun</v>
          </cell>
          <cell r="D20" t="str">
            <v>Mercedes Benitez</v>
          </cell>
          <cell r="E20" t="str">
            <v>Gerente de Compras</v>
          </cell>
          <cell r="F20" t="str">
            <v>mbenitez@krystal-hotels.com</v>
          </cell>
          <cell r="G20" t="str">
            <v>01998-891-5555</v>
          </cell>
          <cell r="I20" t="str">
            <v>Inmobiliaria en Hoteleria Cancun Santa Fe, S de R.L.</v>
          </cell>
          <cell r="J20" t="str">
            <v>Av. Juan Salvador Agraz</v>
          </cell>
          <cell r="K20">
            <v>65</v>
          </cell>
          <cell r="L20" t="str">
            <v>Piso 20</v>
          </cell>
          <cell r="M20" t="str">
            <v>Santa Fe Cuajimalpa de Morelos</v>
          </cell>
          <cell r="N20">
            <v>5348</v>
          </cell>
          <cell r="O20" t="str">
            <v>México D.F.</v>
          </cell>
          <cell r="P20" t="str">
            <v>IHC-130517-4S7</v>
          </cell>
          <cell r="Q20" t="str">
            <v>50% anticipo 50% contraaviso de entrega</v>
          </cell>
          <cell r="R20" t="str">
            <v>Mercedes Benitez</v>
          </cell>
          <cell r="S20" t="str">
            <v>01998-891-5555</v>
          </cell>
          <cell r="T20" t="str">
            <v>mbenitez@krystal-hotels.com</v>
          </cell>
          <cell r="W20" t="str">
            <v xml:space="preserve">SR DIEGO CHAN </v>
          </cell>
          <cell r="X20" t="str">
            <v>8915555 EXT 2006</v>
          </cell>
          <cell r="Y20" t="str">
            <v>dichan@krsytal -hotels.com</v>
          </cell>
          <cell r="AA20" t="str">
            <v>transferncia bancaria</v>
          </cell>
          <cell r="AB20" t="str">
            <v>bancomer/ santander</v>
          </cell>
          <cell r="AE20" t="str">
            <v>Hotel krsytal Grand Punta Cancun</v>
          </cell>
          <cell r="AF20" t="str">
            <v>Paseo kukulkan km 8.5 CP  77500</v>
          </cell>
          <cell r="AG20" t="str">
            <v>Zona Hotelera Cancun Quintana Roo</v>
          </cell>
          <cell r="AH20" t="str">
            <v>Israel Medina</v>
          </cell>
          <cell r="AI20" t="str">
            <v>Transportes del Caribe</v>
          </cell>
          <cell r="AJ20" t="str">
            <v>Entregas de 8:00 13:00 pm</v>
          </cell>
        </row>
        <row r="21">
          <cell r="A21" t="str">
            <v>CL-019</v>
          </cell>
          <cell r="B21" t="str">
            <v>Cliente</v>
          </cell>
          <cell r="C21" t="str">
            <v>Sonora Grill Monterrey</v>
          </cell>
          <cell r="D21" t="str">
            <v>Alvaro Jiménez</v>
          </cell>
          <cell r="E21" t="str">
            <v>Socio</v>
          </cell>
          <cell r="F21" t="str">
            <v>alvaro@sonoragrill.com.mx</v>
          </cell>
          <cell r="G21" t="str">
            <v>5543-683258</v>
          </cell>
          <cell r="I21" t="str">
            <v>Operadora de Alimentos Durango SAPI DE C.V.</v>
          </cell>
          <cell r="J21" t="str">
            <v>Juan Salvador Agraz</v>
          </cell>
          <cell r="K21">
            <v>40</v>
          </cell>
          <cell r="L21" t="str">
            <v>Piso 15</v>
          </cell>
          <cell r="M21" t="str">
            <v>Santa Fe</v>
          </cell>
          <cell r="N21">
            <v>5109</v>
          </cell>
          <cell r="O21" t="str">
            <v>Distrito Federal</v>
          </cell>
          <cell r="P21" t="str">
            <v>OAD 110330430</v>
          </cell>
          <cell r="Q21" t="str">
            <v>100 % contra entrega</v>
          </cell>
          <cell r="R21" t="str">
            <v>Alvaro Jiménez</v>
          </cell>
          <cell r="S21" t="str">
            <v>5543-683258</v>
          </cell>
          <cell r="T21" t="str">
            <v>alvaro@sonoragrill.com.mx</v>
          </cell>
          <cell r="W21" t="str">
            <v>Alvaro Jiménez</v>
          </cell>
          <cell r="X21" t="str">
            <v>5543-683258</v>
          </cell>
          <cell r="Y21" t="str">
            <v>alvaro@sonoragrill.com.mx</v>
          </cell>
          <cell r="AA21" t="str">
            <v>no  identificado</v>
          </cell>
          <cell r="AB21" t="str">
            <v>no  identificado</v>
          </cell>
          <cell r="AC21" t="str">
            <v>no  identificado</v>
          </cell>
          <cell r="AE21" t="str">
            <v>Restaurante Sonora Grill Insurgentes y eje 8 sur</v>
          </cell>
          <cell r="AH21" t="str">
            <v>Pendiente</v>
          </cell>
          <cell r="AJ21" t="str">
            <v xml:space="preserve">Sucursal Monterrey / Factura en pesos </v>
          </cell>
        </row>
        <row r="22">
          <cell r="A22" t="str">
            <v>CL-020</v>
          </cell>
          <cell r="B22" t="str">
            <v>Cliente</v>
          </cell>
          <cell r="C22" t="str">
            <v>Sonora Grill Durango</v>
          </cell>
          <cell r="D22" t="str">
            <v>Alvaro Jiménez</v>
          </cell>
          <cell r="E22" t="str">
            <v>Socio</v>
          </cell>
          <cell r="F22" t="str">
            <v>alvaro@sonoragrill.com.mx</v>
          </cell>
          <cell r="G22" t="str">
            <v>5543-683258</v>
          </cell>
          <cell r="I22" t="str">
            <v>Operadora de Alimentos Durango SAPI DE C.V.</v>
          </cell>
          <cell r="J22" t="str">
            <v>Juan Salvador Agraz</v>
          </cell>
          <cell r="K22">
            <v>40</v>
          </cell>
          <cell r="L22" t="str">
            <v>Piso 15</v>
          </cell>
          <cell r="M22" t="str">
            <v>Santa Fe</v>
          </cell>
          <cell r="N22">
            <v>5109</v>
          </cell>
          <cell r="O22" t="str">
            <v>Distrito Federal</v>
          </cell>
          <cell r="P22" t="str">
            <v>OAD 110330430</v>
          </cell>
          <cell r="Q22" t="str">
            <v>100 % contra entrega</v>
          </cell>
          <cell r="R22" t="str">
            <v>Alvaro Jiménez</v>
          </cell>
          <cell r="S22" t="str">
            <v>5543-683258</v>
          </cell>
          <cell r="T22" t="str">
            <v>alvaro@sonoragrill.com.mx</v>
          </cell>
          <cell r="W22" t="str">
            <v>Alvaro Jiménez</v>
          </cell>
          <cell r="X22" t="str">
            <v>5543-683258</v>
          </cell>
          <cell r="Y22" t="str">
            <v xml:space="preserve">alvaro@sonoragrill.com.mx /comprasdurango205@gmail.com </v>
          </cell>
          <cell r="AA22" t="str">
            <v>no identificado</v>
          </cell>
          <cell r="AB22" t="str">
            <v>no identificado</v>
          </cell>
          <cell r="AC22" t="str">
            <v>no identificado</v>
          </cell>
          <cell r="AE22" t="str">
            <v>Restaurante Sonora Grill Insurgentes y eje 8 sur</v>
          </cell>
          <cell r="AJ22" t="str">
            <v>Sucursal Durango / Factura en Pesos</v>
          </cell>
        </row>
        <row r="23">
          <cell r="A23" t="str">
            <v>CL-021</v>
          </cell>
          <cell r="B23" t="str">
            <v>Cliente</v>
          </cell>
          <cell r="C23" t="str">
            <v>Sonora Grill Metepec</v>
          </cell>
          <cell r="D23" t="str">
            <v>Alvaro Jiménez</v>
          </cell>
          <cell r="E23" t="str">
            <v>Socio</v>
          </cell>
          <cell r="F23" t="str">
            <v>alvaro@sonoragrill.com.mx</v>
          </cell>
          <cell r="G23" t="str">
            <v>5543-683258</v>
          </cell>
          <cell r="I23" t="str">
            <v>Operadora de Alimentos Metepec SAPI DE C.V.</v>
          </cell>
          <cell r="J23" t="str">
            <v xml:space="preserve">Leona Vicario </v>
          </cell>
          <cell r="K23">
            <v>1000</v>
          </cell>
          <cell r="M23" t="str">
            <v>La Purisima</v>
          </cell>
          <cell r="N23">
            <v>52148</v>
          </cell>
          <cell r="O23" t="str">
            <v>Metepec, Estado de México</v>
          </cell>
          <cell r="P23" t="str">
            <v>OAM121010 QA5</v>
          </cell>
          <cell r="Q23" t="str">
            <v>100 % contra entrega</v>
          </cell>
          <cell r="R23" t="str">
            <v>Alvaro Jiménez</v>
          </cell>
          <cell r="S23" t="str">
            <v>5543-683258</v>
          </cell>
          <cell r="T23" t="str">
            <v>alvaro@sonoragrill.com.mx; comprasmetepec@gmail.com</v>
          </cell>
          <cell r="W23" t="str">
            <v>Alvaro Jiménez</v>
          </cell>
          <cell r="X23" t="str">
            <v>5543-683258</v>
          </cell>
          <cell r="Y23" t="str">
            <v>alvaro@sonoragrill.com.mx</v>
          </cell>
          <cell r="AA23" t="str">
            <v>no  identificado</v>
          </cell>
          <cell r="AB23" t="str">
            <v>no  identificado</v>
          </cell>
          <cell r="AC23" t="str">
            <v>no  identificado</v>
          </cell>
          <cell r="AE23" t="str">
            <v>Restaurante Sonora Grill Insurgentes y eje 8 sur</v>
          </cell>
          <cell r="AH23" t="str">
            <v>Pendiente</v>
          </cell>
          <cell r="AJ23" t="str">
            <v>Sucursal Metepec / Factura en Pesos</v>
          </cell>
          <cell r="BA23"/>
        </row>
        <row r="24">
          <cell r="A24" t="str">
            <v>CL-022</v>
          </cell>
          <cell r="B24" t="str">
            <v>Cliente</v>
          </cell>
          <cell r="C24" t="str">
            <v>Sonora Grill Vallarta</v>
          </cell>
          <cell r="N24"/>
          <cell r="Q24"/>
          <cell r="AJ24" t="str">
            <v>Sucursal Vallarta</v>
          </cell>
        </row>
        <row r="25">
          <cell r="A25" t="str">
            <v>CL-023</v>
          </cell>
          <cell r="B25" t="str">
            <v>Cliente</v>
          </cell>
          <cell r="C25" t="str">
            <v>Sonora Grill Juriquilla</v>
          </cell>
          <cell r="D25" t="str">
            <v>Alvaro Jiménez</v>
          </cell>
          <cell r="E25" t="str">
            <v>Socio</v>
          </cell>
          <cell r="F25" t="str">
            <v>alvaro@sonoragrill.com.mx</v>
          </cell>
          <cell r="G25" t="str">
            <v>5543-683258</v>
          </cell>
          <cell r="I25" t="str">
            <v>Operadora de Alimentos Durango SAPI DE C.V.</v>
          </cell>
          <cell r="J25" t="str">
            <v>Juan Salvador Agraz</v>
          </cell>
          <cell r="K25">
            <v>40</v>
          </cell>
          <cell r="L25" t="str">
            <v>Piso 15</v>
          </cell>
          <cell r="M25" t="str">
            <v>Santa Fe</v>
          </cell>
          <cell r="N25">
            <v>5109</v>
          </cell>
          <cell r="O25" t="str">
            <v>Distrito Federal</v>
          </cell>
          <cell r="P25" t="str">
            <v>OAD 110330430</v>
          </cell>
          <cell r="Q25" t="str">
            <v>100 % contra entrega</v>
          </cell>
          <cell r="R25" t="str">
            <v>Alvaro Jiménez</v>
          </cell>
          <cell r="S25" t="str">
            <v>5543-683258</v>
          </cell>
          <cell r="T25" t="str">
            <v xml:space="preserve">alvaro@sonoragrill.com.mx </v>
          </cell>
          <cell r="W25" t="str">
            <v>Alvaro Jiménez</v>
          </cell>
          <cell r="X25" t="str">
            <v>5543-683258</v>
          </cell>
          <cell r="Y25" t="str">
            <v>alvaro@sonoragrill.com.mx / mcristiany@hotmail.com / dmonterrubio@centraldearquitectura.com</v>
          </cell>
          <cell r="AA25" t="str">
            <v>no  identificado</v>
          </cell>
          <cell r="AB25" t="str">
            <v>no  identificado</v>
          </cell>
          <cell r="AC25" t="str">
            <v>no  identificado</v>
          </cell>
          <cell r="AE25" t="str">
            <v>Restaurante Sonora Grill Insurgentes y eje 8 sur</v>
          </cell>
          <cell r="AH25" t="str">
            <v>Pendiente</v>
          </cell>
          <cell r="AJ25" t="str">
            <v>Sucursal Juriquilla / Factura en Pesos</v>
          </cell>
        </row>
        <row r="26">
          <cell r="A26" t="str">
            <v>CL-024</v>
          </cell>
          <cell r="B26" t="str">
            <v>Cliente</v>
          </cell>
          <cell r="C26" t="str">
            <v>Sonora Grill Coyoacan</v>
          </cell>
          <cell r="D26" t="str">
            <v>Alvaro Jiménez</v>
          </cell>
          <cell r="E26" t="str">
            <v>Socio</v>
          </cell>
          <cell r="F26" t="str">
            <v>alvaro@sonoragrill.com.mx</v>
          </cell>
          <cell r="G26" t="str">
            <v>5543-683258</v>
          </cell>
          <cell r="I26" t="str">
            <v>Operadora de Alimentos Coyoacan S A P I DE C V</v>
          </cell>
          <cell r="J26" t="str">
            <v>Av. Coyoacan</v>
          </cell>
          <cell r="K26">
            <v>1955</v>
          </cell>
          <cell r="L26" t="str">
            <v>Local A</v>
          </cell>
          <cell r="M26" t="str">
            <v>Xoco</v>
          </cell>
          <cell r="N26">
            <v>3330</v>
          </cell>
          <cell r="O26" t="str">
            <v>Delegación Benito Juarez Distrito Federal</v>
          </cell>
          <cell r="P26" t="str">
            <v>OAC 121010415</v>
          </cell>
          <cell r="Q26" t="str">
            <v>100 % contra entrega</v>
          </cell>
          <cell r="R26" t="str">
            <v>Alvaro Jiménez</v>
          </cell>
          <cell r="S26" t="str">
            <v>5543-683258</v>
          </cell>
          <cell r="T26" t="str">
            <v>alvaro@sonoragrill.com.mx</v>
          </cell>
          <cell r="W26" t="str">
            <v>Alvaro Jiménez</v>
          </cell>
          <cell r="X26" t="str">
            <v>5543-683258</v>
          </cell>
          <cell r="Y26" t="str">
            <v>alvaro@sonoragrill.com.mx  / compras.almacen.coyoacan@gmail.com /  facturascoyoacan@gmail.com</v>
          </cell>
          <cell r="AA26" t="str">
            <v>no  identificado</v>
          </cell>
          <cell r="AB26" t="str">
            <v>no  identificado</v>
          </cell>
          <cell r="AC26" t="str">
            <v>no  identificado</v>
          </cell>
          <cell r="AE26" t="str">
            <v>Restaurante Sonora Grill Insurgentes y eje 8 sur</v>
          </cell>
          <cell r="AH26" t="str">
            <v>Pendiente</v>
          </cell>
          <cell r="AJ26" t="str">
            <v>Sucursal Coyoacan / Fcatura en Pesos</v>
          </cell>
          <cell r="BA26"/>
        </row>
        <row r="27">
          <cell r="A27" t="str">
            <v>CL-025</v>
          </cell>
          <cell r="B27" t="str">
            <v>Cliente</v>
          </cell>
          <cell r="C27" t="str">
            <v>Sonora Grill Narvarte</v>
          </cell>
          <cell r="D27" t="str">
            <v>Alvaro Jiménez</v>
          </cell>
          <cell r="E27" t="str">
            <v>Socio</v>
          </cell>
          <cell r="F27" t="str">
            <v>alvaro@sonoragrill.com.mx</v>
          </cell>
          <cell r="G27" t="str">
            <v>5543-683258</v>
          </cell>
          <cell r="I27" t="str">
            <v>Operadora de Alimentos Diagonal San Antonio SAPI DE C.V.</v>
          </cell>
          <cell r="J27" t="str">
            <v xml:space="preserve">Romero de Terreros </v>
          </cell>
          <cell r="K27">
            <v>1010</v>
          </cell>
          <cell r="M27" t="str">
            <v>Narvarte Poniente</v>
          </cell>
          <cell r="N27">
            <v>3020</v>
          </cell>
          <cell r="O27" t="str">
            <v>Delegacion Benito Juarez</v>
          </cell>
          <cell r="P27" t="str">
            <v>OAD 121010JE1</v>
          </cell>
          <cell r="Q27" t="str">
            <v>100 % contra entrega</v>
          </cell>
          <cell r="R27" t="str">
            <v>Alvaro Jiménez</v>
          </cell>
          <cell r="S27" t="str">
            <v>5543-683258</v>
          </cell>
          <cell r="T27" t="str">
            <v>alvaro@sonoragrill.com.mx</v>
          </cell>
          <cell r="W27" t="str">
            <v>Alvaro Jiménez</v>
          </cell>
          <cell r="X27" t="str">
            <v>5543-683258</v>
          </cell>
          <cell r="Y27" t="str">
            <v>alvaro@sonoragrill.com.mx / narvarte.compras@gmail.com / sonorasdiagonalsanantonio@hotmail.com</v>
          </cell>
          <cell r="AA27" t="str">
            <v>no  identificado</v>
          </cell>
          <cell r="AB27" t="str">
            <v>no  identificado</v>
          </cell>
          <cell r="AC27" t="str">
            <v>no  identificado</v>
          </cell>
          <cell r="AE27" t="str">
            <v>Restaurante Sonora Grill Insurgentes y eje 8 sur</v>
          </cell>
          <cell r="AH27" t="str">
            <v>Pendiente</v>
          </cell>
          <cell r="AJ27" t="str">
            <v>Sucursal Narvarte / Factura en Pesos</v>
          </cell>
        </row>
        <row r="28">
          <cell r="A28" t="str">
            <v>CL-026</v>
          </cell>
          <cell r="B28" t="str">
            <v>Cliente</v>
          </cell>
          <cell r="C28" t="str">
            <v>Sonora Grill Napoles</v>
          </cell>
          <cell r="D28" t="str">
            <v>Alvaro Jiménez</v>
          </cell>
          <cell r="E28" t="str">
            <v>Socio</v>
          </cell>
          <cell r="F28" t="str">
            <v>alvaro@sonoragrill.com.mx</v>
          </cell>
          <cell r="G28" t="str">
            <v>5543-683258</v>
          </cell>
          <cell r="I28" t="str">
            <v>Operadora de Alimentos Napoles S A P I DE C V</v>
          </cell>
          <cell r="J28" t="str">
            <v>Nueva York 264 a</v>
          </cell>
          <cell r="M28" t="str">
            <v>Napoles</v>
          </cell>
          <cell r="N28">
            <v>3810</v>
          </cell>
          <cell r="O28" t="str">
            <v>Delegación Benito Juarez Distrito Federal</v>
          </cell>
          <cell r="P28" t="str">
            <v>OAN 121010 TQ7</v>
          </cell>
          <cell r="Q28" t="str">
            <v>100 % contra entrega</v>
          </cell>
          <cell r="R28" t="str">
            <v>Alvaro Jiménez</v>
          </cell>
          <cell r="S28" t="str">
            <v>5543-683258</v>
          </cell>
          <cell r="T28" t="str">
            <v>alvaro@sonoragrill.com.mx</v>
          </cell>
          <cell r="W28" t="str">
            <v>Alvaro Jiménez</v>
          </cell>
          <cell r="X28" t="str">
            <v>5543-683258</v>
          </cell>
          <cell r="Y28" t="str">
            <v>alvaro@sonoragrill.com.mx / comprasnapoles@gmail.com / admon.facturasnapoles@gmail.com</v>
          </cell>
          <cell r="AA28" t="str">
            <v>no  identificado</v>
          </cell>
          <cell r="AB28" t="str">
            <v>no  identificado</v>
          </cell>
          <cell r="AC28" t="str">
            <v>no  identificado</v>
          </cell>
          <cell r="AE28" t="str">
            <v>Restaurante Sonora Grill Insurgentes y eje 8 sur</v>
          </cell>
          <cell r="AH28" t="str">
            <v>Pendiente</v>
          </cell>
          <cell r="AJ28" t="str">
            <v>Sucursal Napoles / Factura en Pesos</v>
          </cell>
        </row>
        <row r="29">
          <cell r="A29" t="str">
            <v>CL-027</v>
          </cell>
          <cell r="B29" t="str">
            <v>Cliente</v>
          </cell>
          <cell r="C29" t="str">
            <v>Sonora Grill Division del Norte</v>
          </cell>
          <cell r="D29" t="str">
            <v>Alvaro Jiménez</v>
          </cell>
          <cell r="E29" t="str">
            <v>Socio</v>
          </cell>
          <cell r="F29" t="str">
            <v>alvaro@sonoragrill.com.mx</v>
          </cell>
          <cell r="G29" t="str">
            <v>5543-683258</v>
          </cell>
          <cell r="I29" t="str">
            <v>Ricardo Añorve Martinez</v>
          </cell>
          <cell r="J29" t="str">
            <v>Division del Norte</v>
          </cell>
          <cell r="K29">
            <v>911</v>
          </cell>
          <cell r="L29" t="str">
            <v>Int. Local A</v>
          </cell>
          <cell r="M29" t="str">
            <v>Del Valle</v>
          </cell>
          <cell r="N29">
            <v>3100</v>
          </cell>
          <cell r="O29" t="str">
            <v>Distrito Federal</v>
          </cell>
          <cell r="P29" t="str">
            <v>AOMR 740324 F67</v>
          </cell>
          <cell r="Q29" t="str">
            <v>100 % contra entrega</v>
          </cell>
          <cell r="R29" t="str">
            <v>Alvaro Jiménez</v>
          </cell>
          <cell r="S29" t="str">
            <v>5543-683258</v>
          </cell>
          <cell r="T29" t="str">
            <v>alvaro@sonoragrill.com.mx</v>
          </cell>
          <cell r="W29" t="str">
            <v>Alvaro Jiménez</v>
          </cell>
          <cell r="X29" t="str">
            <v>5543-683258</v>
          </cell>
          <cell r="Y29" t="str">
            <v>alvaro@sonoragrill.com.mx / diviamorfelix@gmail.com /</v>
          </cell>
          <cell r="AA29" t="str">
            <v>no  identificado</v>
          </cell>
          <cell r="AB29" t="str">
            <v>no  identificado</v>
          </cell>
          <cell r="AC29" t="str">
            <v>no  identificado</v>
          </cell>
          <cell r="AE29" t="str">
            <v>Restaurante Sonora Grill Insurgentes y eje 8 sur</v>
          </cell>
          <cell r="AH29" t="str">
            <v>Pendiente</v>
          </cell>
          <cell r="AJ29" t="str">
            <v>Sucursal División del Norte / Factura en Pesos</v>
          </cell>
        </row>
        <row r="30">
          <cell r="A30" t="str">
            <v>CL-028</v>
          </cell>
          <cell r="B30" t="str">
            <v>Cliente</v>
          </cell>
          <cell r="C30" t="str">
            <v>Sonora Grill Felix Cuevas</v>
          </cell>
          <cell r="D30" t="str">
            <v>Alvaro Jiménez</v>
          </cell>
          <cell r="E30" t="str">
            <v>Socio</v>
          </cell>
          <cell r="F30" t="str">
            <v>alvaro@sonoragrill.com.mx</v>
          </cell>
          <cell r="G30" t="str">
            <v>5543-683258</v>
          </cell>
          <cell r="I30" t="str">
            <v>Ricardo Añorve Martinez</v>
          </cell>
          <cell r="J30" t="str">
            <v>Division del Norte</v>
          </cell>
          <cell r="K30">
            <v>911</v>
          </cell>
          <cell r="L30" t="str">
            <v>Int. Local A</v>
          </cell>
          <cell r="M30" t="str">
            <v>Del Valle</v>
          </cell>
          <cell r="N30">
            <v>3100</v>
          </cell>
          <cell r="O30" t="str">
            <v>Distrito Federal</v>
          </cell>
          <cell r="P30" t="str">
            <v>AOMR 740324 F67</v>
          </cell>
          <cell r="Q30" t="str">
            <v>100 % contra entrega</v>
          </cell>
          <cell r="R30" t="str">
            <v>Alvaro Jiménez</v>
          </cell>
          <cell r="S30" t="str">
            <v>5543-683258</v>
          </cell>
          <cell r="T30" t="str">
            <v>alvaro@sonoragrill.com.mx</v>
          </cell>
          <cell r="W30" t="str">
            <v>Alvaro Jiménez</v>
          </cell>
          <cell r="X30" t="str">
            <v>5543-683258</v>
          </cell>
          <cell r="Y30" t="str">
            <v>alvaro@sonoragrill.com.mx / felixcuevascompras@gmail.com / sonoragrillfelixcuevas@hotmail.com</v>
          </cell>
          <cell r="AA30" t="str">
            <v>no  identificado</v>
          </cell>
          <cell r="AB30" t="str">
            <v>no  identificado</v>
          </cell>
          <cell r="AC30" t="str">
            <v>no  identificado</v>
          </cell>
          <cell r="AE30" t="str">
            <v>Restaurante Sonora Grill Insurgentes y eje 8 sur</v>
          </cell>
          <cell r="AH30" t="str">
            <v>Pendiente</v>
          </cell>
          <cell r="AJ30" t="str">
            <v>Sucursal Felix Cuevas / Factura en Pesos</v>
          </cell>
        </row>
        <row r="31">
          <cell r="A31" t="str">
            <v>CL-029</v>
          </cell>
          <cell r="B31" t="str">
            <v>Cliente</v>
          </cell>
          <cell r="C31" t="str">
            <v>Sonora Grill Amores</v>
          </cell>
          <cell r="D31" t="str">
            <v>Alvaro Jiménez</v>
          </cell>
          <cell r="E31" t="str">
            <v>Socio</v>
          </cell>
          <cell r="F31" t="str">
            <v>alvaro@sonoragrill.com.mx</v>
          </cell>
          <cell r="G31" t="str">
            <v>5543-683258</v>
          </cell>
          <cell r="I31" t="str">
            <v>Ricardo Añorve Martinez</v>
          </cell>
          <cell r="J31" t="str">
            <v>Division del Norte</v>
          </cell>
          <cell r="K31">
            <v>911</v>
          </cell>
          <cell r="L31" t="str">
            <v>Int. Local A</v>
          </cell>
          <cell r="M31" t="str">
            <v>Del Valle</v>
          </cell>
          <cell r="N31">
            <v>3100</v>
          </cell>
          <cell r="O31" t="str">
            <v>Distrito Federal</v>
          </cell>
          <cell r="P31" t="str">
            <v>AOMR 740324 F67</v>
          </cell>
          <cell r="Q31" t="str">
            <v>100 % contra entrega</v>
          </cell>
          <cell r="R31" t="str">
            <v>Alvaro Jiménez</v>
          </cell>
          <cell r="S31" t="str">
            <v>5543-683258</v>
          </cell>
          <cell r="T31" t="str">
            <v>alvaro@sonoragrill.com.mx</v>
          </cell>
          <cell r="W31" t="str">
            <v>Alvaro Jiménez</v>
          </cell>
          <cell r="X31" t="str">
            <v>5543-683258</v>
          </cell>
          <cell r="Y31" t="str">
            <v>alvaro@sonoragrill.com.mx / amorescompras@gmail.com / diviamorfelix@gmail.com</v>
          </cell>
          <cell r="AA31" t="str">
            <v>no  identificado</v>
          </cell>
          <cell r="AB31" t="str">
            <v>no  identificado</v>
          </cell>
          <cell r="AC31" t="str">
            <v>no  identificado</v>
          </cell>
          <cell r="AE31" t="str">
            <v>Restaurante Sonora Grill Insurgentes y eje 8 sur</v>
          </cell>
          <cell r="AH31" t="str">
            <v>Pendiente</v>
          </cell>
          <cell r="AJ31" t="str">
            <v>Sucursal Amores /  Factura en Pesos</v>
          </cell>
        </row>
        <row r="32">
          <cell r="A32" t="str">
            <v>CL-030</v>
          </cell>
          <cell r="B32" t="str">
            <v>Cliente</v>
          </cell>
          <cell r="C32" t="str">
            <v>Mayan Palace Vallarta</v>
          </cell>
          <cell r="D32" t="str">
            <v>Guadalupe López</v>
          </cell>
          <cell r="E32" t="str">
            <v>Compras</v>
          </cell>
          <cell r="F32" t="str">
            <v>guadalupelopez@grupovidanta.com</v>
          </cell>
          <cell r="G32" t="str">
            <v>322) 226 4000 Ext. 4816</v>
          </cell>
          <cell r="I32" t="str">
            <v>Desarrollo Marina Vallarta S.A de C.V.</v>
          </cell>
          <cell r="J32" t="str">
            <v xml:space="preserve">Av. Paseo de la Marina Sur </v>
          </cell>
          <cell r="K32">
            <v>220</v>
          </cell>
          <cell r="M32" t="str">
            <v>Marina Vallarta</v>
          </cell>
          <cell r="N32">
            <v>48335</v>
          </cell>
          <cell r="O32" t="str">
            <v>Puerto Vallarta, Jal, MÉX</v>
          </cell>
          <cell r="P32" t="str">
            <v>DMV840927T86</v>
          </cell>
          <cell r="Q32" t="str">
            <v>50% anticipo 50% contraaviso de entrega</v>
          </cell>
          <cell r="R32" t="str">
            <v>Guadalupe López</v>
          </cell>
          <cell r="S32" t="str">
            <v>322) 226 4000 Ext. 4816</v>
          </cell>
          <cell r="T32" t="str">
            <v>guadalupelopez@grupovidanta.com</v>
          </cell>
          <cell r="W32" t="str">
            <v>DIANA RAMIREZ</v>
          </cell>
          <cell r="X32" t="str">
            <v xml:space="preserve">32222 64000 EXT. </v>
          </cell>
          <cell r="Y32" t="str">
            <v>dianaramirez@grupovidanta.com</v>
          </cell>
          <cell r="AA32" t="str">
            <v>transferencia</v>
          </cell>
          <cell r="AB32" t="str">
            <v>no identificado</v>
          </cell>
          <cell r="AC32" t="str">
            <v>no identificado</v>
          </cell>
          <cell r="AE32" t="str">
            <v>Av. Paseo de las Moras S/N,</v>
          </cell>
          <cell r="AF32" t="str">
            <v>Fraccionamiento Nautico Turistico</v>
          </cell>
          <cell r="AG32" t="str">
            <v>Nuevo Vallarta, Nayarit</v>
          </cell>
          <cell r="AH32" t="str">
            <v>Misael Baños</v>
          </cell>
          <cell r="AI32" t="str">
            <v>Enviar por Fletes de Oriente.</v>
          </cell>
        </row>
        <row r="33">
          <cell r="A33" t="str">
            <v>CL-031</v>
          </cell>
          <cell r="B33" t="str">
            <v>Cliente</v>
          </cell>
          <cell r="C33" t="str">
            <v>Mayan Palace Puerto Peñasco</v>
          </cell>
          <cell r="D33" t="str">
            <v>Pablo Huerta</v>
          </cell>
          <cell r="E33" t="str">
            <v>Gerente de Alimentos y Bebidas</v>
          </cell>
          <cell r="F33" t="str">
            <v>aybpp@mayanpalace.com.mx</v>
          </cell>
          <cell r="G33" t="str">
            <v>(638) 383.0165</v>
          </cell>
          <cell r="H33"/>
          <cell r="I33" t="str">
            <v>ALIANZA INTEGRAL TURISTICA SA DE CV</v>
          </cell>
          <cell r="J33" t="str">
            <v>KM 24 Carrt. Puerto Peñasco Caborca  Ejido Miramar</v>
          </cell>
          <cell r="K33"/>
          <cell r="L33"/>
          <cell r="M33"/>
          <cell r="N33">
            <v>83550</v>
          </cell>
          <cell r="O33" t="str">
            <v>Puerto Peñasco  Sonora</v>
          </cell>
          <cell r="P33" t="str">
            <v>AIT140120J91</v>
          </cell>
          <cell r="Q33" t="str">
            <v>50% anticipo 50% contraaviso de entrega</v>
          </cell>
          <cell r="R33" t="str">
            <v>Pablo Huerta</v>
          </cell>
          <cell r="S33" t="str">
            <v>(638) 383.0165</v>
          </cell>
          <cell r="T33" t="str">
            <v>aybpp@mayanpalace.com.mx/facturaelectronica.ppe@grupovidanta.com</v>
          </cell>
          <cell r="U33"/>
          <cell r="V33"/>
          <cell r="W33" t="str">
            <v>PERLA MUÑOZ GONZALEZ</v>
          </cell>
          <cell r="X33" t="str">
            <v>016383830160 EXT 4014</v>
          </cell>
          <cell r="Y33" t="str">
            <v>cxppp@mayanpalace.com.mx</v>
          </cell>
          <cell r="Z33"/>
          <cell r="AA33" t="str">
            <v>Transferencia</v>
          </cell>
          <cell r="AB33" t="str">
            <v>Santander</v>
          </cell>
          <cell r="AC33" t="str">
            <v>NO IDENTIFICADO</v>
          </cell>
          <cell r="AD33"/>
          <cell r="AE33" t="str">
            <v>KM 24 Carrt. Puerto Peñasco - Caborca</v>
          </cell>
          <cell r="AF33" t="str">
            <v>Ejido Miramar</v>
          </cell>
          <cell r="AG33" t="str">
            <v>Puerto Peñasco, Sonora C.P. 83550</v>
          </cell>
          <cell r="AH33" t="str">
            <v>SALVADOR HERNANDEZ</v>
          </cell>
          <cell r="AI33" t="str">
            <v>TRANSPORTE PITIC</v>
          </cell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</row>
        <row r="34">
          <cell r="A34" t="str">
            <v>CL-032</v>
          </cell>
          <cell r="B34" t="str">
            <v>Cliente</v>
          </cell>
          <cell r="C34" t="str">
            <v>Riu Palace México PLC</v>
          </cell>
          <cell r="D34" t="str">
            <v>Regina Herrera</v>
          </cell>
          <cell r="E34" t="str">
            <v>Compras</v>
          </cell>
          <cell r="F34" t="str">
            <v>purchases.cun@riu.com</v>
          </cell>
          <cell r="G34" t="str">
            <v>984-877-2321</v>
          </cell>
          <cell r="I34" t="str">
            <v>Solar Chaca S.A de C.V.</v>
          </cell>
          <cell r="J34" t="str">
            <v>Blvd Kukulkan Km 8.5 Lote 5 Mza 50</v>
          </cell>
          <cell r="K34" t="str">
            <v>Int. Hotel Riu Cancun</v>
          </cell>
          <cell r="M34" t="str">
            <v>Zona Hotelera Cancun</v>
          </cell>
          <cell r="N34">
            <v>77500</v>
          </cell>
          <cell r="O34" t="str">
            <v>Benito Juarez, Quintana Roo</v>
          </cell>
          <cell r="P34" t="str">
            <v>SCH 961004 P38</v>
          </cell>
          <cell r="Q34" t="str">
            <v>30 dias de Credito</v>
          </cell>
          <cell r="R34" t="str">
            <v>Regina Herrera</v>
          </cell>
          <cell r="S34" t="str">
            <v>01984-877-2321</v>
          </cell>
          <cell r="T34" t="str">
            <v>purchases.cun@riu.com</v>
          </cell>
          <cell r="W34" t="str">
            <v xml:space="preserve">Emanuell Juarez </v>
          </cell>
          <cell r="X34" t="str">
            <v>01998-881-4319</v>
          </cell>
          <cell r="Y34" t="str">
            <v>adm.xmx@riu.com</v>
          </cell>
          <cell r="AA34" t="str">
            <v>Transferencia Bancaria</v>
          </cell>
          <cell r="AB34" t="str">
            <v>Bancomer BBVA</v>
          </cell>
          <cell r="AC34">
            <v>4182</v>
          </cell>
          <cell r="AE34" t="str">
            <v>Av. Xaman-Ha Mza 4 Lote 1  Int. Riu Palace México PLC  Fracc. Playacar Playa del Carmen C.P.77710 Solidaridad, Quintana Roo</v>
          </cell>
          <cell r="AH34" t="str">
            <v>Regina Herrera</v>
          </cell>
          <cell r="AI34" t="str">
            <v>Transportes del Caribe</v>
          </cell>
          <cell r="AJ34" t="str">
            <v>Caja para Transporte Pedir al transporte les sellen la guia o factura y la envien para tramite de revision</v>
          </cell>
          <cell r="AK34" t="str">
            <v>Enviar en una caja copia de factura</v>
          </cell>
        </row>
        <row r="35">
          <cell r="A35" t="str">
            <v>CL-033</v>
          </cell>
          <cell r="B35" t="str">
            <v>Cliente</v>
          </cell>
          <cell r="C35" t="str">
            <v>Riu Palace Cabo San Lucas</v>
          </cell>
          <cell r="D35" t="str">
            <v>Abigail Aguilar Cortes</v>
          </cell>
          <cell r="E35" t="str">
            <v>Compras</v>
          </cell>
          <cell r="F35" t="str">
            <v>purchases.cab@riu.com</v>
          </cell>
          <cell r="G35" t="str">
            <v>624-146-7165</v>
          </cell>
          <cell r="I35" t="str">
            <v>MX Riusa II S.A. de C.V.</v>
          </cell>
          <cell r="J35" t="str">
            <v xml:space="preserve">Bahia Cabo San Lucas K.M. 4.5 </v>
          </cell>
          <cell r="K35" t="str">
            <v>camino  Viejo a San Jose del Cabo</v>
          </cell>
          <cell r="M35" t="str">
            <v>Int. Hotel Riu  Palace Cabo San Lucas</v>
          </cell>
          <cell r="N35">
            <v>23410</v>
          </cell>
          <cell r="O35" t="str">
            <v>Los Cabos B.C.S.</v>
          </cell>
          <cell r="P35" t="str">
            <v>MRI961004L20</v>
          </cell>
          <cell r="Q35" t="str">
            <v>30 dias de Credito</v>
          </cell>
          <cell r="R35" t="str">
            <v>Abigail Aguilar</v>
          </cell>
          <cell r="S35" t="str">
            <v>624-146-7165</v>
          </cell>
          <cell r="T35" t="str">
            <v>purchases.cab@riu.com</v>
          </cell>
          <cell r="W35" t="str">
            <v>Araceli Cortez</v>
          </cell>
          <cell r="X35" t="str">
            <v>624-1467-168</v>
          </cell>
          <cell r="Y35" t="str">
            <v>sal1.xcl@riu.com</v>
          </cell>
          <cell r="AA35" t="str">
            <v>Transferencia Bancaria</v>
          </cell>
          <cell r="AB35" t="str">
            <v>Bancomer BBVA</v>
          </cell>
          <cell r="AC35">
            <v>4166</v>
          </cell>
          <cell r="AE35" t="str">
            <v xml:space="preserve"> Int. Hotel Riu Palace Cabo San Lucas Bahia Cabo San Lucas k. 4.5 Int.Riu Palace Cabo San Lucas, Camino Viejo a San Jose  del Cabo, Los Cabos B.C.S. 23410</v>
          </cell>
          <cell r="AH35" t="str">
            <v>Abigail Aguilar</v>
          </cell>
          <cell r="AI35" t="str">
            <v>Transportes Castores</v>
          </cell>
          <cell r="AJ35" t="str">
            <v>Caja Rigida para Transporte, En una caja enviar copia de factura, pedir al transporte le sellen la guia y la envie</v>
          </cell>
          <cell r="BA35" t="str">
            <v>Enviar Lista de Empaque, agregar numero de O.C del Riu</v>
          </cell>
          <cell r="BB35" t="str">
            <v>Caja para Transporte</v>
          </cell>
          <cell r="BC35" t="str">
            <v>Pedir al transporte le sellen la guia o factura y nos la mande para meter a revision</v>
          </cell>
        </row>
        <row r="36">
          <cell r="A36" t="str">
            <v>CL-034</v>
          </cell>
          <cell r="B36" t="str">
            <v>Cliente</v>
          </cell>
          <cell r="C36" t="str">
            <v>Riu Jalisco</v>
          </cell>
          <cell r="D36" t="str">
            <v>Cinthya Citlaly Romero</v>
          </cell>
          <cell r="E36" t="str">
            <v>Compras</v>
          </cell>
          <cell r="F36" t="str">
            <v>purchases01.pvr@riu.com</v>
          </cell>
          <cell r="G36" t="str">
            <v>01322-226-6605</v>
          </cell>
          <cell r="I36" t="str">
            <v>MX Riusa II S.A de C.V.</v>
          </cell>
          <cell r="J36" t="str">
            <v>Av. Cocoteros Lote Hotelero K y K</v>
          </cell>
          <cell r="K36" t="str">
            <v>Condominios Maestro Flamingos</v>
          </cell>
          <cell r="M36" t="str">
            <v>Bahia de Banderas, Nuevo Vallarta</v>
          </cell>
          <cell r="N36">
            <v>63732</v>
          </cell>
          <cell r="O36" t="str">
            <v>Nayarit</v>
          </cell>
          <cell r="P36" t="str">
            <v>MRI 961004 L20</v>
          </cell>
          <cell r="Q36" t="str">
            <v>30 dias de Credito</v>
          </cell>
          <cell r="R36" t="str">
            <v>Cinthya Citlaly Romero</v>
          </cell>
          <cell r="S36" t="str">
            <v>01322-226-6605</v>
          </cell>
          <cell r="T36" t="str">
            <v>purchases01.pvr@riu.com</v>
          </cell>
          <cell r="W36" t="str">
            <v>Minerva Padilla</v>
          </cell>
          <cell r="X36" t="str">
            <v>01322-226-6615</v>
          </cell>
          <cell r="Y36" t="str">
            <v>gl.pvr@riu.com</v>
          </cell>
          <cell r="AA36" t="str">
            <v>Transferencia Bancaria</v>
          </cell>
          <cell r="AB36" t="str">
            <v>no identificado</v>
          </cell>
          <cell r="AC36">
            <v>4539</v>
          </cell>
          <cell r="AE36" t="str">
            <v>Hotel Riu Jalisco</v>
          </cell>
          <cell r="AF36" t="str">
            <v>Ave. Cocoteros Lote Hotelero K y K Condominios Maestro Flamingos</v>
          </cell>
          <cell r="AG36" t="str">
            <v>Bahía de Banderas, Nuvo Vallarta Nayarit C.P. 63732</v>
          </cell>
          <cell r="AH36" t="str">
            <v>Nayeli Rivas</v>
          </cell>
          <cell r="AI36" t="str">
            <v xml:space="preserve">Transportes Pitic </v>
          </cell>
          <cell r="AJ36" t="str">
            <v>Envia en una caja copia de factura, Lista de empaque, agregar numero de O.C. del riu</v>
          </cell>
          <cell r="AK36" t="str">
            <v>5392-5565</v>
          </cell>
          <cell r="BA36" t="str">
            <v>Caja para transporte, Pedir al transporte le sellen la guia para meter a revision.</v>
          </cell>
        </row>
        <row r="37">
          <cell r="A37" t="str">
            <v>CL-035</v>
          </cell>
          <cell r="B37" t="str">
            <v>Cliente</v>
          </cell>
          <cell r="C37" t="str">
            <v>Riu Emerald Bay</v>
          </cell>
          <cell r="D37" t="str">
            <v>Erika Mendez</v>
          </cell>
          <cell r="E37" t="str">
            <v>Compras</v>
          </cell>
          <cell r="F37" t="str">
            <v>purchases.mzt@riu.com</v>
          </cell>
          <cell r="G37" t="str">
            <v>01669-989-7910 Ext. 880 y 881</v>
          </cell>
          <cell r="H37"/>
          <cell r="I37" t="str">
            <v>Solar Chaca S.A de C.V.</v>
          </cell>
          <cell r="J37" t="str">
            <v>Calzada Camarón Sábalo</v>
          </cell>
          <cell r="K37" t="str">
            <v>Cuartel 25 Manzana 5</v>
          </cell>
          <cell r="L37" t="str">
            <v>Interior Hotel Riu Emerald Bay</v>
          </cell>
          <cell r="M37" t="str">
            <v>Col. Sabalo Cerritos</v>
          </cell>
          <cell r="N37">
            <v>82112</v>
          </cell>
          <cell r="O37" t="str">
            <v>Mazatlan, Sinaloa</v>
          </cell>
          <cell r="P37" t="str">
            <v>SCH 961004 P38</v>
          </cell>
          <cell r="Q37" t="str">
            <v>30 días de crédito</v>
          </cell>
          <cell r="R37" t="str">
            <v>Erika Mendez</v>
          </cell>
          <cell r="S37" t="str">
            <v>01669-989-7910</v>
          </cell>
          <cell r="T37" t="str">
            <v>purchases.mzt@riu.com</v>
          </cell>
          <cell r="W37" t="str">
            <v>Carolina Urias</v>
          </cell>
          <cell r="X37" t="str">
            <v>01669-9897-900</v>
          </cell>
          <cell r="Y37" t="str">
            <v>sal.mzt@riu.com</v>
          </cell>
          <cell r="AA37" t="str">
            <v>Transferencia Bancaria</v>
          </cell>
          <cell r="AB37" t="str">
            <v>Bancomer BBVA</v>
          </cell>
          <cell r="AC37">
            <v>4182</v>
          </cell>
          <cell r="AE37" t="str">
            <v>Calzada Camaron Sabalo Cuartel 25 Manzana 5 Interior Hotel Riu Emerald Bay Col. Sabalo, Cerritos Mazatlan, Sinaloa C.P. 82112</v>
          </cell>
          <cell r="AH37" t="str">
            <v>Pamela Huerta</v>
          </cell>
          <cell r="AI37" t="str">
            <v>Transportes Castores</v>
          </cell>
          <cell r="AJ37" t="str">
            <v>Caja Rigida para Transporte, En una caja enviar copia de factura, pedir al transporte le sellen la guia y la envie</v>
          </cell>
          <cell r="BA37" t="str">
            <v>Enviar Lista de Empaque, agregar numero de O.C Riu</v>
          </cell>
          <cell r="BB37" t="str">
            <v>Caja Rigida para Transporte</v>
          </cell>
          <cell r="BC37" t="str">
            <v>En una caja enviar copia de factura, pedir al transporte le sellen la guia y la envie</v>
          </cell>
        </row>
        <row r="38">
          <cell r="A38" t="str">
            <v>CL-036</v>
          </cell>
          <cell r="B38" t="str">
            <v>Cliente</v>
          </cell>
          <cell r="C38" t="str">
            <v>Pandibacco</v>
          </cell>
          <cell r="D38" t="str">
            <v>Sr David Fernandez</v>
          </cell>
          <cell r="E38" t="str">
            <v xml:space="preserve">Director </v>
          </cell>
          <cell r="F38" t="str">
            <v>david@pandibacco.com</v>
          </cell>
          <cell r="G38" t="str">
            <v>5543-0812</v>
          </cell>
          <cell r="I38" t="str">
            <v>Julio 87 S.A de C.V.</v>
          </cell>
          <cell r="J38" t="str">
            <v xml:space="preserve">Emilio Castelar </v>
          </cell>
          <cell r="K38">
            <v>107</v>
          </cell>
          <cell r="L38" t="str">
            <v>C-D</v>
          </cell>
          <cell r="M38" t="str">
            <v>Polanco Chapultepec</v>
          </cell>
          <cell r="N38">
            <v>11560</v>
          </cell>
          <cell r="O38" t="str">
            <v>Miguel Hidalgo Méx. D.F.</v>
          </cell>
          <cell r="P38" t="str">
            <v>JOS091112194</v>
          </cell>
          <cell r="Q38" t="str">
            <v>50% anticipo 50% contra aviso de entrega</v>
          </cell>
          <cell r="R38" t="str">
            <v>David Fernandez</v>
          </cell>
          <cell r="S38" t="str">
            <v>5543-0812</v>
          </cell>
          <cell r="T38" t="str">
            <v>david@pandibacco.com</v>
          </cell>
          <cell r="W38" t="str">
            <v>Mariana Avila</v>
          </cell>
          <cell r="X38" t="str">
            <v>5543-0812</v>
          </cell>
          <cell r="Y38" t="str">
            <v>mavila@grupogugar.mx</v>
          </cell>
          <cell r="AA38" t="str">
            <v xml:space="preserve">Interbancario </v>
          </cell>
          <cell r="AB38" t="str">
            <v>Banco del Bajio</v>
          </cell>
          <cell r="AC38">
            <v>1015</v>
          </cell>
          <cell r="AE38" t="str">
            <v>Av. San Antonio 57 Col. Ampliación Nápoles</v>
          </cell>
          <cell r="AF38" t="str">
            <v>Benito Juárez Méx. D.F. c.p. 03810 Primer Piso</v>
          </cell>
          <cell r="AH38" t="str">
            <v>David Fernandez</v>
          </cell>
        </row>
        <row r="39">
          <cell r="A39" t="str">
            <v>CL-037</v>
          </cell>
          <cell r="B39" t="str">
            <v>Cliente</v>
          </cell>
          <cell r="C39" t="str">
            <v>Riu Palace Costa Rica</v>
          </cell>
          <cell r="D39" t="str">
            <v>Ketty Fernández Barrantes</v>
          </cell>
          <cell r="E39" t="str">
            <v>Compras</v>
          </cell>
          <cell r="F39" t="str">
            <v>purchases01.gnc@riu.com</v>
          </cell>
          <cell r="G39" t="str">
            <v xml:space="preserve">(+506)26812340 </v>
          </cell>
          <cell r="I39" t="str">
            <v xml:space="preserve">PRHORESA COSTA RICA SA </v>
          </cell>
          <cell r="J39" t="str">
            <v>PLAYA MATAPALO, 3 KM OESTE NUEVO COLON</v>
          </cell>
          <cell r="L39" t="str">
            <v xml:space="preserve">SARDINAL DE CARRILLO, </v>
          </cell>
          <cell r="M39" t="str">
            <v xml:space="preserve">Ref. Hotel Riu Palace Costa Rica </v>
          </cell>
          <cell r="O39" t="str">
            <v>GUANACASTE, COSTA RICA</v>
          </cell>
          <cell r="P39" t="str">
            <v>CEDULA JURIDICA: 3-101-450627</v>
          </cell>
          <cell r="Q39" t="str">
            <v>30 días de Crédito</v>
          </cell>
          <cell r="R39" t="str">
            <v>Ketty Fernández Barrantes</v>
          </cell>
          <cell r="S39" t="str">
            <v xml:space="preserve">(+506)26812340 </v>
          </cell>
          <cell r="T39" t="str">
            <v>purchases01.gnc@riu.com</v>
          </cell>
          <cell r="W39" t="str">
            <v>Catalina Hernández de la Cruz, dhernandez@riu.com</v>
          </cell>
          <cell r="X39" t="str">
            <v>Personas para recibir factura Ketty Fernandez Barrantes, Oscar Disdier Gordillo</v>
          </cell>
          <cell r="Y39" t="str">
            <v xml:space="preserve"> purchases01.gnc@riu.com / odisdier@riu.com</v>
          </cell>
          <cell r="AA39" t="str">
            <v>Transferencia Bancaria</v>
          </cell>
          <cell r="AB39" t="str">
            <v>no identificada</v>
          </cell>
          <cell r="AC39" t="str">
            <v>no identificada</v>
          </cell>
          <cell r="AE39" t="str">
            <v>PRHORESA COSTA RICA (Hotel Riu Palace Costa Rica)  </v>
          </cell>
          <cell r="AF39" t="str">
            <v>PLAYA MATAPALO, DEL NUEVO COLON 3 KM AL ESTE,</v>
          </cell>
          <cell r="AG39" t="str">
            <v>SARDINAL DE CARRILLO, GUANACASTE, COSTA RICA</v>
          </cell>
          <cell r="AH39" t="str">
            <v xml:space="preserve">Agente Aduanal VERACRUZ - CONMAR LINES </v>
          </cell>
          <cell r="AI39" t="str">
            <v>Tres Guerras</v>
          </cell>
          <cell r="AJ39" t="str">
            <v>Enviar factura comercial y agregar num. O.C. de Riu en la factura, Carta Encomienda, Lista de empaque, Caja Rigida y flejada para exportación</v>
          </cell>
          <cell r="AK39" t="str">
            <v>Conmar Lines</v>
          </cell>
          <cell r="AL39" t="str">
            <v>Esmeralda Ruelas eruelas@conmarlines.com Te: (52) 5555-80-23-09/10</v>
          </cell>
          <cell r="AM39" t="str">
            <v>eruelas@conmarlines.com</v>
          </cell>
          <cell r="AN39" t="str">
            <v>5555-8023-09 y 10</v>
          </cell>
          <cell r="AO39" t="str">
            <v>Armando Inclan</v>
          </cell>
          <cell r="AP39" t="str">
            <v>Avisar 24hrs antes de la entrega</v>
          </cell>
          <cell r="AQ39" t="str">
            <v xml:space="preserve">01 2299/899500 Ext. 3910 </v>
          </cell>
          <cell r="AR39" t="str">
            <v xml:space="preserve">8:00 am a 3:00 pm </v>
          </cell>
          <cell r="AS39" t="str">
            <v>Compañía de Equipamiento al comercio Integral, SA de CV,  Carretera Veracruz - Cardel, KM 234 San Julián, Veracruz, Ver</v>
          </cell>
          <cell r="BA39" t="str">
            <v xml:space="preserve">Caja Rigida y Flejada para Exportaciòn </v>
          </cell>
        </row>
        <row r="40">
          <cell r="A40" t="str">
            <v>CL-038</v>
          </cell>
          <cell r="B40" t="str">
            <v>Cliente</v>
          </cell>
          <cell r="C40" t="str">
            <v>Sonora Grill Reforma</v>
          </cell>
          <cell r="D40" t="str">
            <v>Alvaro Jiménez</v>
          </cell>
          <cell r="E40" t="str">
            <v>Socio</v>
          </cell>
          <cell r="F40" t="str">
            <v>alvaro@sonoragrill.com.mx</v>
          </cell>
          <cell r="G40" t="str">
            <v>5543-683258</v>
          </cell>
          <cell r="I40" t="str">
            <v>Operadora de Alimentos Durango SAPI DE C.V.</v>
          </cell>
          <cell r="J40" t="str">
            <v>Juan Salvador Agraz</v>
          </cell>
          <cell r="K40">
            <v>40</v>
          </cell>
          <cell r="L40" t="str">
            <v>Piso 15</v>
          </cell>
          <cell r="M40" t="str">
            <v>Santa Fe</v>
          </cell>
          <cell r="N40">
            <v>5109</v>
          </cell>
          <cell r="O40" t="str">
            <v>Distrito Federal</v>
          </cell>
          <cell r="P40" t="str">
            <v>OAD 110330430</v>
          </cell>
          <cell r="Q40" t="str">
            <v>100 % contra entrega</v>
          </cell>
          <cell r="R40" t="str">
            <v>Alvaro Jiménez</v>
          </cell>
          <cell r="S40" t="str">
            <v>5543-683258</v>
          </cell>
          <cell r="T40" t="str">
            <v>alvaro@sonoragrill.com.mx</v>
          </cell>
          <cell r="W40" t="str">
            <v>Alvaro Jiménez</v>
          </cell>
          <cell r="X40" t="str">
            <v>5543-683258</v>
          </cell>
          <cell r="Y40" t="str">
            <v>admi.reforma@gmail.com</v>
          </cell>
          <cell r="AA40" t="str">
            <v>no  identificado</v>
          </cell>
          <cell r="AB40" t="str">
            <v>no  identificado</v>
          </cell>
          <cell r="AC40" t="str">
            <v>no  identificado</v>
          </cell>
          <cell r="AE40" t="str">
            <v>Restaurante Sonora Grill Insurgentes y eje 8 sur</v>
          </cell>
          <cell r="AJ40" t="str">
            <v>Sucursal Refoma / Factura en Pesos</v>
          </cell>
        </row>
        <row r="41">
          <cell r="A41" t="str">
            <v>CL-039</v>
          </cell>
          <cell r="B41" t="str">
            <v>Cliente</v>
          </cell>
          <cell r="C41" t="str">
            <v>Sonora Grill Masarik</v>
          </cell>
          <cell r="D41" t="str">
            <v>Alvaro Jiménez</v>
          </cell>
          <cell r="E41" t="str">
            <v>Socio</v>
          </cell>
          <cell r="F41" t="str">
            <v>alvaro@sonoragrill.com.mx</v>
          </cell>
          <cell r="G41" t="str">
            <v>5543-683258</v>
          </cell>
          <cell r="I41" t="str">
            <v>Operadora de Alimentos Durango SAPI DE C.V.</v>
          </cell>
          <cell r="J41" t="str">
            <v>Juan Salvador Agraz</v>
          </cell>
          <cell r="K41">
            <v>40</v>
          </cell>
          <cell r="L41" t="str">
            <v>Piso 15</v>
          </cell>
          <cell r="M41" t="str">
            <v>Santa Fe</v>
          </cell>
          <cell r="N41">
            <v>5109</v>
          </cell>
          <cell r="O41" t="str">
            <v>Distrito Federal</v>
          </cell>
          <cell r="P41" t="str">
            <v>OAD 110330430</v>
          </cell>
          <cell r="Q41" t="str">
            <v>100 % contra entrega</v>
          </cell>
          <cell r="R41" t="str">
            <v>Alvaro Jiménez</v>
          </cell>
          <cell r="S41" t="str">
            <v>5543-683258</v>
          </cell>
          <cell r="T41" t="str">
            <v>alvaro@sonoragrill.com.mx</v>
          </cell>
          <cell r="W41" t="str">
            <v>Alvaro Jiménez</v>
          </cell>
          <cell r="X41" t="str">
            <v>5543-683258</v>
          </cell>
          <cell r="Y41" t="str">
            <v>alvaro@sonoragrill.com.mx  / comprasmasarik1@gmail.com / admipolanco@gmail.com</v>
          </cell>
          <cell r="AA41" t="str">
            <v>no  identificado</v>
          </cell>
          <cell r="AB41" t="str">
            <v>no  identificado</v>
          </cell>
          <cell r="AC41" t="str">
            <v>no  identificado</v>
          </cell>
          <cell r="AE41" t="str">
            <v>Restaurante Sonora Grill Insurgentes y eje 8 sur</v>
          </cell>
          <cell r="AJ41" t="str">
            <v>Sucursal Masarik / Factura en Pesos</v>
          </cell>
        </row>
        <row r="42">
          <cell r="A42" t="str">
            <v>CL-040</v>
          </cell>
          <cell r="B42" t="str">
            <v>Cliente</v>
          </cell>
          <cell r="C42" t="str">
            <v>Sonora Grill Insurgentes</v>
          </cell>
          <cell r="D42" t="str">
            <v>Alvaro Jiménez</v>
          </cell>
          <cell r="E42" t="str">
            <v>Socio</v>
          </cell>
          <cell r="F42" t="str">
            <v>alvaro@sonoragrill.com.mx</v>
          </cell>
          <cell r="G42" t="str">
            <v>5543-683258</v>
          </cell>
          <cell r="I42" t="str">
            <v>Operadora de Alimentos Durango SAPI DE C.V.</v>
          </cell>
          <cell r="J42" t="str">
            <v>Juan Salvador Agraz</v>
          </cell>
          <cell r="K42">
            <v>40</v>
          </cell>
          <cell r="L42" t="str">
            <v>Piso 15</v>
          </cell>
          <cell r="M42" t="str">
            <v>Santa Fe</v>
          </cell>
          <cell r="N42">
            <v>5109</v>
          </cell>
          <cell r="O42" t="str">
            <v>Distrito Federal</v>
          </cell>
          <cell r="P42" t="str">
            <v>OAD 110330430</v>
          </cell>
          <cell r="Q42" t="str">
            <v>100 % contra entrega</v>
          </cell>
          <cell r="R42" t="str">
            <v>Alvaro Jiménez</v>
          </cell>
          <cell r="S42" t="str">
            <v>5543-683258</v>
          </cell>
          <cell r="T42" t="str">
            <v>alvaro@sonoragrill.com.mx</v>
          </cell>
          <cell r="W42" t="str">
            <v>Alvaro Jiménez</v>
          </cell>
          <cell r="X42" t="str">
            <v>5543-683258</v>
          </cell>
          <cell r="Y42" t="str">
            <v>alvaro@sonoragrill.com.mx/  /comprasinsurgentes@gmail.com / maga_sol_4@outlook.com</v>
          </cell>
          <cell r="AA42" t="str">
            <v>no  identificado</v>
          </cell>
          <cell r="AB42" t="str">
            <v>no  identificado</v>
          </cell>
          <cell r="AC42" t="str">
            <v>no  identificado</v>
          </cell>
          <cell r="AE42" t="str">
            <v>Restaurante Sonora Grill Insurgentes y eje 8 sur</v>
          </cell>
          <cell r="AJ42" t="str">
            <v>Sucursal Insurgentes / Factura en Pesos</v>
          </cell>
        </row>
        <row r="43">
          <cell r="A43" t="str">
            <v>CL-041</v>
          </cell>
          <cell r="B43" t="str">
            <v>Cliente</v>
          </cell>
          <cell r="C43" t="str">
            <v>Sonora Grill Amores</v>
          </cell>
          <cell r="D43" t="str">
            <v>Alvaro Jiménez</v>
          </cell>
          <cell r="E43" t="str">
            <v>Socio</v>
          </cell>
          <cell r="F43" t="str">
            <v>alvaro@sonoragrill.com.mx</v>
          </cell>
          <cell r="G43" t="str">
            <v>5543-683258</v>
          </cell>
          <cell r="I43" t="str">
            <v>Ricardo Añorve Martinez</v>
          </cell>
          <cell r="J43" t="str">
            <v>Division del Norte</v>
          </cell>
          <cell r="K43">
            <v>911</v>
          </cell>
          <cell r="L43" t="str">
            <v>Int. Local A</v>
          </cell>
          <cell r="M43" t="str">
            <v>Del Valle</v>
          </cell>
          <cell r="N43">
            <v>3100</v>
          </cell>
          <cell r="O43" t="str">
            <v>Distrito Federal</v>
          </cell>
          <cell r="P43" t="str">
            <v>AOMR740324F67</v>
          </cell>
          <cell r="Q43" t="str">
            <v>100 % contra entrega</v>
          </cell>
          <cell r="R43" t="str">
            <v>Alvaro Jiménez</v>
          </cell>
          <cell r="S43" t="str">
            <v>5543-683258</v>
          </cell>
          <cell r="T43" t="str">
            <v>alvaro@sonoragrill.com.mx</v>
          </cell>
          <cell r="W43" t="str">
            <v>Alvaro Jiménez</v>
          </cell>
          <cell r="X43" t="str">
            <v>5543-683258</v>
          </cell>
          <cell r="Y43" t="str">
            <v>alvaro@sonoragrill.com.mx</v>
          </cell>
          <cell r="AA43" t="str">
            <v>no  identificado</v>
          </cell>
          <cell r="AB43" t="str">
            <v>no  identificado</v>
          </cell>
          <cell r="AC43" t="str">
            <v>no  identificado</v>
          </cell>
        </row>
        <row r="44">
          <cell r="A44" t="str">
            <v>CL-042</v>
          </cell>
          <cell r="B44" t="str">
            <v>Cliente</v>
          </cell>
          <cell r="C44" t="str">
            <v>Mr Sushi Satelite</v>
          </cell>
          <cell r="D44" t="str">
            <v>Irma Diaz</v>
          </cell>
          <cell r="E44" t="str">
            <v>Compras</v>
          </cell>
          <cell r="F44" t="str">
            <v>dimi2905@hotmail.com</v>
          </cell>
          <cell r="G44" t="str">
            <v>9114-3473</v>
          </cell>
          <cell r="I44" t="str">
            <v xml:space="preserve">Gastronómica Zona Azul, S.A. de C.V. </v>
          </cell>
          <cell r="J44" t="str">
            <v>Lope de Vega</v>
          </cell>
          <cell r="K44">
            <v>111</v>
          </cell>
          <cell r="L44" t="str">
            <v>Piso 4 Int. A</v>
          </cell>
          <cell r="M44" t="str">
            <v>Chapultepec Morales</v>
          </cell>
          <cell r="N44">
            <v>11560</v>
          </cell>
          <cell r="O44" t="str">
            <v>Delegacion Miguel Hidalgo</v>
          </cell>
          <cell r="P44" t="str">
            <v>GZA 140123 7UA</v>
          </cell>
          <cell r="Q44" t="str">
            <v>50 % anticipo 50% contraviso de entrega</v>
          </cell>
          <cell r="R44" t="str">
            <v>Irma Diaz</v>
          </cell>
          <cell r="T44" t="str">
            <v>dimi2905@hotmail.com</v>
          </cell>
          <cell r="W44" t="str">
            <v>Irma Diaz</v>
          </cell>
          <cell r="Y44" t="str">
            <v>dimi2905@hotmail.com</v>
          </cell>
          <cell r="AA44" t="str">
            <v>no identificado</v>
          </cell>
          <cell r="AB44" t="str">
            <v>no identificado</v>
          </cell>
          <cell r="AC44" t="str">
            <v>no identificado</v>
          </cell>
          <cell r="AE44" t="str">
            <v>Lomas  Verdes</v>
          </cell>
          <cell r="AH44" t="str">
            <v>Irma Diaz</v>
          </cell>
          <cell r="BA44"/>
        </row>
        <row r="45">
          <cell r="A45" t="str">
            <v>CL-043</v>
          </cell>
          <cell r="B45" t="str">
            <v>Cliente</v>
          </cell>
          <cell r="C45" t="str">
            <v>Mr Sushi Tecamachalco</v>
          </cell>
          <cell r="D45" t="str">
            <v>Irma Díaz</v>
          </cell>
          <cell r="E45" t="str">
            <v>Compras</v>
          </cell>
          <cell r="F45" t="str">
            <v>dimi2905@hotmail.com</v>
          </cell>
          <cell r="G45" t="str">
            <v>9114 3473</v>
          </cell>
          <cell r="I45" t="str">
            <v xml:space="preserve">Rentasu Mexicana, S.A. de C.V. </v>
          </cell>
          <cell r="J45" t="str">
            <v xml:space="preserve">Río Tiber No. 99 </v>
          </cell>
          <cell r="K45" t="str">
            <v>Piso 9</v>
          </cell>
          <cell r="L45" t="str">
            <v>Despacho 902</v>
          </cell>
          <cell r="M45" t="str">
            <v>Cuauhtémoc</v>
          </cell>
          <cell r="N45">
            <v>6500</v>
          </cell>
          <cell r="O45" t="str">
            <v>Delegación Cuauhtémoc</v>
          </cell>
          <cell r="P45" t="str">
            <v>RME 120120 GI7</v>
          </cell>
          <cell r="Q45" t="str">
            <v>50 % anticipo 50% contraviso de entrega</v>
          </cell>
          <cell r="R45" t="str">
            <v>Irma Diaz</v>
          </cell>
          <cell r="S45" t="str">
            <v>9114 3473</v>
          </cell>
          <cell r="T45" t="str">
            <v>dimi2905@hotmail.com</v>
          </cell>
          <cell r="W45" t="str">
            <v>Irma Diaz</v>
          </cell>
          <cell r="X45" t="str">
            <v>9134 3473</v>
          </cell>
          <cell r="Y45" t="str">
            <v>dimi2905@hotmail.com</v>
          </cell>
          <cell r="AA45" t="str">
            <v>no identificado</v>
          </cell>
          <cell r="AB45" t="str">
            <v>no identificado</v>
          </cell>
          <cell r="AC45" t="str">
            <v>no identificado</v>
          </cell>
          <cell r="AE45" t="str">
            <v>Ave. De las Fuentes #28 Local 7 Col. Tecamachalco Naucalpan de Juarez Edo de Méx CP.P. 53950 Tel 5589 0489</v>
          </cell>
          <cell r="AH45" t="str">
            <v>Sr Tomás Escorcia</v>
          </cell>
        </row>
        <row r="46">
          <cell r="A46" t="str">
            <v>CL-044</v>
          </cell>
          <cell r="B46" t="str">
            <v>Cliente</v>
          </cell>
          <cell r="C46" t="str">
            <v>Posada Real Los Cabos</v>
          </cell>
          <cell r="D46" t="str">
            <v>Raul Chi</v>
          </cell>
          <cell r="E46" t="str">
            <v>Gerente de A y B</v>
          </cell>
          <cell r="F46" t="str">
            <v>r.chi@posadareal.com.mx</v>
          </cell>
          <cell r="G46" t="str">
            <v>01624-142-0155</v>
          </cell>
          <cell r="I46" t="str">
            <v>Promotora Turística Posada Real S.A. de C.V.</v>
          </cell>
          <cell r="J46" t="str">
            <v>Malecón San Jose S/N</v>
          </cell>
          <cell r="M46" t="str">
            <v>Zona Hotelera</v>
          </cell>
          <cell r="N46">
            <v>23400</v>
          </cell>
          <cell r="O46" t="str">
            <v>San josé del Cabo B.C.S.</v>
          </cell>
          <cell r="P46" t="str">
            <v>PTP 870914 9X2</v>
          </cell>
          <cell r="Q46" t="str">
            <v>100 % anticipo</v>
          </cell>
          <cell r="R46" t="str">
            <v>Raul Chi</v>
          </cell>
          <cell r="S46" t="str">
            <v>01624-142-0155</v>
          </cell>
          <cell r="T46" t="str">
            <v>r.chi@posadareal.com.mx</v>
          </cell>
          <cell r="W46" t="str">
            <v>Martha Aramburo</v>
          </cell>
          <cell r="X46" t="str">
            <v>01624-142-0155</v>
          </cell>
          <cell r="Y46" t="str">
            <v>efacturas.cab@posadareal.com.mx</v>
          </cell>
          <cell r="AA46" t="str">
            <v>no identificado</v>
          </cell>
          <cell r="AB46" t="str">
            <v>no identificado</v>
          </cell>
          <cell r="AC46" t="str">
            <v>no identificado</v>
          </cell>
          <cell r="AE46" t="str">
            <v>Posada Real los Cabos</v>
          </cell>
          <cell r="AF46" t="str">
            <v>Malecón San Jose S/N    San Jose del Cabo B.C.S.</v>
          </cell>
          <cell r="AG46" t="str">
            <v xml:space="preserve">Zona Hotelera C.P. 23400 </v>
          </cell>
          <cell r="AH46" t="str">
            <v>Esteban Segura encargado de almacen</v>
          </cell>
          <cell r="AI46" t="str">
            <v>Transportes Castores</v>
          </cell>
        </row>
        <row r="47">
          <cell r="A47" t="str">
            <v>CL-045</v>
          </cell>
          <cell r="B47" t="str">
            <v>Cliente</v>
          </cell>
          <cell r="C47" t="str">
            <v xml:space="preserve">Riu Playacar </v>
          </cell>
          <cell r="D47" t="str">
            <v>Regina Herrera</v>
          </cell>
          <cell r="E47" t="str">
            <v>Compras</v>
          </cell>
          <cell r="F47" t="str">
            <v>purchases.cun@riu.com</v>
          </cell>
          <cell r="G47" t="str">
            <v>01984-877-2321 Ext. 721 y 723</v>
          </cell>
          <cell r="I47" t="str">
            <v>Solar Solimanche S.A de C.V.</v>
          </cell>
          <cell r="J47" t="str">
            <v>Blvd. Kukulkan KM 8.5 Lote 5 Mza 50</v>
          </cell>
          <cell r="K47" t="str">
            <v>Int. Hotel Riu Cancun</v>
          </cell>
          <cell r="M47" t="str">
            <v xml:space="preserve">Zona Hotelera, Cancun </v>
          </cell>
          <cell r="N47">
            <v>77500</v>
          </cell>
          <cell r="O47" t="str">
            <v>Benito Juarez, Quintana Roo</v>
          </cell>
          <cell r="P47" t="str">
            <v>SS0950530-U47</v>
          </cell>
          <cell r="Q47" t="str">
            <v>30 dias de credito</v>
          </cell>
          <cell r="R47" t="str">
            <v>Regina Herrera</v>
          </cell>
          <cell r="S47" t="str">
            <v>01984-877-2321 Ext. 721 y 723</v>
          </cell>
          <cell r="T47" t="str">
            <v>purchases.cun@riu.com</v>
          </cell>
          <cell r="W47" t="str">
            <v>Abigail Gonzalez</v>
          </cell>
          <cell r="X47" t="str">
            <v>998-841-4319</v>
          </cell>
          <cell r="Y47" t="str">
            <v>adm.car@riu.com</v>
          </cell>
          <cell r="AA47" t="str">
            <v>Transferencia Bancaria</v>
          </cell>
          <cell r="AB47" t="str">
            <v>bancomer BBVA</v>
          </cell>
          <cell r="AC47">
            <v>9032</v>
          </cell>
          <cell r="AE47" t="str">
            <v>Av. Xaman-ha MZA 6 Bis Lote 1</v>
          </cell>
          <cell r="AF47" t="str">
            <v>Int. Hotel Riu Playacar</v>
          </cell>
          <cell r="AG47" t="str">
            <v>Fracc. Playacar Playa del Carmen, C.P. 77710 Solidaridad, Quintana Roo</v>
          </cell>
          <cell r="AI47" t="str">
            <v>Transportes del Caribe</v>
          </cell>
          <cell r="AJ47" t="str">
            <v>Caja para Transporte, Pedir al transporte les sellen la guia o factura y la envien para tramite de revision</v>
          </cell>
        </row>
        <row r="48">
          <cell r="A48" t="str">
            <v>CL-046</v>
          </cell>
          <cell r="B48" t="str">
            <v>Cliente</v>
          </cell>
          <cell r="C48" t="str">
            <v xml:space="preserve">Café W y Noroeste Grill </v>
          </cell>
          <cell r="D48" t="str">
            <v>Socorro Chavez</v>
          </cell>
          <cell r="E48" t="str">
            <v>Compras</v>
          </cell>
          <cell r="F48" t="str">
            <v>schavez@ccontrol.com.mx</v>
          </cell>
          <cell r="G48" t="str">
            <v>5228-9400  Ext. 3103</v>
          </cell>
          <cell r="I48" t="str">
            <v>Grupo Comercial Control S.A de C.V.</v>
          </cell>
          <cell r="J48" t="str">
            <v>Padre Mier Poniente</v>
          </cell>
          <cell r="K48">
            <v>167</v>
          </cell>
          <cell r="M48" t="str">
            <v>Monterrey Centro Benito Juarez y Garibaldi</v>
          </cell>
          <cell r="N48">
            <v>64000</v>
          </cell>
          <cell r="O48" t="str">
            <v>Nuevo León</v>
          </cell>
          <cell r="P48" t="str">
            <v>GCC 0512227 F3</v>
          </cell>
          <cell r="Q48" t="str">
            <v>50 % anticipo 50% contra aviso de entrega</v>
          </cell>
          <cell r="R48" t="str">
            <v>Socorro Chavez</v>
          </cell>
          <cell r="S48" t="str">
            <v>5228-9400 Ext. 3103</v>
          </cell>
          <cell r="T48" t="str">
            <v>schavez@ccontrol.com.mx</v>
          </cell>
          <cell r="W48" t="str">
            <v>Mariana Martinez</v>
          </cell>
          <cell r="X48" t="str">
            <v>5228-9400</v>
          </cell>
          <cell r="Y48" t="str">
            <v>mmtz@ccontrol.com.mx</v>
          </cell>
          <cell r="AA48" t="str">
            <v>Transferencia Bancaria</v>
          </cell>
          <cell r="AB48" t="str">
            <v>Banorte</v>
          </cell>
          <cell r="AC48">
            <v>6307</v>
          </cell>
          <cell r="AE48" t="str">
            <v>Av. Constituyentes # 900 Col. Lomas Altas Delg.Miguel Hidalgo</v>
          </cell>
          <cell r="AF48" t="str">
            <v>México D.F.</v>
          </cell>
          <cell r="AH48" t="str">
            <v>Mariana Martinez / Socorro Chavez</v>
          </cell>
          <cell r="AI48" t="str">
            <v>lunes a viernes de 8 am a 12.30 pm</v>
          </cell>
        </row>
        <row r="49">
          <cell r="A49" t="str">
            <v>CL-047</v>
          </cell>
          <cell r="B49" t="str">
            <v>Cliente</v>
          </cell>
          <cell r="C49" t="str">
            <v>Tai Pak</v>
          </cell>
          <cell r="D49" t="str">
            <v>Jesus Abraham</v>
          </cell>
          <cell r="E49" t="str">
            <v>Auditor Administrativo</v>
          </cell>
          <cell r="F49" t="str">
            <v>compras@taipak.com</v>
          </cell>
          <cell r="G49" t="str">
            <v>01667-759-3715-Ext. 132</v>
          </cell>
          <cell r="I49" t="str">
            <v>Operadora Leng men, S.A de C.V.</v>
          </cell>
          <cell r="J49" t="str">
            <v>Domingo Rubí</v>
          </cell>
          <cell r="K49" t="str">
            <v>454 Sur</v>
          </cell>
          <cell r="M49" t="str">
            <v>Jorge Almada</v>
          </cell>
          <cell r="N49">
            <v>80200</v>
          </cell>
          <cell r="O49" t="str">
            <v>Culiacan, Sinaloa</v>
          </cell>
          <cell r="P49" t="str">
            <v>OLM091217SK2</v>
          </cell>
          <cell r="Q49" t="str">
            <v>50% anticipo 50% contra aviso de entrega</v>
          </cell>
          <cell r="R49" t="str">
            <v>Nancy Cardenas</v>
          </cell>
          <cell r="S49" t="str">
            <v>01667-759-3715-Ext. 132</v>
          </cell>
          <cell r="T49" t="str">
            <v>nancycardenas@taipak.com</v>
          </cell>
          <cell r="W49" t="str">
            <v>Nohemi Imperial Román</v>
          </cell>
          <cell r="X49" t="str">
            <v>667-7593715</v>
          </cell>
          <cell r="Y49" t="str">
            <v>nohemiir@taipak.com / compras@taipak.com / nancycardenas@taipak.com</v>
          </cell>
          <cell r="AA49" t="str">
            <v xml:space="preserve">Transferencia Bancaria </v>
          </cell>
          <cell r="AB49" t="str">
            <v>Banorte</v>
          </cell>
          <cell r="AC49">
            <v>4230</v>
          </cell>
          <cell r="AE49" t="str">
            <v>Misma de Facturación</v>
          </cell>
        </row>
        <row r="50">
          <cell r="A50" t="str">
            <v>CL-048</v>
          </cell>
          <cell r="B50" t="str">
            <v>Cliente</v>
          </cell>
          <cell r="C50" t="str">
            <v>Riu Palace Las Americas</v>
          </cell>
          <cell r="D50" t="str">
            <v>Regina Herrera</v>
          </cell>
          <cell r="E50" t="str">
            <v>Compras</v>
          </cell>
          <cell r="F50" t="str">
            <v>purchases.cun@riu.com</v>
          </cell>
          <cell r="G50" t="str">
            <v>01984-877-2321 Ext 721 y 723</v>
          </cell>
          <cell r="I50" t="str">
            <v>Comercial  Chemax S.A de C.V.</v>
          </cell>
          <cell r="J50" t="str">
            <v>Blvd Kukulkan KM 8.5 Lote 5 Mza 50</v>
          </cell>
          <cell r="K50" t="str">
            <v>Int. Hotel Riu Cancun</v>
          </cell>
          <cell r="M50" t="str">
            <v>Zona Hotelera, Cancun</v>
          </cell>
          <cell r="N50">
            <v>77500</v>
          </cell>
          <cell r="O50" t="str">
            <v>Benito Juarez, Quintana Roo</v>
          </cell>
          <cell r="P50" t="str">
            <v>CCE970128120</v>
          </cell>
          <cell r="Q50" t="str">
            <v>30  días de crédito</v>
          </cell>
          <cell r="R50" t="str">
            <v>Regina Herrera</v>
          </cell>
          <cell r="S50" t="str">
            <v>01984-877-2321</v>
          </cell>
          <cell r="T50" t="str">
            <v>purchases.cun@riu.com</v>
          </cell>
          <cell r="W50" t="str">
            <v>Gitanjali Roque</v>
          </cell>
          <cell r="X50" t="str">
            <v>01998-881-4319</v>
          </cell>
          <cell r="Y50" t="str">
            <v>adm.xla@riu.com</v>
          </cell>
          <cell r="AA50" t="str">
            <v>Transferencia Bancaria</v>
          </cell>
          <cell r="AB50" t="str">
            <v>Bancomer BBVA</v>
          </cell>
          <cell r="AC50">
            <v>4361</v>
          </cell>
          <cell r="AE50" t="str">
            <v>Blvd. Kukulkan KM 8.5 Mza 50 Lote 4 Secc A</v>
          </cell>
          <cell r="AF50" t="str">
            <v>Int. Hotel Riu Palace las Americas</v>
          </cell>
          <cell r="AG50" t="str">
            <v>Zona Hotelera, Cancun C.P. 77500 Benito Juarez, Quintana Roo</v>
          </cell>
          <cell r="AH50" t="str">
            <v>Regina Herrera</v>
          </cell>
          <cell r="AI50" t="str">
            <v>Transportes del Caribe</v>
          </cell>
          <cell r="AJ50" t="str">
            <v>Enviar Lista de Empaque, agregar numero de O.C del Riu</v>
          </cell>
          <cell r="AK50" t="str">
            <v>Enviar en una caja copia de factura</v>
          </cell>
          <cell r="BA50" t="str">
            <v>Caja para Transporte</v>
          </cell>
          <cell r="BB50" t="str">
            <v>Pedir al transporte le sellen la guía o factura y nos la mande para meter a revisión</v>
          </cell>
        </row>
        <row r="51">
          <cell r="A51" t="str">
            <v>CL-049</v>
          </cell>
          <cell r="B51" t="str">
            <v>Cliente</v>
          </cell>
          <cell r="C51" t="str">
            <v>Riu Palace Riviera Maya</v>
          </cell>
          <cell r="D51" t="str">
            <v>Regina Herrera</v>
          </cell>
          <cell r="E51" t="str">
            <v>Compras</v>
          </cell>
          <cell r="F51" t="str">
            <v>purchases.cun@riu.com</v>
          </cell>
          <cell r="G51" t="str">
            <v>01984-8772321 Ext. 721 y 723</v>
          </cell>
          <cell r="I51" t="str">
            <v>Solar Chaca S.A de C.V.</v>
          </cell>
          <cell r="J51" t="str">
            <v>Blvd Kukulkan Km 8.5 Lote 5 Mza 50</v>
          </cell>
          <cell r="K51" t="str">
            <v>Int. Hotel Riu Cancun</v>
          </cell>
          <cell r="M51" t="str">
            <v>Zona Hotelera, Cancun</v>
          </cell>
          <cell r="N51">
            <v>77500</v>
          </cell>
          <cell r="O51" t="str">
            <v>Benito Juarez, Quintana Roo</v>
          </cell>
          <cell r="P51" t="str">
            <v>SCH 961004P38</v>
          </cell>
          <cell r="Q51" t="str">
            <v>30 Dias de credito</v>
          </cell>
          <cell r="R51" t="str">
            <v>Regina Herrera</v>
          </cell>
          <cell r="S51" t="str">
            <v>01984-877-2321 Ext. 721 y 723</v>
          </cell>
          <cell r="T51" t="str">
            <v>purchases.cun@riu.com</v>
          </cell>
          <cell r="W51" t="str">
            <v>Rosaura Euan</v>
          </cell>
          <cell r="X51" t="str">
            <v>01998-881-4319</v>
          </cell>
          <cell r="Y51" t="str">
            <v>adm.xrm@riu.com</v>
          </cell>
          <cell r="AA51" t="str">
            <v>Transferencia Bancaria</v>
          </cell>
          <cell r="AB51" t="str">
            <v>Bancomer BBVA</v>
          </cell>
          <cell r="AC51">
            <v>4182</v>
          </cell>
          <cell r="AE51" t="str">
            <v>Av. Xaman-Ha Mza 9 y 10 Lote 1 Int. Hotel Riu Palace Riviera Maya   Fracc. Playacar Fase II Playa del Carmen C.P. 77710 Solidaridad, Quintana Roo</v>
          </cell>
          <cell r="AH51" t="str">
            <v>Regina Herrera</v>
          </cell>
          <cell r="AI51" t="str">
            <v>Transportes del Caribe</v>
          </cell>
          <cell r="AJ51" t="str">
            <v xml:space="preserve">Enviar Lista de Empaque, agregar numero de O.C de Riu </v>
          </cell>
          <cell r="AK51" t="str">
            <v>Enviar en una caja copia de la factura</v>
          </cell>
          <cell r="BA51" t="str">
            <v>Caja Rigida para Transporte</v>
          </cell>
          <cell r="BB51" t="str">
            <v>Pedir al transporte le sellen la guia o factura nos la envie para meter a revision factura</v>
          </cell>
        </row>
        <row r="52">
          <cell r="A52" t="str">
            <v>CL-051</v>
          </cell>
          <cell r="B52" t="str">
            <v>Cliente</v>
          </cell>
          <cell r="C52" t="str">
            <v>Iberostar Caribe</v>
          </cell>
          <cell r="D52" t="str">
            <v>Diana Miranda</v>
          </cell>
          <cell r="E52" t="str">
            <v>Compras Corporativas</v>
          </cell>
          <cell r="F52" t="str">
            <v>diana.miranda@iberostar.com.mx</v>
          </cell>
          <cell r="G52" t="str">
            <v>984 877 2800 - Ext. 8093</v>
          </cell>
          <cell r="I52" t="str">
            <v>Servicios Logisticos del Caribe S.A de C.V.</v>
          </cell>
          <cell r="J52" t="str">
            <v>Carretera Chetumal- Pto Juarez KM 309</v>
          </cell>
          <cell r="K52" t="str">
            <v>Playa Paraiso</v>
          </cell>
          <cell r="M52" t="str">
            <v xml:space="preserve">Solidaridad </v>
          </cell>
          <cell r="N52">
            <v>77710</v>
          </cell>
          <cell r="O52" t="str">
            <v>Quintana Roo</v>
          </cell>
          <cell r="P52" t="str">
            <v>SLC000613 TS5</v>
          </cell>
          <cell r="Q52" t="str">
            <v>30 dias despues de enviar la factura</v>
          </cell>
          <cell r="R52" t="str">
            <v>Diana Miranda</v>
          </cell>
          <cell r="S52" t="str">
            <v>984 877 2800 - Ext. 8093</v>
          </cell>
          <cell r="T52" t="str">
            <v>diana.miranda@iberostar.com.mx</v>
          </cell>
          <cell r="W52" t="str">
            <v>Rafael Galvez; Paco Martinez; Diana Miranda; Gilberto Horta; Laura Luna; Mariana Zepeda</v>
          </cell>
          <cell r="X52" t="str">
            <v>r.galvez@iberostar.com;paco.martinez@iberostar.com;mariana.zepeda@iberostar.com.mx</v>
          </cell>
          <cell r="AA52" t="str">
            <v>PENDIENTE</v>
          </cell>
          <cell r="AB52" t="str">
            <v>PENDIENTE</v>
          </cell>
          <cell r="AC52" t="str">
            <v>PENDIENTE</v>
          </cell>
          <cell r="AE52" t="str">
            <v xml:space="preserve"> se entrega en Oficina Cerrada de los Albatroces</v>
          </cell>
          <cell r="AH52" t="str">
            <v>Diana  Miranda</v>
          </cell>
        </row>
        <row r="53">
          <cell r="A53" t="str">
            <v>CL-052</v>
          </cell>
          <cell r="B53" t="str">
            <v>Cliente</v>
          </cell>
          <cell r="C53" t="str">
            <v>Krystal Acapulco</v>
          </cell>
          <cell r="D53" t="str">
            <v>Javier Gomez</v>
          </cell>
          <cell r="E53" t="str">
            <v>Compras</v>
          </cell>
          <cell r="F53" t="str">
            <v>jgomezs@krystal-hotels.com</v>
          </cell>
          <cell r="G53" t="str">
            <v>01744-485-5050</v>
          </cell>
          <cell r="I53" t="str">
            <v>Grupo Hotelero SF de México, S de RL de CV</v>
          </cell>
          <cell r="J53" t="str">
            <v>Av. Juan Salvador Agraz 65 Int. Piso 20</v>
          </cell>
          <cell r="M53" t="str">
            <v>Santa Fe Cuajimalpa</v>
          </cell>
          <cell r="N53">
            <v>5348</v>
          </cell>
          <cell r="O53" t="str">
            <v>Cuajimalpa de Morelos, México, D.F.</v>
          </cell>
          <cell r="P53" t="str">
            <v>GHS111201TT2</v>
          </cell>
          <cell r="Q53" t="str">
            <v>50 % anticipo 50% contraaviso de entrega</v>
          </cell>
          <cell r="R53" t="str">
            <v>Javier Gomez</v>
          </cell>
          <cell r="S53" t="str">
            <v>01744-485-5050</v>
          </cell>
          <cell r="T53" t="str">
            <v>jgomezs@krystal-hotels.com /cportillo@krystal.com</v>
          </cell>
          <cell r="W53" t="str">
            <v>Javier Gomez</v>
          </cell>
          <cell r="X53" t="str">
            <v>01744-485-5050</v>
          </cell>
          <cell r="Y53" t="str">
            <v>jgomezs@krystal-hotels.com</v>
          </cell>
          <cell r="AA53" t="str">
            <v>no identificado</v>
          </cell>
          <cell r="AB53" t="str">
            <v>no identificado</v>
          </cell>
          <cell r="AC53" t="str">
            <v>no identificado</v>
          </cell>
          <cell r="AE53" t="str">
            <v>Hotel Kystal Beach Acapulco  Av. Costera Miguel Alemán # 163 Fraccionamiento Magallanes  C.P. 39670, Acapulco Guerrero, México.</v>
          </cell>
          <cell r="AI53" t="str">
            <v>Destino Express</v>
          </cell>
        </row>
        <row r="54">
          <cell r="A54" t="str">
            <v>CL-053</v>
          </cell>
          <cell r="B54" t="str">
            <v>Cliente</v>
          </cell>
          <cell r="C54" t="str">
            <v>Riu Palace Antillas</v>
          </cell>
          <cell r="D54" t="str">
            <v>Cesar Ortiz</v>
          </cell>
          <cell r="E54" t="str">
            <v>Compras Florida</v>
          </cell>
          <cell r="F54" t="str">
            <v>cortiz@riu.com</v>
          </cell>
          <cell r="G54" t="str">
            <v>305 673 5333 ext. 1033</v>
          </cell>
          <cell r="I54" t="str">
            <v>Aruba Hotel Enterprises N.V.</v>
          </cell>
          <cell r="J54" t="str">
            <v>J.E.Irausquin Blvd #77</v>
          </cell>
          <cell r="K54" t="str">
            <v>Hotel Palace Antillas</v>
          </cell>
          <cell r="O54" t="str">
            <v>Orajestad, Aruba</v>
          </cell>
          <cell r="P54" t="str">
            <v>Tax id 1174418</v>
          </cell>
          <cell r="Q54" t="str">
            <v>30 días de Crédito</v>
          </cell>
          <cell r="R54" t="str">
            <v>Cesar Ortiz</v>
          </cell>
          <cell r="S54" t="str">
            <v xml:space="preserve">Compras Florida </v>
          </cell>
          <cell r="T54" t="str">
            <v>cortiz@riu.com</v>
          </cell>
          <cell r="W54" t="str">
            <v>Juan Manuel Trías</v>
          </cell>
          <cell r="Y54" t="str">
            <v>jmtrias@riu.com</v>
          </cell>
          <cell r="AA54" t="str">
            <v>Transferencia Bancaria</v>
          </cell>
          <cell r="AB54" t="str">
            <v>Caribbean Mercantille Bank</v>
          </cell>
          <cell r="AC54" t="str">
            <v>no identificado</v>
          </cell>
          <cell r="AE54" t="str">
            <v>Aruba Hotel Enterprises N.V.</v>
          </cell>
          <cell r="AF54" t="str">
            <v>J.E.Irausquin Blvd #77, Hotel Riu Palace Antillas</v>
          </cell>
          <cell r="AG54" t="str">
            <v>Oranjestad, Aruba</v>
          </cell>
          <cell r="AH54" t="str">
            <v xml:space="preserve">Agente Aduanal VERACRUZ - CONMAR LINES </v>
          </cell>
          <cell r="AJ54" t="str">
            <v>Enviar factura comercial y agregar num. O.C. de Riu en la factura, Carta Encomienda, Lista de empaque, Caja Rigida y flejada para exportación</v>
          </cell>
          <cell r="AK54" t="str">
            <v>Conmar Lines</v>
          </cell>
          <cell r="AL54" t="str">
            <v>Esmeralda Ruelas</v>
          </cell>
          <cell r="AM54" t="str">
            <v>eruelas@conmarlines.com</v>
          </cell>
          <cell r="AN54" t="str">
            <v>5555-8023-09 y 10</v>
          </cell>
          <cell r="AO54" t="str">
            <v>Armando Inclan</v>
          </cell>
          <cell r="AP54" t="str">
            <v>Avisar 24hrs antes de la entrega</v>
          </cell>
          <cell r="AQ54" t="str">
            <v xml:space="preserve">01 2299/899500 Ext. 3910 </v>
          </cell>
          <cell r="AR54" t="str">
            <v xml:space="preserve">8:00 am a 3:00 pm </v>
          </cell>
          <cell r="AS54" t="str">
            <v>Compañía de Equipamiento al comercio Integral, SA de CV,  Carretera Veracruz - Cardel, KM 234 San Julián, Veracruz, Ver</v>
          </cell>
        </row>
        <row r="55">
          <cell r="A55" t="str">
            <v>CL-054</v>
          </cell>
          <cell r="B55" t="str">
            <v>Cliente</v>
          </cell>
          <cell r="C55" t="str">
            <v>Hyatt Honduras</v>
          </cell>
          <cell r="D55" t="str">
            <v>Connie Doherty</v>
          </cell>
          <cell r="E55" t="str">
            <v>Purchasing Coordinator America</v>
          </cell>
          <cell r="F55" t="str">
            <v>coonie.doherty@hyatt.com</v>
          </cell>
          <cell r="G55" t="str">
            <v>001 312 780 5458</v>
          </cell>
          <cell r="I55" t="str">
            <v>Desarrollos Hoteleros de Honduras S.A de C.V.</v>
          </cell>
          <cell r="J55" t="str">
            <v>San Felipe los Proceres N casa 1</v>
          </cell>
          <cell r="O55" t="str">
            <v>Tegucigalpa, Honduras</v>
          </cell>
          <cell r="P55" t="str">
            <v>RTN 08019007102928</v>
          </cell>
          <cell r="Q55" t="str">
            <v>100% Anticipo</v>
          </cell>
          <cell r="R55" t="str">
            <v>Ericka Escobar</v>
          </cell>
          <cell r="S55" t="str">
            <v>502-2218-2500</v>
          </cell>
          <cell r="T55" t="str">
            <v>eescobar@ketzal.com.gt</v>
          </cell>
          <cell r="W55" t="str">
            <v>Ericka Escobar</v>
          </cell>
          <cell r="X55" t="str">
            <v>502-2218-2500</v>
          </cell>
          <cell r="Y55" t="str">
            <v>eescobar@ketzal.com.gt</v>
          </cell>
          <cell r="AA55" t="str">
            <v>Transferencia Bancaria Internacional</v>
          </cell>
          <cell r="AB55" t="str">
            <v>no identificado</v>
          </cell>
          <cell r="AC55" t="str">
            <v>no identificado</v>
          </cell>
          <cell r="AE55" t="str">
            <v>Hotel Hyatt Place Tegucigalpa,  Avenida La Paz, Parque Comercial Los Próceres, Paseo Los Próceres, Tegucigalpa, Honduras</v>
          </cell>
          <cell r="AH55" t="str">
            <v>Diego Uribe</v>
          </cell>
          <cell r="AI55" t="str">
            <v>Ticamex</v>
          </cell>
          <cell r="AJ55" t="str">
            <v>EXW</v>
          </cell>
          <cell r="AK55" t="str">
            <v>Ticamex</v>
          </cell>
          <cell r="AL55" t="str">
            <v>Anna Zamudio</v>
          </cell>
          <cell r="AM55" t="str">
            <v>anna.zamudio@grupocargosol.com</v>
          </cell>
          <cell r="AN55" t="str">
            <v>25032-300 Ext. 112</v>
          </cell>
          <cell r="AO55" t="str">
            <v>Vicky Marruffo</v>
          </cell>
          <cell r="AP55" t="str">
            <v xml:space="preserve">Desarrollos Ketzal </v>
          </cell>
          <cell r="AQ55" t="str">
            <v>502-419-16152</v>
          </cell>
          <cell r="AR55" t="str">
            <v>8 am a 5 pm</v>
          </cell>
          <cell r="AS55" t="str">
            <v>Bulevar Los Próceres 13-50 Zona 10</v>
          </cell>
          <cell r="AT55"/>
        </row>
        <row r="56">
          <cell r="A56" t="str">
            <v>CL-055</v>
          </cell>
          <cell r="B56" t="str">
            <v>Cliente</v>
          </cell>
          <cell r="C56" t="str">
            <v>Hilton Mexico City Reforma</v>
          </cell>
          <cell r="D56" t="str">
            <v>Silvia Balcazar</v>
          </cell>
          <cell r="E56" t="str">
            <v>Directora de Operaciones</v>
          </cell>
          <cell r="F56" t="str">
            <v>silvia.balcazar@hilton.com</v>
          </cell>
          <cell r="G56" t="str">
            <v>5130 5300 /5130 5303</v>
          </cell>
          <cell r="I56" t="str">
            <v>Operadora Hotel Centro Historico S.de R.L. de C.V.</v>
          </cell>
          <cell r="J56" t="str">
            <v xml:space="preserve">Juarez </v>
          </cell>
          <cell r="K56">
            <v>70</v>
          </cell>
          <cell r="M56" t="str">
            <v>Centro de la Ciudad de México Area 2</v>
          </cell>
          <cell r="N56">
            <v>6010</v>
          </cell>
          <cell r="O56" t="str">
            <v>Distrito Federal  Méx.</v>
          </cell>
          <cell r="P56" t="str">
            <v>OHC 080924-AV5</v>
          </cell>
          <cell r="Q56" t="str">
            <v>100% 15 Dias de Credito</v>
          </cell>
          <cell r="R56" t="str">
            <v>Silvia Oropa</v>
          </cell>
          <cell r="S56" t="str">
            <v>5130-5267</v>
          </cell>
          <cell r="T56" t="str">
            <v>silvia.oropa@hilton.com</v>
          </cell>
          <cell r="W56" t="str">
            <v>Sandra Jimenez</v>
          </cell>
          <cell r="X56" t="str">
            <v>5130-5300</v>
          </cell>
          <cell r="Y56" t="str">
            <v>sandra.jimenez@hilton.com / Sergio.hernandez@hilton.com</v>
          </cell>
          <cell r="AA56" t="str">
            <v>no identificado</v>
          </cell>
          <cell r="AB56" t="str">
            <v>no identificado</v>
          </cell>
          <cell r="AC56" t="str">
            <v>no identificado</v>
          </cell>
          <cell r="AE56" t="str">
            <v>Hotel Hilton México City Reforma   Av. Juarez 70, Col. Centro 1, México DF 06010</v>
          </cell>
          <cell r="AH56" t="str">
            <v>Almacen con los Sres Juan Dorado / Julio Hernandez</v>
          </cell>
          <cell r="AJ56" t="str">
            <v>horario de recepcion lunes a viernes 9 a 13.00 hrs Entregar en almacen una copia de factura y de orden decompra para tramite de pago</v>
          </cell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</row>
        <row r="57">
          <cell r="A57" t="str">
            <v>CL-056</v>
          </cell>
          <cell r="B57" t="str">
            <v>Cliente</v>
          </cell>
          <cell r="C57" t="str">
            <v>Mr Sushi Aguascalientes Norte</v>
          </cell>
          <cell r="D57" t="str">
            <v>Daniela Servin</v>
          </cell>
          <cell r="E57" t="str">
            <v>Compras</v>
          </cell>
          <cell r="F57" t="str">
            <v>mrsushi.norteags@yahoo.com.mx</v>
          </cell>
          <cell r="G57" t="str">
            <v>014499-150474</v>
          </cell>
          <cell r="I57" t="str">
            <v>Alejandra Serrano Ortega</v>
          </cell>
          <cell r="J57" t="str">
            <v>Blvd. Luis Donaldo Colosio 633</v>
          </cell>
          <cell r="M57" t="str">
            <v>Jardines de la Concepcion</v>
          </cell>
          <cell r="N57">
            <v>20120</v>
          </cell>
          <cell r="O57" t="str">
            <v>Aguascalientes, Ags.</v>
          </cell>
          <cell r="P57" t="str">
            <v>SEOA800920QH6</v>
          </cell>
          <cell r="Q57" t="str">
            <v>50 % anticipo 50% contraaviso de entrega</v>
          </cell>
          <cell r="R57" t="str">
            <v>Mirna Tinta</v>
          </cell>
          <cell r="S57" t="str">
            <v>01449-9150474</v>
          </cell>
          <cell r="T57" t="str">
            <v>mrsushi.norteags@yahoo.com.mx</v>
          </cell>
          <cell r="W57" t="str">
            <v>Mirna Tinta</v>
          </cell>
          <cell r="X57" t="str">
            <v>01449-9150474</v>
          </cell>
          <cell r="Y57" t="str">
            <v>oficinas_mrsushiags@yahoo.com.mx</v>
          </cell>
          <cell r="AA57" t="str">
            <v>Deposito</v>
          </cell>
          <cell r="AB57" t="str">
            <v>no identificado</v>
          </cell>
          <cell r="AC57" t="str">
            <v>no identificado</v>
          </cell>
          <cell r="AE57" t="str">
            <v>Av. Eugenio Garza Sada # 14 Esq. Con Camino a San Ignacio Col. Los Pocitos C.P. 20328 Aguascalientes, AGS.</v>
          </cell>
          <cell r="AH57" t="str">
            <v>Mirna Tinta</v>
          </cell>
          <cell r="AI57" t="str">
            <v>Tres Guerras</v>
          </cell>
          <cell r="AJ57" t="str">
            <v>Factura en Pesos</v>
          </cell>
        </row>
        <row r="58">
          <cell r="A58" t="str">
            <v>CL-057</v>
          </cell>
          <cell r="B58" t="str">
            <v>Cliente</v>
          </cell>
          <cell r="C58" t="str">
            <v>Casa Verde</v>
          </cell>
          <cell r="D58" t="str">
            <v>Marilú Aguas</v>
          </cell>
          <cell r="E58" t="str">
            <v>Compras</v>
          </cell>
          <cell r="F58" t="str">
            <v>casaverde_10@hotmail.com</v>
          </cell>
          <cell r="G58" t="str">
            <v>442 193 57 00</v>
          </cell>
          <cell r="I58" t="str">
            <v>Saltacaballos, S.A de C.V.</v>
          </cell>
          <cell r="J58" t="str">
            <v xml:space="preserve">Brasil </v>
          </cell>
          <cell r="K58">
            <v>35</v>
          </cell>
          <cell r="M58" t="str">
            <v>Lomas de Querétaro</v>
          </cell>
          <cell r="N58">
            <v>76190</v>
          </cell>
          <cell r="O58" t="str">
            <v>Santiago de Querétaro Qro.</v>
          </cell>
          <cell r="P58" t="str">
            <v>SAL091123 9Q5</v>
          </cell>
          <cell r="Q58" t="str">
            <v>50 % anticipo 50% contraaviso de entrega</v>
          </cell>
          <cell r="R58" t="str">
            <v xml:space="preserve">Marilú Aguas </v>
          </cell>
          <cell r="S58" t="str">
            <v>01-442-193-5700</v>
          </cell>
          <cell r="T58" t="str">
            <v>casaverde_10@hotmail.com</v>
          </cell>
          <cell r="W58" t="str">
            <v>Marilú Aguas</v>
          </cell>
          <cell r="X58" t="str">
            <v>01442-193-5700</v>
          </cell>
          <cell r="Y58" t="str">
            <v>casaverde_10@hotmail.com</v>
          </cell>
          <cell r="AA58" t="str">
            <v>Transferencia Bancaria</v>
          </cell>
          <cell r="AB58" t="str">
            <v>Banorte</v>
          </cell>
          <cell r="AC58">
            <v>4754</v>
          </cell>
          <cell r="AE58" t="str">
            <v>Costa Rica # 48 Col. Lomas de Querétaro, C.P. 75190 Santiago de Querétaro, Qro 01442-1935700 / 01442-384-9040</v>
          </cell>
          <cell r="AH58" t="str">
            <v>Marilú Aguas / Angélica Olvera</v>
          </cell>
          <cell r="AI58" t="str">
            <v>Paquete Express</v>
          </cell>
          <cell r="AJ58" t="str">
            <v xml:space="preserve">Factura en Pesos T.C. 16.9859 Ref. de entrega Atrás de Restaurante Casa Verde  la facchada es Beige con Rejas Color Cafe  </v>
          </cell>
        </row>
        <row r="59">
          <cell r="A59" t="str">
            <v>CL-058</v>
          </cell>
          <cell r="B59" t="str">
            <v>Cliente</v>
          </cell>
          <cell r="C59" t="str">
            <v>Sonora Grill Polanco</v>
          </cell>
          <cell r="D59" t="str">
            <v>Oscar Herrera</v>
          </cell>
          <cell r="E59" t="str">
            <v>Compras</v>
          </cell>
          <cell r="F59" t="str">
            <v>oscarherrrera@sggroup.com.mx</v>
          </cell>
          <cell r="G59" t="str">
            <v>044 554449-8851</v>
          </cell>
          <cell r="Q59"/>
          <cell r="T59"/>
          <cell r="Y59"/>
          <cell r="AE59"/>
        </row>
        <row r="60">
          <cell r="A60" t="str">
            <v>CL-059</v>
          </cell>
          <cell r="B60" t="str">
            <v>Cliente</v>
          </cell>
          <cell r="C60" t="str">
            <v>Holiday Inn Coyoacan</v>
          </cell>
          <cell r="D60" t="str">
            <v xml:space="preserve">Arturo Velasco </v>
          </cell>
          <cell r="E60" t="str">
            <v>Alimentos y Bebidas</v>
          </cell>
          <cell r="F60" t="str">
            <v>arturo.velasco@fibrainn.mx</v>
          </cell>
          <cell r="G60" t="str">
            <v>2595-2595</v>
          </cell>
          <cell r="I60" t="str">
            <v>Deutsche Bank México, S.A IBM, División Fiduciaria F/1765</v>
          </cell>
          <cell r="J60" t="str">
            <v>Ricardo Margain Zozaya, 605</v>
          </cell>
          <cell r="M60" t="str">
            <v>Santa Engracia</v>
          </cell>
          <cell r="N60">
            <v>66267</v>
          </cell>
          <cell r="O60" t="str">
            <v>Mpio. San Pedro Garza García, Nuevo León</v>
          </cell>
          <cell r="P60" t="str">
            <v>DBM131209 – N41</v>
          </cell>
          <cell r="Q60" t="str">
            <v>100% anticipo</v>
          </cell>
          <cell r="R60" t="str">
            <v>Angel Torrentera</v>
          </cell>
          <cell r="S60" t="str">
            <v>2595-2595</v>
          </cell>
          <cell r="T60" t="str">
            <v>angel.torrentera@fibrainn.mx</v>
          </cell>
          <cell r="W60" t="str">
            <v>Antonia Rodriguez</v>
          </cell>
          <cell r="X60" t="str">
            <v>2595-2595</v>
          </cell>
          <cell r="Y60" t="str">
            <v>antonia.rodriguez@fibrainn.mx / arturo.velasco@fibrainn.mx</v>
          </cell>
          <cell r="AA60" t="str">
            <v>Deposito</v>
          </cell>
          <cell r="AB60" t="str">
            <v>no identificado</v>
          </cell>
          <cell r="AC60" t="str">
            <v>no identificado</v>
          </cell>
          <cell r="AE60" t="str">
            <v>Calzada de Tlalpan #1507 Entre Av. De los Montes y Republicas Col. Portales C.P. 03300 Méx. D.F.</v>
          </cell>
          <cell r="AH60" t="str">
            <v xml:space="preserve">Arturo Velasco </v>
          </cell>
        </row>
        <row r="61">
          <cell r="A61" t="str">
            <v>CL-060</v>
          </cell>
          <cell r="B61" t="str">
            <v>Cliente</v>
          </cell>
          <cell r="C61" t="str">
            <v>Mr Sushi Aguascalientes Sur</v>
          </cell>
          <cell r="D61" t="str">
            <v>Daniela Servin</v>
          </cell>
          <cell r="E61" t="str">
            <v>Compras</v>
          </cell>
          <cell r="F61" t="str">
            <v>oficina_mrsushiags@yahoo.com</v>
          </cell>
          <cell r="G61" t="str">
            <v>01449-9150474</v>
          </cell>
          <cell r="I61" t="str">
            <v>Karina Yañez Sanchez</v>
          </cell>
          <cell r="J61" t="str">
            <v>Av. De la Convencion Sur # 1018</v>
          </cell>
          <cell r="M61" t="str">
            <v>Fracc. Jardines de Aguascalientes</v>
          </cell>
          <cell r="N61">
            <v>20270</v>
          </cell>
          <cell r="O61" t="str">
            <v>Aguascalientes, Ags.</v>
          </cell>
          <cell r="P61" t="str">
            <v>YASK7809047S5</v>
          </cell>
          <cell r="Q61" t="str">
            <v>50% Anticipo 50% ContraAviso de entrega</v>
          </cell>
          <cell r="R61" t="str">
            <v>Patricia López</v>
          </cell>
          <cell r="S61" t="str">
            <v>01449-91550474</v>
          </cell>
          <cell r="T61" t="str">
            <v>oficinas_mrsushiags@yahoo.com.mx</v>
          </cell>
          <cell r="W61" t="str">
            <v>Mirna Tinta</v>
          </cell>
          <cell r="X61" t="str">
            <v>01449-9150474</v>
          </cell>
          <cell r="Y61" t="str">
            <v>oficinas_mrsushiags@yahoo.com.mx</v>
          </cell>
          <cell r="AA61" t="str">
            <v>no identificado</v>
          </cell>
          <cell r="AB61" t="str">
            <v>no identificado</v>
          </cell>
          <cell r="AC61" t="str">
            <v>no identificado</v>
          </cell>
          <cell r="AE61" t="str">
            <v>Av. Eugenio Garza Sada # 14 Esq. Con Camino a San Ignacio Col. Los Pocitos C.P. 20328 Aguascalientes, AGS.</v>
          </cell>
          <cell r="AH61" t="str">
            <v>Mirna Tinta</v>
          </cell>
          <cell r="AI61" t="str">
            <v>Tres Guerras</v>
          </cell>
          <cell r="AJ61" t="str">
            <v>factura en Pesos</v>
          </cell>
        </row>
        <row r="62">
          <cell r="A62" t="str">
            <v>CL-061</v>
          </cell>
          <cell r="B62" t="str">
            <v>Cliente</v>
          </cell>
          <cell r="C62" t="str">
            <v>Palace Resorts</v>
          </cell>
          <cell r="D62" t="str">
            <v>Josue Abrahan Uc Ku</v>
          </cell>
          <cell r="E62" t="str">
            <v>Compras Equipo Operación</v>
          </cell>
          <cell r="F62" t="str">
            <v>jouc@palaceresorts.com</v>
          </cell>
          <cell r="G62" t="str">
            <v>01998-193-2010 Ext. 8336</v>
          </cell>
          <cell r="I62" t="str">
            <v>Palace Resorts, S.A. de C.V.</v>
          </cell>
          <cell r="J62" t="str">
            <v>Montecito 38 Cond 9 Piso 27 Oficina 6</v>
          </cell>
          <cell r="M62" t="str">
            <v>Napoles</v>
          </cell>
          <cell r="N62" t="str">
            <v>,03810</v>
          </cell>
          <cell r="O62" t="str">
            <v>México D.F.</v>
          </cell>
          <cell r="P62" t="str">
            <v>PRE 900911 TL1</v>
          </cell>
          <cell r="Q62" t="str">
            <v>30 dias de Credito</v>
          </cell>
          <cell r="R62" t="str">
            <v>Josue Uc Ku</v>
          </cell>
          <cell r="S62" t="str">
            <v>019932010-8336 Ext. 8336</v>
          </cell>
          <cell r="T62" t="str">
            <v>jouc@palaceresorts.com</v>
          </cell>
          <cell r="W62" t="str">
            <v>Sonia Puc</v>
          </cell>
          <cell r="X62" t="str">
            <v>019981-932010</v>
          </cell>
          <cell r="Y62" t="str">
            <v>spuc@palaceresorts.com     PRE900911TL1@b2b.mienlaceb2b.com https://portal.palaceresorts.com</v>
          </cell>
          <cell r="AA62" t="str">
            <v>no identificado</v>
          </cell>
          <cell r="AB62" t="str">
            <v>no identificado</v>
          </cell>
          <cell r="AC62" t="str">
            <v>no identificado</v>
          </cell>
          <cell r="AE62" t="str">
            <v>Almacen Nizuc Hotel Moon Palace Nizuc,  Almacen de equipo de operación  Carretera Federal 307, Cancún # Chetumal Rancho San Miguel, MZA 40, Lote7 Fracc. Tamul C.P. 77500, Cancún Q.Roo Tel 01998-881-6000 Ext. 4084</v>
          </cell>
          <cell r="AH62" t="str">
            <v>Rafael Viruel y/o Araceli Gpe Echeverria</v>
          </cell>
          <cell r="AI62" t="str">
            <v>Caribe Express</v>
          </cell>
          <cell r="AJ62" t="str">
            <v>Solicitar la Cita 36 horas de anticipacion a citas@solulogis.com</v>
          </cell>
        </row>
        <row r="63">
          <cell r="A63" t="str">
            <v>CL-062</v>
          </cell>
          <cell r="B63" t="str">
            <v>Cliente</v>
          </cell>
          <cell r="C63" t="str">
            <v>La Quinta Inn &amp; Suites Puebla Palmas</v>
          </cell>
          <cell r="D63" t="str">
            <v>AnaKaren Cervantes</v>
          </cell>
          <cell r="E63" t="str">
            <v>Compras</v>
          </cell>
          <cell r="F63" t="str">
            <v>compraslaquinta@gmail.com</v>
          </cell>
          <cell r="G63" t="str">
            <v>01222-3039806</v>
          </cell>
          <cell r="I63" t="str">
            <v>Operadora de Servicios Turisticos HO Gelada S.A de C.V.</v>
          </cell>
          <cell r="J63" t="str">
            <v>Av. Zeta del Cochero</v>
          </cell>
          <cell r="K63">
            <v>407</v>
          </cell>
          <cell r="M63" t="str">
            <v>Reserva Territorial  Atlixcayotl</v>
          </cell>
          <cell r="N63">
            <v>72810</v>
          </cell>
          <cell r="O63" t="str">
            <v>San Andres Cholula, Puebla</v>
          </cell>
          <cell r="P63" t="str">
            <v>OST 111006 GA2</v>
          </cell>
          <cell r="Q63"/>
          <cell r="R63" t="str">
            <v>AnaKarem Cervantes</v>
          </cell>
          <cell r="S63" t="str">
            <v>01222-303-9806</v>
          </cell>
          <cell r="T63" t="str">
            <v>compraslaquinta@gmail.com</v>
          </cell>
          <cell r="W63" t="str">
            <v>Mary Carmen Mora</v>
          </cell>
          <cell r="X63" t="str">
            <v>01222-3039-800</v>
          </cell>
          <cell r="Y63" t="str">
            <v>cuentasporpagarlaquinta@gmail.com</v>
          </cell>
          <cell r="AA63" t="str">
            <v>no identificado</v>
          </cell>
          <cell r="AB63" t="str">
            <v>no identificado</v>
          </cell>
          <cell r="AC63" t="str">
            <v>no identificado</v>
          </cell>
          <cell r="AE63" t="str">
            <v>Av. Zeta del Cochero # 407 Reserva Territorial Atlixcayotl, San Andres Cholula, Puebla</v>
          </cell>
          <cell r="AH63" t="str">
            <v>AnaKarem Cervantes</v>
          </cell>
          <cell r="AI63" t="str">
            <v>Pendiente</v>
          </cell>
        </row>
        <row r="64">
          <cell r="A64" t="str">
            <v>CL-063</v>
          </cell>
          <cell r="B64" t="str">
            <v>Cliente</v>
          </cell>
          <cell r="C64" t="str">
            <v>Decameron Colombia Panaca-Heliconias</v>
          </cell>
          <cell r="D64" t="str">
            <v>Cesar Alberto Jaramillo</v>
          </cell>
          <cell r="E64" t="str">
            <v>Jefe de Compras</v>
          </cell>
          <cell r="F64"/>
          <cell r="G64" t="str">
            <v>576 7410505 Ext. 11023</v>
          </cell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</row>
        <row r="65">
          <cell r="A65" t="str">
            <v>CL-064</v>
          </cell>
          <cell r="B65" t="str">
            <v>Cliente</v>
          </cell>
          <cell r="C65"/>
          <cell r="D65" t="str">
            <v>Alejandro Zarate</v>
          </cell>
          <cell r="E65"/>
          <cell r="F65" t="str">
            <v>la_zarate@hotmail.com</v>
          </cell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</row>
        <row r="66">
          <cell r="A66" t="str">
            <v>CL-065</v>
          </cell>
          <cell r="B66" t="str">
            <v>Cliente</v>
          </cell>
          <cell r="C66" t="str">
            <v>Les Croissants</v>
          </cell>
          <cell r="D66" t="str">
            <v>Georgina Jean</v>
          </cell>
          <cell r="E66"/>
          <cell r="F66" t="str">
            <v>georgina.jean@lescroissants.com.mx</v>
          </cell>
          <cell r="G66" t="str">
            <v>5655 6026</v>
          </cell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</row>
        <row r="67">
          <cell r="A67" t="str">
            <v>CL-066</v>
          </cell>
          <cell r="B67" t="str">
            <v>Cliente</v>
          </cell>
          <cell r="C67" t="str">
            <v>El Charco de las Ranas Suc. Eddy</v>
          </cell>
          <cell r="D67" t="str">
            <v>Oscar Jiménez</v>
          </cell>
          <cell r="E67" t="str">
            <v>Compras y Almacen</v>
          </cell>
          <cell r="F67" t="str">
            <v>eddyinternational@prodigy.net.mx</v>
          </cell>
          <cell r="G67">
            <v>55982271</v>
          </cell>
          <cell r="H67"/>
          <cell r="I67" t="str">
            <v>Eddy International S.A. de C.V.</v>
          </cell>
          <cell r="J67" t="str">
            <v>Boulevard Adolfo Lopez Mateos</v>
          </cell>
          <cell r="K67">
            <v>2772</v>
          </cell>
          <cell r="L67"/>
          <cell r="M67" t="str">
            <v>Jardines del Pedregal</v>
          </cell>
          <cell r="N67">
            <v>1900</v>
          </cell>
          <cell r="O67" t="str">
            <v>Delg. Alvaro Obregon, México, D.F.</v>
          </cell>
          <cell r="P67" t="str">
            <v>EIN 911203 UJ3</v>
          </cell>
          <cell r="Q67" t="str">
            <v>50% Anticipo y 50% contra aviso de entrega</v>
          </cell>
          <cell r="R67" t="str">
            <v>Oscar Jiménez</v>
          </cell>
          <cell r="S67" t="str">
            <v>Cel. 55 2112 9303</v>
          </cell>
          <cell r="T67" t="str">
            <v>eddyinternational@prodigy.net.mx</v>
          </cell>
          <cell r="U67"/>
          <cell r="V67"/>
          <cell r="W67" t="str">
            <v>Oscar Jiménez</v>
          </cell>
          <cell r="X67" t="str">
            <v>5598 2271</v>
          </cell>
          <cell r="Y67" t="str">
            <v>eddyinternational@prodigy.net.mx</v>
          </cell>
          <cell r="Z67"/>
          <cell r="AA67" t="str">
            <v>Transferencia Bancaria</v>
          </cell>
          <cell r="AB67" t="str">
            <v>Banamex</v>
          </cell>
          <cell r="AC67">
            <v>9127</v>
          </cell>
          <cell r="AD67"/>
          <cell r="AE67" t="str">
            <v>Misma de Facturación</v>
          </cell>
          <cell r="AF67"/>
          <cell r="AG67"/>
          <cell r="AH67" t="str">
            <v>Oscar Jiménez</v>
          </cell>
          <cell r="AI67"/>
          <cell r="AJ67" t="str">
            <v>Facturar en Pesos</v>
          </cell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</row>
        <row r="68">
          <cell r="A68" t="str">
            <v>CL-067</v>
          </cell>
          <cell r="B68" t="str">
            <v>Cliente</v>
          </cell>
          <cell r="C68" t="str">
            <v>Presidente Cancun</v>
          </cell>
          <cell r="D68" t="str">
            <v>Manuel Agosto</v>
          </cell>
          <cell r="E68" t="str">
            <v>Compras</v>
          </cell>
          <cell r="F68" t="str">
            <v>manuel_agosto@grupopresidente.com</v>
          </cell>
          <cell r="G68" t="str">
            <v>019988-488716</v>
          </cell>
          <cell r="H68"/>
          <cell r="I68" t="str">
            <v>Fideicomiso Club de Golf Presidente Cancún</v>
          </cell>
          <cell r="J68" t="str">
            <v>Blvd.Kukulcan KM.7.5</v>
          </cell>
          <cell r="K68"/>
          <cell r="L68"/>
          <cell r="M68" t="str">
            <v>Zona Hotelera</v>
          </cell>
          <cell r="N68">
            <v>77500</v>
          </cell>
          <cell r="O68" t="str">
            <v>Cancún, Benito Juarez, Quintana Roo</v>
          </cell>
          <cell r="P68" t="str">
            <v>FPC 731023 2D6</v>
          </cell>
          <cell r="Q68" t="str">
            <v>50% Anticipo y 50% contra aviso de entrega</v>
          </cell>
          <cell r="R68" t="str">
            <v>Juan Manuel Agosto</v>
          </cell>
          <cell r="S68" t="str">
            <v>01998-8488716</v>
          </cell>
          <cell r="T68" t="str">
            <v>manuel_agosto@grupopresidente.com</v>
          </cell>
          <cell r="U68"/>
          <cell r="V68"/>
          <cell r="W68" t="str">
            <v>Juan Manuel Agosto</v>
          </cell>
          <cell r="X68" t="str">
            <v>0199-88-488716</v>
          </cell>
          <cell r="Y68" t="str">
            <v>manuel_agosto@grupopresidente.com</v>
          </cell>
          <cell r="Z68"/>
          <cell r="AA68" t="str">
            <v>Transferencia Bancaria</v>
          </cell>
          <cell r="AB68" t="str">
            <v>no identificado</v>
          </cell>
          <cell r="AC68" t="str">
            <v>no identificado</v>
          </cell>
          <cell r="AD68"/>
          <cell r="AE68" t="str">
            <v>Misma de Facturación</v>
          </cell>
          <cell r="AF68"/>
          <cell r="AG68"/>
          <cell r="AH68" t="str">
            <v>Manuel Agosto</v>
          </cell>
          <cell r="AI68" t="str">
            <v>Transportes del Caribe</v>
          </cell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</row>
        <row r="69">
          <cell r="A69" t="str">
            <v>CL-068</v>
          </cell>
          <cell r="B69" t="str">
            <v>Cliente</v>
          </cell>
          <cell r="C69" t="str">
            <v>Moshi Moshi</v>
          </cell>
          <cell r="D69" t="str">
            <v>Lidia Osnaya</v>
          </cell>
          <cell r="E69" t="str">
            <v>Compras</v>
          </cell>
          <cell r="F69" t="str">
            <v>lidia.osnaya@grupomyt.com</v>
          </cell>
          <cell r="G69" t="str">
            <v>5207 3969 Ext 302</v>
          </cell>
          <cell r="H69"/>
          <cell r="I69" t="str">
            <v>Restaurantes Moshi Moshi S A P I de C.V.</v>
          </cell>
          <cell r="J69" t="str">
            <v>Lago Texcoco</v>
          </cell>
          <cell r="K69">
            <v>112</v>
          </cell>
          <cell r="L69" t="str">
            <v>PB</v>
          </cell>
          <cell r="M69" t="str">
            <v xml:space="preserve">Anahuac I Sección </v>
          </cell>
          <cell r="N69">
            <v>11320</v>
          </cell>
          <cell r="O69" t="str">
            <v>Méx. D.F.</v>
          </cell>
          <cell r="P69" t="str">
            <v xml:space="preserve">RMM 120815 858 </v>
          </cell>
          <cell r="Q69" t="str">
            <v>100 % Contraaviso de entrega</v>
          </cell>
          <cell r="R69" t="str">
            <v>Lidia Osnaya</v>
          </cell>
          <cell r="S69" t="str">
            <v>5207 3969</v>
          </cell>
          <cell r="T69" t="str">
            <v>lidia.osnaya@grupomyt.com</v>
          </cell>
          <cell r="U69"/>
          <cell r="V69"/>
          <cell r="W69" t="str">
            <v>Lidia Osnaya</v>
          </cell>
          <cell r="X69" t="str">
            <v>5207 3969</v>
          </cell>
          <cell r="Y69" t="str">
            <v>lidia.osnaya@grupomyt.com</v>
          </cell>
          <cell r="Z69"/>
          <cell r="AA69" t="str">
            <v>no identificado</v>
          </cell>
          <cell r="AB69" t="str">
            <v>no identificado</v>
          </cell>
          <cell r="AC69" t="str">
            <v>no identificado</v>
          </cell>
          <cell r="AD69"/>
          <cell r="AE69"/>
          <cell r="AF69"/>
          <cell r="AG69"/>
          <cell r="AH69"/>
          <cell r="AI69"/>
          <cell r="AJ69" t="str">
            <v xml:space="preserve">Factura 100% en pesos </v>
          </cell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</row>
        <row r="70">
          <cell r="A70" t="str">
            <v>CL-069</v>
          </cell>
          <cell r="B70" t="str">
            <v>Cliente</v>
          </cell>
          <cell r="C70" t="str">
            <v>Riu Palace Santa Fe</v>
          </cell>
          <cell r="D70" t="str">
            <v>Abigail Aguilar Cortes</v>
          </cell>
          <cell r="E70" t="str">
            <v>Compras</v>
          </cell>
          <cell r="F70" t="str">
            <v>purchases.cab@riu.com</v>
          </cell>
          <cell r="G70" t="str">
            <v>624146-7165</v>
          </cell>
          <cell r="H70"/>
          <cell r="I70" t="str">
            <v>MX Riusa II S.A. de C.V.</v>
          </cell>
          <cell r="J70" t="str">
            <v>Camino Viejo a San Jose K.M. 3.5</v>
          </cell>
          <cell r="K70"/>
          <cell r="L70"/>
          <cell r="M70" t="str">
            <v xml:space="preserve">El Medano Int. Hotel Riu Santa Fe </v>
          </cell>
          <cell r="N70">
            <v>23453</v>
          </cell>
          <cell r="O70" t="str">
            <v>Cabo San Lucas, Los Cabos B.C.S.</v>
          </cell>
          <cell r="P70" t="str">
            <v>MRI 961004 L20</v>
          </cell>
          <cell r="Q70" t="str">
            <v>30 dias de credito</v>
          </cell>
          <cell r="R70" t="str">
            <v>Yenifer Cueto</v>
          </cell>
          <cell r="S70" t="str">
            <v>01322-226-6605</v>
          </cell>
          <cell r="T70" t="str">
            <v>purchases.cab@riu.com</v>
          </cell>
          <cell r="U70"/>
          <cell r="V70"/>
          <cell r="W70" t="str">
            <v>Araceli Cortez</v>
          </cell>
          <cell r="X70" t="str">
            <v>6241467-168</v>
          </cell>
          <cell r="Y70" t="str">
            <v>sal1.xcl@riu.com</v>
          </cell>
          <cell r="Z70"/>
          <cell r="AA70" t="str">
            <v>Transferencia Bancaria</v>
          </cell>
          <cell r="AB70" t="str">
            <v>Bancomer BBVA</v>
          </cell>
          <cell r="AC70">
            <v>4166</v>
          </cell>
          <cell r="AD70"/>
          <cell r="AE70" t="str">
            <v>Int Hotel Riu Santa Fe , Camino Viejo a San Jose KM.3.5 Col. El Medano C.P. 23453 Cabo San Lucas, Los Cabos B.C.S.</v>
          </cell>
          <cell r="AF70"/>
          <cell r="AG70"/>
          <cell r="AH70" t="str">
            <v>Abigail Aguilar</v>
          </cell>
          <cell r="AI70" t="str">
            <v>Transportes Castores</v>
          </cell>
          <cell r="AJ70" t="str">
            <v>Enviar en una caja copia de la factura y orden de compra del Riu enviar lista de empaque, caja para transporte, pedir al transporte le sellen la guia o factura y manden para revisión</v>
          </cell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</row>
        <row r="71">
          <cell r="A71" t="str">
            <v>CL-070</v>
          </cell>
          <cell r="B71" t="str">
            <v>Cliente</v>
          </cell>
          <cell r="C71" t="str">
            <v>The Resort at Pedregal</v>
          </cell>
          <cell r="D71" t="str">
            <v>Carlos de la Barra</v>
          </cell>
          <cell r="E71" t="str">
            <v>F&amp;B Director</v>
          </cell>
          <cell r="F71" t="str">
            <v>carlos.delabarra@theresortatpedregal.com</v>
          </cell>
          <cell r="G71" t="str">
            <v>(624) 163 4300 ext. 5200</v>
          </cell>
          <cell r="H71"/>
          <cell r="I71" t="str">
            <v>Hoteles del Cabo S.DE R.L DE C.V.</v>
          </cell>
          <cell r="J71" t="str">
            <v xml:space="preserve">Camino del Mar  MZA 45 LTE 02 </v>
          </cell>
          <cell r="K71"/>
          <cell r="L71"/>
          <cell r="M71" t="str">
            <v>El Pedregal</v>
          </cell>
          <cell r="N71">
            <v>23453</v>
          </cell>
          <cell r="O71" t="str">
            <v>Cabo San Lucas, Los Cabos B.C.S.</v>
          </cell>
          <cell r="P71" t="str">
            <v>HCA 0808251Q6</v>
          </cell>
          <cell r="Q71" t="str">
            <v>100 % Anticipo</v>
          </cell>
          <cell r="R71" t="str">
            <v>Susana Mercado</v>
          </cell>
          <cell r="S71" t="str">
            <v>624-163-4300 ext. 5555</v>
          </cell>
          <cell r="T71" t="str">
            <v>susana.mercado@theresortatpedregal.com</v>
          </cell>
          <cell r="U71"/>
          <cell r="V71"/>
          <cell r="W71" t="str">
            <v>Lorena Muñoz</v>
          </cell>
          <cell r="X71" t="str">
            <v>624 163 4300</v>
          </cell>
          <cell r="Y71" t="str">
            <v>lorena.munoz@theresortatpedregal.com</v>
          </cell>
          <cell r="Z71"/>
          <cell r="AA71" t="str">
            <v>Transferencia Bancaria</v>
          </cell>
          <cell r="AB71" t="str">
            <v>Bancomer BBVA</v>
          </cell>
          <cell r="AC71">
            <v>9750</v>
          </cell>
          <cell r="AD71"/>
          <cell r="AE71" t="str">
            <v>Camino del Mar MZA 45 LTE 02 El Pedregal Cabo San Lucas B.C.S. México</v>
          </cell>
          <cell r="AF71"/>
          <cell r="AG71"/>
          <cell r="AH71" t="str">
            <v>Rafael Mendoza</v>
          </cell>
          <cell r="AI71" t="str">
            <v>La que sea por cobrar a domicilio</v>
          </cell>
          <cell r="AJ71" t="str">
            <v>Factura en Pesos T.C. Promoción de Feria Abastur</v>
          </cell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</row>
        <row r="72">
          <cell r="A72" t="str">
            <v>CL-071</v>
          </cell>
          <cell r="B72" t="str">
            <v>Cliente</v>
          </cell>
          <cell r="C72" t="str">
            <v>La Casona Tequisquiapan Hotel &amp; Spa</v>
          </cell>
          <cell r="D72" t="str">
            <v>Juan Carlos Estrada</v>
          </cell>
          <cell r="E72"/>
          <cell r="F72" t="str">
            <v>jcestrada@lacasonatequisquiapan.com</v>
          </cell>
          <cell r="G72" t="str">
            <v>01954-894-4500</v>
          </cell>
          <cell r="H72"/>
        </row>
        <row r="73">
          <cell r="A73" t="str">
            <v>CL-072</v>
          </cell>
          <cell r="B73" t="str">
            <v>Cliente</v>
          </cell>
          <cell r="C73" t="str">
            <v>Don Camaron</v>
          </cell>
          <cell r="D73" t="str">
            <v>Elizabeth</v>
          </cell>
          <cell r="E73" t="str">
            <v>Compras</v>
          </cell>
          <cell r="F73" t="str">
            <v>doncamaronsma@gmail.com</v>
          </cell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</row>
        <row r="74">
          <cell r="A74" t="str">
            <v>CL-073</v>
          </cell>
          <cell r="B74" t="str">
            <v>Cliente</v>
          </cell>
          <cell r="C74" t="str">
            <v>Jose Leos Catering</v>
          </cell>
          <cell r="D74" t="str">
            <v>José Manuel Leos</v>
          </cell>
          <cell r="E74" t="str">
            <v>Director</v>
          </cell>
          <cell r="F74" t="str">
            <v>cotizaciones@joseleoscatering.com</v>
          </cell>
          <cell r="G74" t="str">
            <v>01444-8170705</v>
          </cell>
          <cell r="H74"/>
          <cell r="I74" t="str">
            <v>Jose Leos Catering S.A de C.V.</v>
          </cell>
          <cell r="J74" t="str">
            <v xml:space="preserve">Valentín Gama </v>
          </cell>
          <cell r="K74">
            <v>850</v>
          </cell>
          <cell r="L74"/>
          <cell r="M74" t="str">
            <v>Las Águilas 3a Secc.</v>
          </cell>
          <cell r="N74">
            <v>78260</v>
          </cell>
          <cell r="O74" t="str">
            <v>San Luis Potosi, SLP.</v>
          </cell>
          <cell r="P74" t="str">
            <v>JLC100302 KY7</v>
          </cell>
          <cell r="Q74" t="str">
            <v>50% Anticipo 50% contraaviso de entrega</v>
          </cell>
          <cell r="R74" t="str">
            <v>José Manuel Leos</v>
          </cell>
          <cell r="S74" t="str">
            <v>01444-8170705</v>
          </cell>
          <cell r="T74" t="str">
            <v>cotizaciones@joseleoscatering.com</v>
          </cell>
          <cell r="U74"/>
          <cell r="V74"/>
          <cell r="W74" t="str">
            <v>José Manuel Leos</v>
          </cell>
          <cell r="X74" t="str">
            <v>01444-8170705</v>
          </cell>
          <cell r="Y74" t="str">
            <v>facturacion@joseleoscatering.com</v>
          </cell>
          <cell r="Z74"/>
          <cell r="AA74" t="str">
            <v>Transferencia Bancaria</v>
          </cell>
          <cell r="AB74" t="str">
            <v>Banamex</v>
          </cell>
          <cell r="AC74" t="str">
            <v>no identificado</v>
          </cell>
          <cell r="AD74"/>
          <cell r="AE74" t="str">
            <v>Misma de Facturación</v>
          </cell>
          <cell r="AF74"/>
          <cell r="AG74"/>
          <cell r="AH74" t="str">
            <v>José Manuel Leos</v>
          </cell>
          <cell r="AI74"/>
          <cell r="AJ74" t="str">
            <v>factura en pesos</v>
          </cell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</row>
        <row r="75">
          <cell r="A75" t="str">
            <v>CL-074</v>
          </cell>
          <cell r="B75" t="str">
            <v>Cliente</v>
          </cell>
          <cell r="C75" t="str">
            <v xml:space="preserve"> Carnes en su Jugo Mely de la Torre</v>
          </cell>
          <cell r="D75" t="str">
            <v>Marco Antonio Rojas</v>
          </cell>
          <cell r="E75"/>
          <cell r="F75" t="str">
            <v>rojaselectron@hotmail.com</v>
          </cell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</row>
        <row r="76">
          <cell r="A76" t="str">
            <v>CL-075</v>
          </cell>
          <cell r="B76" t="str">
            <v>Cliente</v>
          </cell>
          <cell r="C76" t="str">
            <v>Canirac Puerto Vallarta</v>
          </cell>
          <cell r="D76" t="str">
            <v>Yessica Padilla</v>
          </cell>
          <cell r="E76"/>
          <cell r="F76" t="str">
            <v>ypadillaespino@gmail.com</v>
          </cell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</row>
        <row r="77">
          <cell r="A77" t="str">
            <v>CL-076</v>
          </cell>
          <cell r="B77" t="str">
            <v>Cliente</v>
          </cell>
          <cell r="C77" t="str">
            <v>El Taco Ranchero</v>
          </cell>
          <cell r="D77" t="str">
            <v>Ma. Fatima Hernández Martínez</v>
          </cell>
          <cell r="E77" t="str">
            <v>Dueña</v>
          </cell>
          <cell r="F77" t="str">
            <v>a_anahi@hotmail.com</v>
          </cell>
          <cell r="G77" t="str">
            <v>5751 0126</v>
          </cell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 t="str">
            <v>Anahi</v>
          </cell>
          <cell r="X77" t="str">
            <v>5751-0126</v>
          </cell>
          <cell r="Y77" t="str">
            <v>a_anahi@hotmail.com</v>
          </cell>
          <cell r="Z77"/>
          <cell r="AA77"/>
          <cell r="AB77"/>
          <cell r="AC77"/>
          <cell r="AD77"/>
          <cell r="AE77" t="str">
            <v xml:space="preserve">Calle Oriente 91 Esq. Con Norte 60a Col. Rio Blanco </v>
          </cell>
          <cell r="AF77"/>
          <cell r="AG77"/>
          <cell r="AH77" t="str">
            <v>Ahahi, Sr Mario o Miguel</v>
          </cell>
          <cell r="AI77"/>
          <cell r="AJ77" t="str">
            <v>Cerca del mercado Rio Blanco  metro Consulado y Bondojito</v>
          </cell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</row>
        <row r="78">
          <cell r="A78" t="str">
            <v>CL-077</v>
          </cell>
          <cell r="B78" t="str">
            <v>Cliente</v>
          </cell>
          <cell r="C78"/>
          <cell r="D78" t="str">
            <v>Alejandra Carrillo</v>
          </cell>
          <cell r="E78"/>
          <cell r="F78" t="str">
            <v>corporativodonfer@hotmail.com</v>
          </cell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</row>
        <row r="79">
          <cell r="A79" t="str">
            <v>CL-078</v>
          </cell>
          <cell r="B79" t="str">
            <v>Cliente</v>
          </cell>
          <cell r="C79" t="str">
            <v xml:space="preserve">Restaurante Saudade Do Brazil </v>
          </cell>
          <cell r="D79" t="str">
            <v>Edith Rosales</v>
          </cell>
          <cell r="E79" t="str">
            <v>Socia</v>
          </cell>
          <cell r="F79" t="str">
            <v>ed_gk@hotmail.com</v>
          </cell>
          <cell r="G79" t="str">
            <v>5523-8951</v>
          </cell>
          <cell r="H79"/>
          <cell r="I79" t="str">
            <v>SAUDADE DO BRASIL, S.A. DE C.V</v>
          </cell>
          <cell r="J79" t="str">
            <v>Anaxagoras</v>
          </cell>
          <cell r="K79">
            <v>743</v>
          </cell>
          <cell r="L79"/>
          <cell r="M79" t="str">
            <v>Narvarte</v>
          </cell>
          <cell r="N79">
            <v>3020</v>
          </cell>
          <cell r="O79" t="str">
            <v>Delg. Benito Juárez Méx. D.F.</v>
          </cell>
          <cell r="P79" t="str">
            <v>SDB140909S68</v>
          </cell>
          <cell r="Q79" t="str">
            <v>50 % anticipo 50% contraaviso de entrega</v>
          </cell>
          <cell r="R79" t="str">
            <v>Edith Rosales</v>
          </cell>
          <cell r="S79" t="str">
            <v>5523-8951</v>
          </cell>
          <cell r="T79" t="str">
            <v>ed_gk@hotmail.com</v>
          </cell>
          <cell r="U79"/>
          <cell r="V79"/>
          <cell r="W79" t="str">
            <v>German Hickman</v>
          </cell>
          <cell r="X79" t="str">
            <v>5523-8951</v>
          </cell>
          <cell r="Y79" t="str">
            <v>german_hickman@hotmail.com / ed_gk@hotmail.com</v>
          </cell>
          <cell r="Z79"/>
          <cell r="AA79" t="str">
            <v>no identificado</v>
          </cell>
          <cell r="AB79" t="str">
            <v>no identificado</v>
          </cell>
          <cell r="AC79" t="str">
            <v>no identificado</v>
          </cell>
          <cell r="AD79"/>
          <cell r="AE79" t="str">
            <v>Misma de Facturación</v>
          </cell>
          <cell r="AF79"/>
          <cell r="AG79"/>
          <cell r="AH79" t="str">
            <v>Edith Rosales</v>
          </cell>
          <cell r="AI79"/>
          <cell r="AJ79" t="str">
            <v>Factura en Pesos    T.C. 15.50  Promoción Abastur     Deposito $16,500.00</v>
          </cell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</row>
        <row r="80">
          <cell r="A80" t="str">
            <v>CL-079</v>
          </cell>
          <cell r="B80" t="str">
            <v>Cliente</v>
          </cell>
          <cell r="C80" t="str">
            <v>Emilia Restaurante</v>
          </cell>
          <cell r="D80" t="str">
            <v>Roberto Morales</v>
          </cell>
          <cell r="E80" t="str">
            <v>Operaciones</v>
          </cell>
          <cell r="F80" t="str">
            <v>restaurante@emilia.com.mx</v>
          </cell>
          <cell r="G80" t="str">
            <v>(442) 218 8455</v>
          </cell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</row>
        <row r="81">
          <cell r="A81" t="str">
            <v>CL-080</v>
          </cell>
          <cell r="B81" t="str">
            <v>Cliente</v>
          </cell>
          <cell r="C81" t="str">
            <v>Aerolíneas Ejecutivas</v>
          </cell>
          <cell r="D81" t="str">
            <v>Lilibel Mendez</v>
          </cell>
          <cell r="E81" t="str">
            <v>Coordinadora de Experiencias y Servicio al Cliente</v>
          </cell>
          <cell r="F81" t="str">
            <v>lilostereo@hotmail.com</v>
          </cell>
          <cell r="G81" t="str">
            <v>(722) 590 0005</v>
          </cell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</row>
        <row r="82">
          <cell r="A82" t="str">
            <v>CL-081</v>
          </cell>
          <cell r="B82" t="str">
            <v>Cliente</v>
          </cell>
          <cell r="C82"/>
          <cell r="D82" t="str">
            <v>María José Porras</v>
          </cell>
          <cell r="E82"/>
          <cell r="F82" t="str">
            <v>mariajoseporrass@gmail.com; korintyava@hotmail.com</v>
          </cell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</row>
        <row r="83">
          <cell r="A83" t="str">
            <v>CL-082</v>
          </cell>
          <cell r="B83" t="str">
            <v>Cliente</v>
          </cell>
          <cell r="C83" t="str">
            <v>Canibalazzo</v>
          </cell>
          <cell r="D83" t="str">
            <v>Fernando</v>
          </cell>
          <cell r="E83"/>
          <cell r="F83" t="str">
            <v>fermando@canibalazzo.com</v>
          </cell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</row>
        <row r="84">
          <cell r="A84" t="str">
            <v>CL-083</v>
          </cell>
          <cell r="B84" t="str">
            <v>Cliente</v>
          </cell>
          <cell r="C84" t="str">
            <v>Meson  del Molino</v>
          </cell>
          <cell r="D84" t="str">
            <v>Alejandro Baldi</v>
          </cell>
          <cell r="E84" t="str">
            <v>Dueño</v>
          </cell>
          <cell r="F84" t="str">
            <v>elmesondelmolino@gmail.com</v>
          </cell>
          <cell r="G84" t="str">
            <v>5876 6611</v>
          </cell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</row>
        <row r="85">
          <cell r="A85" t="str">
            <v>CL-084</v>
          </cell>
          <cell r="B85" t="str">
            <v>Cliente</v>
          </cell>
          <cell r="C85" t="str">
            <v>Los Panchos</v>
          </cell>
          <cell r="D85" t="str">
            <v xml:space="preserve">Miguel A. Vázquez </v>
          </cell>
          <cell r="E85" t="str">
            <v>Compras</v>
          </cell>
          <cell r="F85" t="str">
            <v>panchosalmf@gmail.com</v>
          </cell>
          <cell r="G85" t="str">
            <v>5254 5430</v>
          </cell>
          <cell r="H85"/>
          <cell r="I85" t="str">
            <v xml:space="preserve">Restaurant Los Panchos S.A </v>
          </cell>
          <cell r="J85" t="str">
            <v>Leon Tolstoy</v>
          </cell>
          <cell r="K85">
            <v>9</v>
          </cell>
          <cell r="L85"/>
          <cell r="M85" t="str">
            <v>Anzures</v>
          </cell>
          <cell r="N85">
            <v>11590</v>
          </cell>
          <cell r="O85" t="str">
            <v>Distrito Federal</v>
          </cell>
          <cell r="P85" t="str">
            <v>RPA 820423SUA</v>
          </cell>
          <cell r="Q85" t="str">
            <v xml:space="preserve">100% contra aviso de entrega </v>
          </cell>
          <cell r="R85" t="str">
            <v>Miguel Angel Vazquez</v>
          </cell>
          <cell r="S85" t="str">
            <v>5254-1915 Ext. 15</v>
          </cell>
          <cell r="T85" t="str">
            <v>panchosalmf@gmail.com</v>
          </cell>
          <cell r="U85"/>
          <cell r="V85"/>
          <cell r="W85" t="str">
            <v>Miguel Angel Vazquez</v>
          </cell>
          <cell r="X85" t="str">
            <v>5254-1915</v>
          </cell>
          <cell r="Y85" t="str">
            <v>panchosalmf@gmail.com</v>
          </cell>
          <cell r="Z85"/>
          <cell r="AA85" t="str">
            <v>Transferencia Bancaria</v>
          </cell>
          <cell r="AB85" t="str">
            <v>Bancomer</v>
          </cell>
          <cell r="AC85">
            <v>517</v>
          </cell>
          <cell r="AD85"/>
          <cell r="AE85" t="str">
            <v>Almacen Dante 35 Col. Anzures</v>
          </cell>
          <cell r="AF85"/>
          <cell r="AG85"/>
          <cell r="AH85" t="str">
            <v>Miguel Angel Vazquez</v>
          </cell>
          <cell r="AI85"/>
          <cell r="AJ85" t="str">
            <v>Factura en Pesos</v>
          </cell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</row>
        <row r="86">
          <cell r="A86" t="str">
            <v>CL-085</v>
          </cell>
          <cell r="B86" t="str">
            <v>Cliente</v>
          </cell>
          <cell r="C86" t="str">
            <v>El Petiviere</v>
          </cell>
          <cell r="D86" t="str">
            <v>Alejandra Silva</v>
          </cell>
          <cell r="E86" t="str">
            <v>Dueña</v>
          </cell>
          <cell r="F86" t="str">
            <v>elpetiviere@hotmail.com</v>
          </cell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</row>
        <row r="87">
          <cell r="A87" t="str">
            <v>CL-086</v>
          </cell>
          <cell r="B87" t="str">
            <v>Cliente</v>
          </cell>
          <cell r="C87" t="str">
            <v>Blue Bay Grand Esmeralda</v>
          </cell>
          <cell r="D87" t="str">
            <v>Patricia Herrera</v>
          </cell>
          <cell r="E87" t="str">
            <v>Asistente de Compras</v>
          </cell>
          <cell r="F87" t="str">
            <v>compras2.esmeralda@bluebayresorts.com</v>
          </cell>
          <cell r="G87" t="str">
            <v>998 4877 4529</v>
          </cell>
          <cell r="H87"/>
          <cell r="I87" t="str">
            <v>Punta Syros S.A de C.V</v>
          </cell>
          <cell r="J87" t="str">
            <v>Carretera Federal Chetumal Puerto Juarez KM 300</v>
          </cell>
          <cell r="K87" t="str">
            <v>Ejido Norte</v>
          </cell>
          <cell r="L87"/>
          <cell r="M87" t="str">
            <v>Playa del Carmen Solidaridad</v>
          </cell>
          <cell r="N87">
            <v>77712</v>
          </cell>
          <cell r="O87" t="str">
            <v>Quintana Roo</v>
          </cell>
          <cell r="P87" t="str">
            <v>PSY 070307 GC3</v>
          </cell>
          <cell r="Q87" t="str">
            <v>50 % Anticipo 50% una vez recibido el pedido</v>
          </cell>
          <cell r="R87" t="str">
            <v>Guillermo Conde</v>
          </cell>
          <cell r="S87" t="str">
            <v>01984-877-4529</v>
          </cell>
          <cell r="T87" t="str">
            <v>compras.esmeralda@bluebayresorts.com</v>
          </cell>
          <cell r="U87"/>
          <cell r="V87"/>
          <cell r="W87" t="str">
            <v>Augusto Alpuche</v>
          </cell>
          <cell r="X87" t="str">
            <v>01984-877-4500</v>
          </cell>
          <cell r="Y87" t="str">
            <v>cxp2.esmeralda@bluebayresorts.com</v>
          </cell>
          <cell r="Z87"/>
          <cell r="AA87" t="str">
            <v>Transferencia Bancaria</v>
          </cell>
          <cell r="AB87" t="str">
            <v>Banorte</v>
          </cell>
          <cell r="AC87">
            <v>2400</v>
          </cell>
          <cell r="AD87"/>
          <cell r="AE87" t="str">
            <v>KM 300 Carretera Federal Chetumal-Puerto Juarez, Municipio Solidaridad, Playa del Carmen, Quintana Roo</v>
          </cell>
          <cell r="AF87"/>
          <cell r="AG87"/>
          <cell r="AH87" t="str">
            <v>Guillemo Conde</v>
          </cell>
          <cell r="AI87" t="str">
            <v>Transportes del Caribe Express</v>
          </cell>
          <cell r="AJ87" t="str">
            <v>Cot envio y pedir autorizacion al Sr Conde, enviar orden de compra del cliente INSERTOS REFORZADOS COMO SIEMPRE. Numero de Prov. 318</v>
          </cell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</row>
        <row r="88">
          <cell r="A88" t="str">
            <v>CL-087</v>
          </cell>
          <cell r="B88" t="str">
            <v>Cliente</v>
          </cell>
          <cell r="C88" t="str">
            <v>Gaucho Grill</v>
          </cell>
          <cell r="D88" t="str">
            <v>Gabriel Romano</v>
          </cell>
          <cell r="E88"/>
          <cell r="F88" t="str">
            <v>contacto@gauchogrill.mx</v>
          </cell>
          <cell r="G88" t="str">
            <v>5280 1638</v>
          </cell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</row>
        <row r="89">
          <cell r="A89" t="str">
            <v>CL-088</v>
          </cell>
          <cell r="B89" t="str">
            <v>Cliente</v>
          </cell>
          <cell r="C89" t="str">
            <v>Akumal Bay Resort</v>
          </cell>
          <cell r="D89" t="str">
            <v>Darwin Ek</v>
          </cell>
          <cell r="E89" t="str">
            <v>Gerente de Compras</v>
          </cell>
          <cell r="F89" t="str">
            <v>dek@akumalbayresort</v>
          </cell>
          <cell r="G89" t="str">
            <v>984875 7505</v>
          </cell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</row>
        <row r="90">
          <cell r="A90" t="str">
            <v>CL-089</v>
          </cell>
          <cell r="B90" t="str">
            <v>Cliente</v>
          </cell>
          <cell r="C90" t="str">
            <v>Hyatt  Nicaragua</v>
          </cell>
          <cell r="D90" t="str">
            <v>Connie Doherty</v>
          </cell>
          <cell r="E90" t="str">
            <v>Purchasing Coordinator America</v>
          </cell>
          <cell r="F90" t="str">
            <v>coonie.doherty@hyatt.com</v>
          </cell>
          <cell r="G90" t="str">
            <v>001 312 780 5458</v>
          </cell>
          <cell r="H90"/>
          <cell r="I90" t="str">
            <v xml:space="preserve">Desarrollos Hoteleros Nicaragua S.A </v>
          </cell>
          <cell r="J90" t="str">
            <v xml:space="preserve">Farmacia 5ta Avenida 3C Este 1C Sur </v>
          </cell>
          <cell r="K90" t="str">
            <v>1/2 C Oeste No 684</v>
          </cell>
          <cell r="L90"/>
          <cell r="M90"/>
          <cell r="N90"/>
          <cell r="O90" t="str">
            <v>Managua, Nicaragua</v>
          </cell>
          <cell r="P90" t="str">
            <v>RUC J0310000066191</v>
          </cell>
          <cell r="Q90" t="str">
            <v>100 % ANTICIPO</v>
          </cell>
          <cell r="R90" t="str">
            <v>Ericka Escobar</v>
          </cell>
          <cell r="S90" t="str">
            <v>502-2218-2500</v>
          </cell>
          <cell r="T90" t="str">
            <v>eescobar@ketzal.com.gt</v>
          </cell>
          <cell r="U90"/>
          <cell r="V90"/>
          <cell r="W90" t="str">
            <v>Ericka Escobar</v>
          </cell>
          <cell r="X90" t="str">
            <v>502-2218-2500</v>
          </cell>
          <cell r="Y90" t="str">
            <v>eescobar@ketzal.com.gt</v>
          </cell>
          <cell r="Z90"/>
          <cell r="AA90" t="str">
            <v xml:space="preserve">Transferencia Bancaria Internacional </v>
          </cell>
          <cell r="AB90" t="str">
            <v>no identificado</v>
          </cell>
          <cell r="AC90" t="str">
            <v>no identificado</v>
          </cell>
          <cell r="AD90"/>
          <cell r="AE90" t="str">
            <v>Hotel Hyatt Place Managua Costado sur del Centro Comercial Galería Santo Domingo, o
La rotonda Jean Paul Jenie 300 al sur 
Managua, Nicaragua</v>
          </cell>
          <cell r="AF90"/>
          <cell r="AG90"/>
          <cell r="AH90" t="str">
            <v>Diego Uribe</v>
          </cell>
          <cell r="AI90" t="str">
            <v>Ticamex</v>
          </cell>
          <cell r="AJ90" t="str">
            <v>EXW</v>
          </cell>
          <cell r="AK90" t="str">
            <v xml:space="preserve">Ticamex </v>
          </cell>
          <cell r="AL90" t="str">
            <v>Anna Zamudio</v>
          </cell>
          <cell r="AM90" t="str">
            <v>anna.zamudio@grupocargosol.com</v>
          </cell>
          <cell r="AN90" t="str">
            <v>2503-2300 Ext. 112</v>
          </cell>
          <cell r="AO90" t="str">
            <v>Vicky Marruffo</v>
          </cell>
          <cell r="AP90" t="str">
            <v>Desarrollos Ketzal</v>
          </cell>
          <cell r="AQ90" t="str">
            <v>502-419-16152</v>
          </cell>
          <cell r="AR90" t="str">
            <v>8am a 5 pm</v>
          </cell>
          <cell r="AS90"/>
          <cell r="AT90"/>
        </row>
        <row r="91">
          <cell r="A91" t="str">
            <v>CL-090</v>
          </cell>
          <cell r="B91" t="str">
            <v>Cliente</v>
          </cell>
          <cell r="C91" t="str">
            <v>Hyatt México</v>
          </cell>
          <cell r="D91" t="str">
            <v>Omar Barquera</v>
          </cell>
          <cell r="E91" t="str">
            <v>Chef Ejecutivo</v>
          </cell>
          <cell r="F91" t="str">
            <v>omar.barquera@hyatt.com</v>
          </cell>
          <cell r="G91" t="str">
            <v>5083-1234</v>
          </cell>
          <cell r="H91"/>
          <cell r="I91" t="str">
            <v>HR MC Hotel Company S de RL de CV</v>
          </cell>
          <cell r="J91" t="str">
            <v xml:space="preserve">Campos Eliseos </v>
          </cell>
          <cell r="K91">
            <v>204</v>
          </cell>
          <cell r="L91"/>
          <cell r="M91" t="str">
            <v>Polanco, Chapultepec</v>
          </cell>
          <cell r="N91">
            <v>11560</v>
          </cell>
          <cell r="O91" t="str">
            <v>Distrito Federal, Méx.</v>
          </cell>
          <cell r="P91" t="str">
            <v>HHO 900507844</v>
          </cell>
          <cell r="Q91" t="str">
            <v xml:space="preserve">100 % Anticipo </v>
          </cell>
          <cell r="R91" t="str">
            <v>Erika Espinosa</v>
          </cell>
          <cell r="S91" t="str">
            <v>5083-1234</v>
          </cell>
          <cell r="T91" t="str">
            <v>erika.espinosa@hyatt.com</v>
          </cell>
          <cell r="U91"/>
          <cell r="V91"/>
          <cell r="W91" t="str">
            <v>Erika Espinosa</v>
          </cell>
          <cell r="X91" t="str">
            <v>5083-1234</v>
          </cell>
          <cell r="Y91" t="str">
            <v>erika.espinosa@hyatt.com</v>
          </cell>
          <cell r="Z91"/>
          <cell r="AA91" t="str">
            <v>no identificado</v>
          </cell>
          <cell r="AB91" t="str">
            <v>no identificado</v>
          </cell>
          <cell r="AC91" t="str">
            <v>no identificado</v>
          </cell>
          <cell r="AD91"/>
          <cell r="AE91" t="str">
            <v>Campos Eliseos 204 Col. Polanco Chapultepec</v>
          </cell>
          <cell r="AF91"/>
          <cell r="AG91"/>
          <cell r="AH91" t="str">
            <v>Recepcion de mercancia</v>
          </cell>
          <cell r="AI91"/>
          <cell r="AJ91" t="str">
            <v>Horario de entrega Lunes, Miercoles y Viernes de 10 am a 12 pm, Llevar copia de orden de compra y factura en la entrega</v>
          </cell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</row>
        <row r="92">
          <cell r="A92" t="str">
            <v>CL-091</v>
          </cell>
          <cell r="B92" t="str">
            <v>Cliente</v>
          </cell>
          <cell r="C92" t="str">
            <v>Cancun ICC</v>
          </cell>
          <cell r="D92" t="str">
            <v>Leo Zurita</v>
          </cell>
          <cell r="E92" t="str">
            <v>Corporativo de Compras</v>
          </cell>
          <cell r="F92" t="str">
            <v>lzurita@cancunincc.com</v>
          </cell>
          <cell r="G92" t="str">
            <v>998-881-0400 Ext. 404</v>
          </cell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</row>
        <row r="93">
          <cell r="A93" t="str">
            <v>CL-092</v>
          </cell>
          <cell r="B93" t="str">
            <v>Cliente</v>
          </cell>
          <cell r="C93" t="str">
            <v>Chuchito Perez</v>
          </cell>
          <cell r="D93" t="str">
            <v>Celso Villegas</v>
          </cell>
          <cell r="E93" t="str">
            <v>Chef</v>
          </cell>
          <cell r="F93" t="str">
            <v>chefcelsovillegas@gmail.com</v>
          </cell>
          <cell r="G93" t="str">
            <v>5110 5983</v>
          </cell>
          <cell r="H93"/>
          <cell r="I93"/>
          <cell r="AL93"/>
          <cell r="AM93"/>
          <cell r="AN93"/>
          <cell r="AO93"/>
          <cell r="AP93"/>
          <cell r="AQ93"/>
          <cell r="AR93"/>
          <cell r="AS93"/>
          <cell r="AT93"/>
        </row>
        <row r="94">
          <cell r="A94" t="str">
            <v>CL-093</v>
          </cell>
          <cell r="B94" t="str">
            <v>Cliente</v>
          </cell>
          <cell r="C94" t="str">
            <v>Velas Vallarta</v>
          </cell>
          <cell r="D94" t="str">
            <v>Aarón Pérez</v>
          </cell>
          <cell r="E94" t="str">
            <v>Gerente de Compras</v>
          </cell>
          <cell r="F94" t="str">
            <v>compras@velasresorts.com</v>
          </cell>
          <cell r="G94" t="str">
            <v>01322-221-0902</v>
          </cell>
          <cell r="H94"/>
          <cell r="I94" t="str">
            <v>Promotora Turística Punta Bete  S.A.P.I. DE C.V.</v>
          </cell>
          <cell r="J94" t="str">
            <v>Paseo de la Marina Norte #585</v>
          </cell>
          <cell r="K94"/>
          <cell r="L94"/>
          <cell r="M94" t="str">
            <v>Marina Vallarta</v>
          </cell>
          <cell r="N94">
            <v>48354</v>
          </cell>
          <cell r="O94" t="str">
            <v>Pto Vallarta, Jalisco</v>
          </cell>
          <cell r="P94" t="str">
            <v>PTP 070426NN5</v>
          </cell>
          <cell r="Q94" t="str">
            <v>50% Anticipo 50% conntraaviso de entrega</v>
          </cell>
          <cell r="R94" t="str">
            <v>Aarón Pérez</v>
          </cell>
          <cell r="S94" t="str">
            <v>01322-221-0902</v>
          </cell>
          <cell r="T94" t="str">
            <v>compras@velasresorts.com</v>
          </cell>
          <cell r="U94"/>
          <cell r="V94"/>
          <cell r="W94"/>
          <cell r="X94"/>
          <cell r="Y94"/>
          <cell r="Z94"/>
          <cell r="AA94" t="str">
            <v>no identificado</v>
          </cell>
          <cell r="AB94" t="str">
            <v>no identificado</v>
          </cell>
          <cell r="AC94" t="str">
            <v>no identificado</v>
          </cell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</row>
        <row r="95">
          <cell r="A95" t="str">
            <v>CL-094</v>
          </cell>
          <cell r="B95" t="str">
            <v>Cliente</v>
          </cell>
          <cell r="C95" t="str">
            <v>Bistrot M</v>
          </cell>
          <cell r="D95" t="str">
            <v>Marión Díaz</v>
          </cell>
          <cell r="E95" t="str">
            <v>Chef Ejecutivo</v>
          </cell>
          <cell r="F95" t="str">
            <v>contacto@bistrotm.com</v>
          </cell>
          <cell r="G95" t="str">
            <v>5688-1082</v>
          </cell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</row>
        <row r="96">
          <cell r="A96" t="str">
            <v>CL-095</v>
          </cell>
          <cell r="B96" t="str">
            <v>Cliente</v>
          </cell>
          <cell r="C96" t="str">
            <v>Jamon Bellotero</v>
          </cell>
          <cell r="D96" t="str">
            <v>Enrique Magallones</v>
          </cell>
          <cell r="E96" t="str">
            <v>Socio</v>
          </cell>
          <cell r="F96" t="str">
            <v>enriquemaga@jamonbellotero.com</v>
          </cell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</row>
        <row r="97">
          <cell r="A97" t="str">
            <v>CL-096</v>
          </cell>
          <cell r="B97" t="str">
            <v>Cliente</v>
          </cell>
          <cell r="C97" t="str">
            <v>Decameron Salinitas</v>
          </cell>
          <cell r="D97" t="str">
            <v>Ricardo Morales</v>
          </cell>
          <cell r="E97" t="str">
            <v>Gerente de Compras</v>
          </cell>
          <cell r="F97" t="str">
            <v>ricardo.morales@decameron.com</v>
          </cell>
          <cell r="G97" t="str">
            <v xml:space="preserve">503 2429 - 9000   </v>
          </cell>
          <cell r="H97"/>
          <cell r="I97" t="str">
            <v>Club Salinitas S.A de C.V.</v>
          </cell>
          <cell r="J97" t="str">
            <v>1a Av. Nte Paseo Gral  Escalon</v>
          </cell>
          <cell r="K97"/>
          <cell r="L97"/>
          <cell r="M97" t="str">
            <v>Escalon #4711</v>
          </cell>
          <cell r="N97"/>
          <cell r="O97" t="str">
            <v>El Salvador, El Salvador</v>
          </cell>
          <cell r="P97" t="str">
            <v>NIT 0614-300873-001-4   NRC 5305-8</v>
          </cell>
          <cell r="Q97" t="str">
            <v>50% Anticipo 50% Contra aviso de entrega</v>
          </cell>
          <cell r="R97" t="str">
            <v>Ricardo Morales</v>
          </cell>
          <cell r="S97" t="str">
            <v>503-2429-9026</v>
          </cell>
          <cell r="T97" t="str">
            <v>ricardo.morales@decameron.com.sv</v>
          </cell>
          <cell r="U97"/>
          <cell r="V97"/>
          <cell r="W97" t="str">
            <v>Ricardo Morales</v>
          </cell>
          <cell r="X97" t="str">
            <v>503-2429-9026</v>
          </cell>
          <cell r="Y97" t="str">
            <v>ricardo.morales@decameron.com.sv</v>
          </cell>
          <cell r="Z97"/>
          <cell r="AA97" t="str">
            <v>no identificado</v>
          </cell>
          <cell r="AB97" t="str">
            <v>no identificado</v>
          </cell>
          <cell r="AC97" t="str">
            <v>no identificado</v>
          </cell>
          <cell r="AD97"/>
          <cell r="AE97" t="str">
            <v>Club Salinitas, 1a Av. Nte. Paseo Gral. Escanlon, Colonia Escalon, #4711 San Salvador, El Salvador</v>
          </cell>
          <cell r="AF97"/>
          <cell r="AG97"/>
          <cell r="AH97" t="str">
            <v>Ricardo Morales</v>
          </cell>
          <cell r="AI97"/>
          <cell r="AJ97" t="str">
            <v>EXW</v>
          </cell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</row>
        <row r="98">
          <cell r="A98" t="str">
            <v>CL-097</v>
          </cell>
          <cell r="B98" t="str">
            <v>Cliente</v>
          </cell>
          <cell r="C98" t="str">
            <v>Fiesta Americana Reforma</v>
          </cell>
          <cell r="D98" t="str">
            <v>Francisco Santillan</v>
          </cell>
          <cell r="E98" t="str">
            <v>Saniamiento</v>
          </cell>
          <cell r="F98" t="str">
            <v>ayb1farf@posadas.com</v>
          </cell>
          <cell r="G98" t="str">
            <v>5140 4115</v>
          </cell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</row>
        <row r="99">
          <cell r="A99" t="str">
            <v>CL-098</v>
          </cell>
          <cell r="B99" t="str">
            <v>Cliente</v>
          </cell>
          <cell r="C99" t="str">
            <v>City Express</v>
          </cell>
          <cell r="D99" t="str">
            <v>Martin Mendez</v>
          </cell>
          <cell r="E99" t="str">
            <v>Gerente Alimentos y Bebidas</v>
          </cell>
          <cell r="F99" t="str">
            <v>cesfe.ayb@cityexpress.com.mx</v>
          </cell>
          <cell r="G99" t="str">
            <v>5081 4750</v>
          </cell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</row>
        <row r="100">
          <cell r="A100" t="str">
            <v>CL-099</v>
          </cell>
          <cell r="B100" t="str">
            <v>Cliente</v>
          </cell>
          <cell r="C100" t="str">
            <v>Playa Mia</v>
          </cell>
          <cell r="D100" t="str">
            <v>Esther López</v>
          </cell>
          <cell r="E100" t="str">
            <v>Gerente de Compras</v>
          </cell>
          <cell r="F100" t="str">
            <v>elopez@playamia.com</v>
          </cell>
          <cell r="G100" t="str">
            <v>987-872-9030</v>
          </cell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</row>
        <row r="101">
          <cell r="A101" t="str">
            <v>CL-100</v>
          </cell>
          <cell r="B101" t="str">
            <v>Cliente</v>
          </cell>
          <cell r="C101" t="str">
            <v>Fogozz Churrasqueria do Brasil</v>
          </cell>
          <cell r="D101" t="str">
            <v>Rafael Castro</v>
          </cell>
          <cell r="E101" t="str">
            <v>Chef Corporatico</v>
          </cell>
          <cell r="F101" t="str">
            <v>rafael.castro@impulza.net</v>
          </cell>
          <cell r="G101" t="str">
            <v>33-16043105</v>
          </cell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</row>
        <row r="102">
          <cell r="A102" t="str">
            <v>CL-101</v>
          </cell>
          <cell r="B102" t="str">
            <v>Cliente</v>
          </cell>
          <cell r="C102" t="str">
            <v>Palace Resorts</v>
          </cell>
          <cell r="D102" t="str">
            <v>Raquel Flores</v>
          </cell>
          <cell r="E102"/>
          <cell r="F102" t="str">
            <v>raflores@palaceresorts.com</v>
          </cell>
          <cell r="G102" t="str">
            <v>52 998 193 20</v>
          </cell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</row>
        <row r="103">
          <cell r="A103" t="str">
            <v>CL-102</v>
          </cell>
          <cell r="B103" t="str">
            <v>Cliente</v>
          </cell>
          <cell r="C103" t="str">
            <v>Presidente Cozumel</v>
          </cell>
          <cell r="D103" t="str">
            <v>Marco Antonio Huidobro</v>
          </cell>
          <cell r="E103" t="str">
            <v>Compras</v>
          </cell>
          <cell r="F103" t="str">
            <v>cozumel_compras@grupopresidente.com</v>
          </cell>
          <cell r="G103" t="str">
            <v>987-872-9500 Ext. 6230</v>
          </cell>
          <cell r="H103"/>
          <cell r="I103" t="str">
            <v>Giomayal S.A de C.V.</v>
          </cell>
          <cell r="J103" t="str">
            <v>Carretera a Chankanab K.M. 6.5</v>
          </cell>
          <cell r="K103"/>
          <cell r="L103"/>
          <cell r="M103" t="str">
            <v>Zona Hotelera Sur</v>
          </cell>
          <cell r="N103">
            <v>77600</v>
          </cell>
          <cell r="O103" t="str">
            <v>Cozumel, Quintana Roo</v>
          </cell>
          <cell r="P103" t="str">
            <v>GIO100406 FS6</v>
          </cell>
          <cell r="Q103" t="str">
            <v>15 Dias de Credito</v>
          </cell>
          <cell r="R103" t="str">
            <v>Luis Mena</v>
          </cell>
          <cell r="S103" t="str">
            <v>987-872-9500</v>
          </cell>
          <cell r="T103" t="str">
            <v>Luis_Mena@grupopresidente.com</v>
          </cell>
          <cell r="U103"/>
          <cell r="V103"/>
          <cell r="W103" t="str">
            <v>Leonardo Chulim</v>
          </cell>
          <cell r="X103" t="str">
            <v>987-872-9500</v>
          </cell>
          <cell r="Y103" t="str">
            <v>Leonardo_chulim@grupopresidente.com / giomayal_cozumel@grupopresidente.com</v>
          </cell>
          <cell r="Z103"/>
          <cell r="AA103" t="str">
            <v>Transferencia Bancaria</v>
          </cell>
          <cell r="AB103" t="str">
            <v>Banamex</v>
          </cell>
          <cell r="AC103">
            <v>7045</v>
          </cell>
          <cell r="AD103"/>
          <cell r="AE103" t="str">
            <v>Hotel Presidente Cozumel    Carretera a Chankanaab KM 6.5 Zona Hotelera Sur C.P. 77600 Cozumel Quintana Roo</v>
          </cell>
          <cell r="AF103"/>
          <cell r="AG103"/>
          <cell r="AH103" t="str">
            <v>Marco Antonio Huidobro</v>
          </cell>
          <cell r="AI103" t="str">
            <v>Transportes Caribe Express Sr Isaac 015553-686986</v>
          </cell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</row>
        <row r="104">
          <cell r="A104" t="str">
            <v>CL-103</v>
          </cell>
          <cell r="B104" t="str">
            <v>Cliente</v>
          </cell>
          <cell r="C104" t="str">
            <v>Playa Mazatlan</v>
          </cell>
          <cell r="D104" t="str">
            <v>Jose Manuel Venegas</v>
          </cell>
          <cell r="E104" t="str">
            <v>Gerente de Compras</v>
          </cell>
          <cell r="F104" t="str">
            <v>compras@hotelplayamazatlan.com</v>
          </cell>
          <cell r="G104" t="str">
            <v>01669-989-0555 Ex. 5057</v>
          </cell>
          <cell r="H104"/>
          <cell r="I104" t="str">
            <v>Hotel Playa Mazatlan S.A de C.V.</v>
          </cell>
          <cell r="J104" t="str">
            <v>Ave. Playa Gaviotas No 202</v>
          </cell>
          <cell r="K104"/>
          <cell r="L104"/>
          <cell r="M104" t="str">
            <v>Zona Dorada</v>
          </cell>
          <cell r="N104">
            <v>82110</v>
          </cell>
          <cell r="O104" t="str">
            <v>Mazatlan, Sinaloa Méx.</v>
          </cell>
          <cell r="P104" t="str">
            <v>HPM831107 DY4</v>
          </cell>
          <cell r="Q104" t="str">
            <v>100 % Anticipo</v>
          </cell>
          <cell r="R104" t="str">
            <v>Jose Manuel Venegas</v>
          </cell>
          <cell r="S104" t="str">
            <v>01669 913 4754</v>
          </cell>
          <cell r="T104" t="str">
            <v>compras@hotelplayamazatlan.com</v>
          </cell>
          <cell r="U104"/>
          <cell r="V104"/>
          <cell r="W104" t="str">
            <v>Mirna Osuna</v>
          </cell>
          <cell r="X104" t="str">
            <v>01669-913-1019</v>
          </cell>
          <cell r="Y104" t="str">
            <v>pagos@playamazatlan.com</v>
          </cell>
          <cell r="Z104"/>
          <cell r="AA104" t="str">
            <v>Transferencia Bancaria</v>
          </cell>
          <cell r="AB104" t="str">
            <v>Banamex</v>
          </cell>
          <cell r="AC104">
            <v>7406</v>
          </cell>
          <cell r="AD104"/>
          <cell r="AE104" t="str">
            <v>Misma de Facturación</v>
          </cell>
          <cell r="AF104"/>
          <cell r="AG104"/>
          <cell r="AH104" t="str">
            <v>Jose Manuel Venegas</v>
          </cell>
          <cell r="AI104" t="str">
            <v>Transportes Castores</v>
          </cell>
          <cell r="AJ104" t="str">
            <v>Mandar Factura del 100%</v>
          </cell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</row>
        <row r="105">
          <cell r="A105" t="str">
            <v>CL-104</v>
          </cell>
          <cell r="B105" t="str">
            <v>Cliente</v>
          </cell>
          <cell r="C105" t="str">
            <v>Club Maeva Miramar</v>
          </cell>
          <cell r="D105" t="str">
            <v>Martha Salazar</v>
          </cell>
          <cell r="E105" t="str">
            <v>Jefe de Compras</v>
          </cell>
          <cell r="F105" t="str">
            <v>jefe.compras@maevamiramar.com.mx</v>
          </cell>
          <cell r="G105" t="str">
            <v>01833-2-300232</v>
          </cell>
          <cell r="H105"/>
          <cell r="I105" t="str">
            <v>Centro Vacacional Miramar Solidaridad, S.A DE C.V.</v>
          </cell>
          <cell r="J105" t="str">
            <v>Boulevard Costero S/N Playa Miramar</v>
          </cell>
          <cell r="K105"/>
          <cell r="L105"/>
          <cell r="M105"/>
          <cell r="N105">
            <v>89540</v>
          </cell>
          <cell r="O105" t="str">
            <v>CD. Madero Tam.</v>
          </cell>
          <cell r="P105" t="str">
            <v>CVM-940302-7H6</v>
          </cell>
          <cell r="Q105" t="str">
            <v>50% Anticipo 50%contraaviso de entrega</v>
          </cell>
          <cell r="R105" t="str">
            <v>Martha Salazar Pérez</v>
          </cell>
          <cell r="S105" t="str">
            <v>01833-230-0232</v>
          </cell>
          <cell r="T105" t="str">
            <v>jefe.compras@maevamiramar.com.mx</v>
          </cell>
          <cell r="U105"/>
          <cell r="V105"/>
          <cell r="W105" t="str">
            <v>Martha Salazar</v>
          </cell>
          <cell r="X105" t="str">
            <v>01833-230-0232</v>
          </cell>
          <cell r="Y105" t="str">
            <v>jefe.compras@maevamiramar.com.mx</v>
          </cell>
          <cell r="Z105"/>
          <cell r="AA105" t="str">
            <v>Transferencia Bancaria</v>
          </cell>
          <cell r="AB105" t="str">
            <v>Banamex</v>
          </cell>
          <cell r="AC105">
            <v>690</v>
          </cell>
          <cell r="AD105"/>
          <cell r="AE105" t="str">
            <v>misma de facturacion</v>
          </cell>
          <cell r="AF105"/>
          <cell r="AG105"/>
          <cell r="AH105" t="str">
            <v>Almacen  Sr Carlos Lucio</v>
          </cell>
          <cell r="AI105" t="str">
            <v>Cotizar en 3 Transportes/ tampiqueños  Tel. 01833-212-4223 / Flete central de México 555311/2396 y Tres Guerras</v>
          </cell>
          <cell r="AJ105" t="str">
            <v>Preguntar si aceptan transferencia bancaria</v>
          </cell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</row>
        <row r="106">
          <cell r="A106" t="str">
            <v>CL-105</v>
          </cell>
          <cell r="B106" t="str">
            <v>Cliente</v>
          </cell>
          <cell r="C106" t="str">
            <v>Crowne Plaza Word Trade Center</v>
          </cell>
          <cell r="D106" t="str">
            <v>Manuel Tellez</v>
          </cell>
          <cell r="E106" t="str">
            <v>Chef Ejecutivo</v>
          </cell>
          <cell r="F106" t="str">
            <v>chef@hoteldemexico.com</v>
          </cell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</row>
        <row r="107">
          <cell r="A107" t="str">
            <v>CL-106</v>
          </cell>
          <cell r="B107" t="str">
            <v>Cliente</v>
          </cell>
          <cell r="C107" t="str">
            <v>La Morena</v>
          </cell>
          <cell r="D107" t="str">
            <v>Javier Laguna</v>
          </cell>
          <cell r="E107" t="str">
            <v>Gerente</v>
          </cell>
          <cell r="F107" t="str">
            <v>gerente.mares@gruposinestesia.com</v>
          </cell>
          <cell r="G107" t="str">
            <v>044 55 1201 9770</v>
          </cell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/>
          <cell r="AS107"/>
          <cell r="AT107"/>
        </row>
        <row r="108">
          <cell r="A108" t="str">
            <v>CL-107</v>
          </cell>
          <cell r="B108" t="str">
            <v>Cliente</v>
          </cell>
          <cell r="C108" t="str">
            <v>La Buena Tierra</v>
          </cell>
          <cell r="D108" t="str">
            <v>Luis Rogelio Pedraza</v>
          </cell>
          <cell r="E108" t="str">
            <v>Gerente de Unidad</v>
          </cell>
          <cell r="F108" t="str">
            <v>gerente.natural@gruposinestesia.com</v>
          </cell>
          <cell r="G108" t="str">
            <v>044 55 4181 7121</v>
          </cell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</row>
        <row r="109">
          <cell r="A109" t="str">
            <v>CL-108</v>
          </cell>
          <cell r="B109" t="str">
            <v>Cliente</v>
          </cell>
          <cell r="C109" t="str">
            <v>Fiso Restaurant</v>
          </cell>
          <cell r="D109" t="str">
            <v>Yara Caballero</v>
          </cell>
          <cell r="E109"/>
          <cell r="F109" t="str">
            <v>mayaevr4@gmail.com</v>
          </cell>
          <cell r="G109" t="str">
            <v>001 956 455 0083</v>
          </cell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</row>
        <row r="110">
          <cell r="A110" t="str">
            <v>CL-109</v>
          </cell>
          <cell r="B110" t="str">
            <v>Cliente</v>
          </cell>
          <cell r="C110" t="str">
            <v>Verve Culture</v>
          </cell>
          <cell r="D110" t="str">
            <v>Jacquie Lewis</v>
          </cell>
          <cell r="E110" t="str">
            <v>Owner</v>
          </cell>
          <cell r="F110" t="str">
            <v>jacquie@verveculture.com</v>
          </cell>
          <cell r="G110" t="str">
            <v>1 970 846 8274</v>
          </cell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</row>
        <row r="111">
          <cell r="A111" t="str">
            <v>CL-110</v>
          </cell>
          <cell r="B111" t="str">
            <v>Cliente</v>
          </cell>
          <cell r="C111" t="str">
            <v>Grupo Vidanta Los Cabos</v>
          </cell>
          <cell r="D111" t="str">
            <v>Alejandra Calderon</v>
          </cell>
          <cell r="E111" t="str">
            <v>Gerente de Compras</v>
          </cell>
          <cell r="F111" t="str">
            <v>alejandracalderon@grupovidanta.com</v>
          </cell>
          <cell r="G111" t="str">
            <v>01 (624) 163 4000 Ext. 4075</v>
          </cell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</row>
        <row r="112">
          <cell r="A112" t="str">
            <v>CL-111</v>
          </cell>
          <cell r="B112" t="str">
            <v>Cliente</v>
          </cell>
          <cell r="C112" t="str">
            <v>Telatte Xocolatte</v>
          </cell>
          <cell r="D112" t="str">
            <v>Marco Antonio Avila</v>
          </cell>
          <cell r="E112" t="str">
            <v>Socio</v>
          </cell>
          <cell r="F112" t="str">
            <v>telattexocolatte@gmail.com</v>
          </cell>
          <cell r="G112" t="str">
            <v>6363-5415</v>
          </cell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</row>
        <row r="113">
          <cell r="A113" t="str">
            <v>CL-112</v>
          </cell>
          <cell r="B113" t="str">
            <v xml:space="preserve">Cliente </v>
          </cell>
          <cell r="C113" t="str">
            <v>Nikkori</v>
          </cell>
          <cell r="D113" t="str">
            <v>Beatriz Bravo</v>
          </cell>
          <cell r="E113" t="str">
            <v>Gerente General</v>
          </cell>
          <cell r="F113" t="str">
            <v>beatriz@gruponikkori.com.mx</v>
          </cell>
          <cell r="G113" t="str">
            <v>8303--6376</v>
          </cell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</row>
        <row r="114">
          <cell r="A114" t="str">
            <v>CL-113</v>
          </cell>
          <cell r="B114" t="str">
            <v>Cliente</v>
          </cell>
          <cell r="C114" t="str">
            <v>Riu Lupita</v>
          </cell>
          <cell r="D114" t="str">
            <v>Bárbara Méndez</v>
          </cell>
          <cell r="E114" t="str">
            <v>Compras Quintana Roo</v>
          </cell>
          <cell r="F114" t="str">
            <v>purchases01.cun@riu.com</v>
          </cell>
          <cell r="G114" t="str">
            <v>9848-772321</v>
          </cell>
          <cell r="H114"/>
          <cell r="I114" t="str">
            <v>Solar Chaca S.A. de C.V.</v>
          </cell>
          <cell r="J114" t="str">
            <v>Blvd Kukulkan KM 8.5 Lote 5 Manzana 50</v>
          </cell>
          <cell r="K114" t="str">
            <v>Int. Hotel Riu Cancún</v>
          </cell>
          <cell r="L114"/>
          <cell r="M114" t="str">
            <v>Zona Hotelera Cancún</v>
          </cell>
          <cell r="N114">
            <v>77500</v>
          </cell>
          <cell r="O114" t="str">
            <v>Benito Juarez, Quintana Roo</v>
          </cell>
          <cell r="P114" t="str">
            <v>SCH 961004-P38</v>
          </cell>
          <cell r="Q114" t="str">
            <v xml:space="preserve">30 Dias de Credito </v>
          </cell>
          <cell r="R114" t="str">
            <v>Bárbara Méndez</v>
          </cell>
          <cell r="S114" t="str">
            <v>9848-772321</v>
          </cell>
          <cell r="T114" t="str">
            <v>purchases01.cun@riu.com</v>
          </cell>
          <cell r="U114"/>
          <cell r="V114"/>
          <cell r="W114" t="str">
            <v>Adriana Lopez</v>
          </cell>
          <cell r="X114" t="str">
            <v>998-8487852</v>
          </cell>
          <cell r="Y114" t="str">
            <v>adm.lup@riu.com</v>
          </cell>
          <cell r="Z114"/>
          <cell r="AA114" t="str">
            <v>Transferencia Bancaria</v>
          </cell>
          <cell r="AB114" t="str">
            <v>Bancomer BBVA</v>
          </cell>
          <cell r="AC114">
            <v>9026</v>
          </cell>
          <cell r="AD114"/>
          <cell r="AE114" t="str">
            <v>Av. Xaman-Ha Mza 20 Lote 1 Int. Riu Lupita Fracc.Playacar Playa del Carmen C.P. 77710 Solidaridad, Quintana Roo</v>
          </cell>
          <cell r="AF114"/>
          <cell r="AG114"/>
          <cell r="AH114" t="str">
            <v>Bárbara Méndez</v>
          </cell>
          <cell r="AI114" t="str">
            <v>Transportes del Caribe</v>
          </cell>
          <cell r="AJ114" t="str">
            <v>Enviar lista de empaque, enviar en una caja copia de factura, Caja para Transporte</v>
          </cell>
          <cell r="AK114"/>
          <cell r="AL114"/>
          <cell r="AM114"/>
          <cell r="AN114"/>
          <cell r="AO114"/>
          <cell r="AP114"/>
          <cell r="AQ114"/>
          <cell r="AR114"/>
          <cell r="AS114"/>
          <cell r="AT114"/>
        </row>
        <row r="115">
          <cell r="A115" t="str">
            <v>CL-114</v>
          </cell>
          <cell r="B115" t="str">
            <v>Cliente</v>
          </cell>
          <cell r="C115" t="str">
            <v>La Tequila</v>
          </cell>
          <cell r="D115" t="str">
            <v>Eduardo Valencia</v>
          </cell>
          <cell r="E115" t="str">
            <v>Compras</v>
          </cell>
          <cell r="F115" t="str">
            <v>compras@latequila.com</v>
          </cell>
          <cell r="G115" t="str">
            <v>01 33 3640 3110</v>
          </cell>
          <cell r="H115"/>
          <cell r="I115" t="str">
            <v xml:space="preserve">Grupo Ordi S.A. de C.V. </v>
          </cell>
          <cell r="J115" t="str">
            <v>Av. Mexico</v>
          </cell>
          <cell r="K115"/>
          <cell r="L115">
            <v>2830</v>
          </cell>
          <cell r="M115" t="str">
            <v>Terranova Providencia</v>
          </cell>
          <cell r="N115">
            <v>44689</v>
          </cell>
          <cell r="O115" t="str">
            <v>Jalisco, México</v>
          </cell>
          <cell r="P115" t="str">
            <v>GOR 9304191A9</v>
          </cell>
          <cell r="Q115" t="str">
            <v>100% anticipo</v>
          </cell>
          <cell r="R115" t="str">
            <v>Eduardo Valencia Bailon</v>
          </cell>
          <cell r="S115" t="str">
            <v>3640-3110</v>
          </cell>
          <cell r="T115" t="str">
            <v>compras@latequila.com</v>
          </cell>
          <cell r="U115"/>
          <cell r="V115"/>
          <cell r="W115" t="str">
            <v>Alma Angelica Rivera</v>
          </cell>
          <cell r="X115" t="str">
            <v>3640-3110</v>
          </cell>
          <cell r="Y115" t="str">
            <v>secretaria@latequila.com</v>
          </cell>
          <cell r="Z115"/>
          <cell r="AA115" t="str">
            <v>Deposito de cheque</v>
          </cell>
          <cell r="AB115" t="str">
            <v>Banorte</v>
          </cell>
          <cell r="AC115">
            <v>4844</v>
          </cell>
          <cell r="AD115"/>
          <cell r="AE115" t="str">
            <v>Av. Mexico 2830, Terranova Providencia C.P. 44689, Jalisco, México</v>
          </cell>
          <cell r="AF115"/>
          <cell r="AG115"/>
          <cell r="AH115" t="str">
            <v>Eduardo Valencia y/o Héctor Sánchez</v>
          </cell>
          <cell r="AI115" t="str">
            <v>Castores o Julian de Obregón</v>
          </cell>
          <cell r="AJ115"/>
          <cell r="AK115"/>
          <cell r="AL115"/>
          <cell r="AM115"/>
          <cell r="AN115"/>
          <cell r="AO115"/>
          <cell r="AP115"/>
          <cell r="AQ115"/>
          <cell r="AR115"/>
          <cell r="AS115"/>
          <cell r="AT115"/>
        </row>
        <row r="116">
          <cell r="A116" t="str">
            <v>CL-115</v>
          </cell>
          <cell r="B116" t="str">
            <v>Cliente</v>
          </cell>
          <cell r="C116" t="str">
            <v>El Cid Mazatlan</v>
          </cell>
          <cell r="D116" t="str">
            <v>Brisa Romero Marin</v>
          </cell>
          <cell r="E116" t="str">
            <v>Asistente de Chef</v>
          </cell>
          <cell r="F116" t="str">
            <v>asistchefcmg@elcid.com.mx</v>
          </cell>
          <cell r="G116" t="str">
            <v>01669-989-6969</v>
          </cell>
          <cell r="H116"/>
          <cell r="I116" t="str">
            <v>Hoteles El Cid Mazatlán S.A de C.V.</v>
          </cell>
          <cell r="J116" t="str">
            <v>Av. Camarón Sábalo Sin Numero</v>
          </cell>
          <cell r="K116"/>
          <cell r="L116"/>
          <cell r="M116" t="str">
            <v>El Cid</v>
          </cell>
          <cell r="N116">
            <v>82110</v>
          </cell>
          <cell r="O116" t="str">
            <v>Mazatlán, Sinaloa</v>
          </cell>
          <cell r="P116" t="str">
            <v>HCM-041108-LI8</v>
          </cell>
          <cell r="Q116" t="str">
            <v>50% anticipo 50% contra aviso de entrega</v>
          </cell>
          <cell r="R116" t="str">
            <v>Omar Sierra</v>
          </cell>
          <cell r="S116" t="str">
            <v>01669-989-6969</v>
          </cell>
          <cell r="T116" t="str">
            <v>osierra@elcid.com.mx</v>
          </cell>
          <cell r="U116"/>
          <cell r="V116"/>
          <cell r="W116" t="str">
            <v>Diana Siordia</v>
          </cell>
          <cell r="X116" t="str">
            <v>01669-989-6969</v>
          </cell>
          <cell r="Y116" t="str">
            <v>dsiordia@elcid.com.mx</v>
          </cell>
          <cell r="Z116"/>
          <cell r="AA116" t="str">
            <v>Transferencia Bancaria</v>
          </cell>
          <cell r="AB116" t="str">
            <v>HSBC</v>
          </cell>
          <cell r="AC116">
            <v>8585</v>
          </cell>
          <cell r="AD116"/>
          <cell r="AE116" t="str">
            <v>Misma de Facturación</v>
          </cell>
          <cell r="AF116"/>
          <cell r="AG116"/>
          <cell r="AH116" t="str">
            <v>Omar Sierra</v>
          </cell>
          <cell r="AI116" t="str">
            <v>Transportes Castores o Transportes Olivares Padilla</v>
          </cell>
          <cell r="AJ116" t="str">
            <v>Mandar factura del 100% cuando liquiden pedido</v>
          </cell>
          <cell r="AK116"/>
          <cell r="AL116"/>
          <cell r="AM116"/>
          <cell r="AN116"/>
          <cell r="AO116"/>
          <cell r="AP116"/>
          <cell r="AQ116"/>
          <cell r="AR116"/>
          <cell r="AS116"/>
          <cell r="AT116"/>
        </row>
        <row r="117">
          <cell r="A117" t="str">
            <v>CL-116</v>
          </cell>
          <cell r="B117" t="str">
            <v>Cliente</v>
          </cell>
          <cell r="C117" t="str">
            <v>Fiesta Inn Aeropuerto</v>
          </cell>
          <cell r="D117" t="str">
            <v>Victor Hugo Aguillon</v>
          </cell>
          <cell r="E117" t="str">
            <v>Alimentos y Bebidas</v>
          </cell>
          <cell r="F117" t="str">
            <v>aybfiapt@posadas.com</v>
          </cell>
          <cell r="G117" t="str">
            <v>5133-6600</v>
          </cell>
          <cell r="H117"/>
          <cell r="I117" t="str">
            <v>Hoteles y Villas Posadas S.A de C.V.</v>
          </cell>
          <cell r="J117" t="str">
            <v>Avenida Paseo de la Reforma 155 Piso 4</v>
          </cell>
          <cell r="K117"/>
          <cell r="L117"/>
          <cell r="M117" t="str">
            <v>Lomas de Chapultepec 1 Sección</v>
          </cell>
          <cell r="N117">
            <v>11000</v>
          </cell>
          <cell r="O117" t="str">
            <v>Del. Miguel Hidalgo, México D.F.</v>
          </cell>
          <cell r="P117" t="str">
            <v>ASO 040817 8B2</v>
          </cell>
          <cell r="Q117" t="str">
            <v>Cadenas Productivas</v>
          </cell>
          <cell r="R117" t="str">
            <v>Guillermo Osorio</v>
          </cell>
          <cell r="S117" t="str">
            <v>5133-6620</v>
          </cell>
          <cell r="T117" t="str">
            <v>comprasfiapt@posadas.com</v>
          </cell>
          <cell r="U117"/>
          <cell r="V117"/>
          <cell r="W117" t="str">
            <v>Martha Correa</v>
          </cell>
          <cell r="X117" t="str">
            <v>5133-6620</v>
          </cell>
          <cell r="Y117" t="str">
            <v>egresosfiapt@posadas.com</v>
          </cell>
          <cell r="Z117"/>
          <cell r="AA117" t="str">
            <v>no identificado</v>
          </cell>
          <cell r="AB117" t="str">
            <v>no identificado</v>
          </cell>
          <cell r="AC117" t="str">
            <v>no identificado</v>
          </cell>
          <cell r="AD117"/>
          <cell r="AE117" t="str">
            <v>Hotel Fiesta Inn Aeropuerto  Boulevard Puerto Aéreo No 502 Col. Moctezuma 2da Sección C.P. 15530 Del Venustiano Carranza, México D.F.</v>
          </cell>
          <cell r="AF117"/>
          <cell r="AG117"/>
          <cell r="AH117" t="str">
            <v>Guillermo Osorio</v>
          </cell>
          <cell r="AI117"/>
          <cell r="AJ117" t="str">
            <v>Mandar factura del 100% en Pesos</v>
          </cell>
          <cell r="AK117"/>
          <cell r="AL117"/>
          <cell r="AM117"/>
          <cell r="AN117"/>
          <cell r="AO117"/>
          <cell r="AP117"/>
          <cell r="AQ117"/>
          <cell r="AR117"/>
          <cell r="AS117"/>
          <cell r="AT117"/>
        </row>
        <row r="118">
          <cell r="A118" t="str">
            <v>CL-117</v>
          </cell>
          <cell r="B118" t="str">
            <v>Cliente</v>
          </cell>
          <cell r="C118"/>
          <cell r="D118" t="str">
            <v>Víctor Manuel Vazquez</v>
          </cell>
          <cell r="E118" t="str">
            <v>Socio</v>
          </cell>
          <cell r="F118" t="str">
            <v>victor.montiel.v@hotmail.com</v>
          </cell>
          <cell r="G118">
            <v>2228166868</v>
          </cell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</row>
        <row r="119">
          <cell r="A119" t="str">
            <v>CL-118</v>
          </cell>
          <cell r="B119" t="str">
            <v>Cliente</v>
          </cell>
          <cell r="C119" t="str">
            <v>Comercial Mexicana</v>
          </cell>
          <cell r="D119" t="str">
            <v>Horacio Rios</v>
          </cell>
          <cell r="E119" t="str">
            <v>Chef Ejecutivo</v>
          </cell>
          <cell r="F119" t="str">
            <v>hrios@comerci.com.mx</v>
          </cell>
          <cell r="G119" t="str">
            <v>5270-9449</v>
          </cell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</row>
        <row r="120">
          <cell r="A120" t="str">
            <v>CL-119</v>
          </cell>
          <cell r="B120" t="str">
            <v>Cliente</v>
          </cell>
          <cell r="C120" t="str">
            <v>Reforma Riu Lupita</v>
          </cell>
          <cell r="D120" t="str">
            <v>Bárbara Méndez</v>
          </cell>
          <cell r="E120" t="str">
            <v>Compras Quintana Roo</v>
          </cell>
          <cell r="F120" t="str">
            <v>purchases01.cun@riu.com</v>
          </cell>
          <cell r="G120" t="str">
            <v>9848-772321</v>
          </cell>
          <cell r="H120"/>
          <cell r="I120" t="str">
            <v>Solar Chaca S.A. de C.V.</v>
          </cell>
          <cell r="J120" t="str">
            <v>Boulevard Kukulkan KM 8.5 Lote 5 Manzana 50</v>
          </cell>
          <cell r="K120" t="str">
            <v>Int. Hotel Riu Cancún</v>
          </cell>
          <cell r="L120"/>
          <cell r="M120" t="str">
            <v>Zona Hotelera Cancún</v>
          </cell>
          <cell r="N120">
            <v>77500</v>
          </cell>
          <cell r="O120" t="str">
            <v>Benito Juarez, Quintana Roo</v>
          </cell>
          <cell r="P120" t="str">
            <v>SCH 961004-P38</v>
          </cell>
          <cell r="Q120" t="str">
            <v xml:space="preserve">30 Dias de Credito </v>
          </cell>
          <cell r="R120" t="str">
            <v>Bárbara Méndez</v>
          </cell>
          <cell r="S120" t="str">
            <v>9848-772321</v>
          </cell>
          <cell r="T120" t="str">
            <v>purchases01.cun@riu.com</v>
          </cell>
          <cell r="U120"/>
          <cell r="V120"/>
          <cell r="W120" t="str">
            <v>Pastora Chi</v>
          </cell>
          <cell r="X120" t="str">
            <v>998-8487852</v>
          </cell>
          <cell r="Y120" t="str">
            <v>obra1.cun@riu.com</v>
          </cell>
          <cell r="Z120"/>
          <cell r="AA120" t="str">
            <v>Transferencia Bancaria</v>
          </cell>
          <cell r="AB120" t="str">
            <v>Bancomer BBVA</v>
          </cell>
          <cell r="AC120">
            <v>9026</v>
          </cell>
          <cell r="AD120"/>
          <cell r="AE120" t="str">
            <v>Av. Xaman-Ha Mza 20 Lote 1 Int. Riu Lupita Fracc.Playacar Playa del Carmen C.P. 77710 Solidaridad, Quintana Roo</v>
          </cell>
          <cell r="AF120"/>
          <cell r="AG120"/>
          <cell r="AH120" t="str">
            <v>Bárbara Méndez</v>
          </cell>
          <cell r="AI120" t="str">
            <v>Transportes del Caribe</v>
          </cell>
          <cell r="AJ120" t="str">
            <v>Enviar lista de empaque, enviar en una caja copia de factura, Caja para Transporte</v>
          </cell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</row>
        <row r="121">
          <cell r="A121" t="str">
            <v>CL-120</v>
          </cell>
          <cell r="B121" t="str">
            <v>Cliente</v>
          </cell>
          <cell r="C121" t="str">
            <v>Nizu Resort &amp; Spa</v>
          </cell>
          <cell r="D121" t="str">
            <v>Luis Miguel Flores</v>
          </cell>
          <cell r="E121" t="str">
            <v>Chef Ejecutivo</v>
          </cell>
          <cell r="F121" t="str">
            <v>chefni.nizuc@brisas.com.mx</v>
          </cell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/>
          <cell r="AS121"/>
          <cell r="AT121"/>
        </row>
        <row r="122">
          <cell r="A122" t="str">
            <v>CL-121</v>
          </cell>
          <cell r="B122" t="str">
            <v>Cliente</v>
          </cell>
          <cell r="C122" t="str">
            <v>Iberostar Complejo Paraíso</v>
          </cell>
          <cell r="D122" t="str">
            <v>Gilberto Horta</v>
          </cell>
          <cell r="E122" t="str">
            <v>Dirección Corporativa de Compras</v>
          </cell>
          <cell r="F122" t="str">
            <v>gilberto.horta@iberostar.com.mx</v>
          </cell>
          <cell r="G122" t="str">
            <v>01984-877-2800 Ext. 8091</v>
          </cell>
          <cell r="H122"/>
          <cell r="I122" t="str">
            <v>Hotelera Playa Paraiso S.A de C.V.</v>
          </cell>
          <cell r="J122" t="str">
            <v>Cr.Chetumal - Pto Juárez, Km 309</v>
          </cell>
          <cell r="K122"/>
          <cell r="L122"/>
          <cell r="M122" t="str">
            <v>Playa Paraíso</v>
          </cell>
          <cell r="N122">
            <v>77710</v>
          </cell>
          <cell r="O122" t="str">
            <v>Playa del Carmen, Q.R</v>
          </cell>
          <cell r="P122" t="str">
            <v>HPP-980205-ER1</v>
          </cell>
          <cell r="Q122" t="str">
            <v>30 Dias de credito despues de enviar la factura</v>
          </cell>
          <cell r="R122" t="str">
            <v>Gilberto Horta</v>
          </cell>
          <cell r="S122" t="str">
            <v>01984-877-2800 Ext 8091</v>
          </cell>
          <cell r="T122" t="str">
            <v>gilberto.horta@iberostar.com.mx</v>
          </cell>
          <cell r="U122"/>
          <cell r="V122"/>
          <cell r="W122" t="str">
            <v>Rafael Galvez; Paco Martinez; Diana Miranda; Gilberto Horta; Laura Luna; Mariana Zepeda</v>
          </cell>
          <cell r="X122"/>
          <cell r="Y122" t="str">
            <v>r.galvez@iberostar.com;paco.martinez@iberostar.com;mariana.zepeda@iberostar.com.mx;diana.miranda@iberostar.com.mx;gilberto.horta@iberostar.com.mx;laura.luna@iberostar.com.mx;</v>
          </cell>
          <cell r="Z122"/>
          <cell r="AA122" t="str">
            <v>no identificado</v>
          </cell>
          <cell r="AB122" t="str">
            <v>no identificado</v>
          </cell>
          <cell r="AC122" t="str">
            <v>no identificado</v>
          </cell>
          <cell r="AD122"/>
          <cell r="AE122" t="str">
            <v>Iberostar Complejo Paraíso, CR. Chetumal -Puerto Juarez, KM 309 C.P.  77710, Playa Paraíso, Playa del Carmen Q.R. Tel 984-8772-800</v>
          </cell>
          <cell r="AF122"/>
          <cell r="AG122"/>
          <cell r="AH122" t="str">
            <v>Gilberto Horta</v>
          </cell>
          <cell r="AI122" t="str">
            <v>pendiente</v>
          </cell>
          <cell r="AJ122" t="str">
            <v>enviar factura en pedido</v>
          </cell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</row>
        <row r="123">
          <cell r="A123" t="str">
            <v>CL-122</v>
          </cell>
          <cell r="B123" t="str">
            <v>Cliente</v>
          </cell>
          <cell r="C123" t="str">
            <v>Gina Robles</v>
          </cell>
          <cell r="D123"/>
          <cell r="E123"/>
          <cell r="F123" t="str">
            <v>ginaroblesm@yahoo.com</v>
          </cell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/>
          <cell r="AS123"/>
          <cell r="AT123"/>
        </row>
        <row r="124">
          <cell r="A124" t="str">
            <v>CL-123</v>
          </cell>
          <cell r="B124" t="str">
            <v>Cliente</v>
          </cell>
          <cell r="C124" t="str">
            <v>Parnassus Resorts</v>
          </cell>
          <cell r="D124" t="str">
            <v>Amalia Paniagua</v>
          </cell>
          <cell r="E124" t="str">
            <v>Asistente de Dirección de AyB</v>
          </cell>
          <cell r="F124" t="str">
            <v>apaniagua@parnassusresorts.com</v>
          </cell>
          <cell r="G124" t="str">
            <v>01 (998) 287 1400 Ext. 6145</v>
          </cell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/>
          <cell r="AS124"/>
          <cell r="AT124"/>
        </row>
        <row r="125">
          <cell r="A125" t="str">
            <v>CL-124</v>
          </cell>
          <cell r="B125" t="str">
            <v>Cliente</v>
          </cell>
          <cell r="C125" t="str">
            <v>Sheraton Los Cabos</v>
          </cell>
          <cell r="D125" t="str">
            <v>Agustin Soto O.</v>
          </cell>
          <cell r="E125" t="str">
            <v>Asistente de Compras</v>
          </cell>
          <cell r="F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/>
          <cell r="AS125"/>
          <cell r="AT125"/>
        </row>
        <row r="126">
          <cell r="A126" t="str">
            <v>CL-125</v>
          </cell>
          <cell r="B126" t="str">
            <v>Cliente</v>
          </cell>
          <cell r="C126" t="str">
            <v>Riu Palace Pacifico PVR</v>
          </cell>
          <cell r="D126" t="str">
            <v>Naira Sarahí Jiménez</v>
          </cell>
          <cell r="E126" t="str">
            <v>Compras</v>
          </cell>
          <cell r="F126" t="str">
            <v>purchases01.pvr@riu.com</v>
          </cell>
          <cell r="G126" t="str">
            <v>01322-2266605</v>
          </cell>
          <cell r="H126"/>
          <cell r="I126" t="str">
            <v>Comercial Chemax S.A de C.V.</v>
          </cell>
          <cell r="J126" t="str">
            <v>Av. Cocoteros Lote Hotelero G</v>
          </cell>
          <cell r="K126" t="str">
            <v>Int Hotel Riu Palace Pacifico</v>
          </cell>
          <cell r="L126"/>
          <cell r="M126" t="str">
            <v>Condominio Maestro Flamingos</v>
          </cell>
          <cell r="N126">
            <v>63732</v>
          </cell>
          <cell r="O126" t="str">
            <v>Nvo Vallarta, Bahia de Banderas Nayarit</v>
          </cell>
          <cell r="P126" t="str">
            <v>CCE 970128120</v>
          </cell>
          <cell r="Q126" t="str">
            <v xml:space="preserve">30 Dias de Credito </v>
          </cell>
          <cell r="R126" t="str">
            <v>Naira Sarahí Jiménez</v>
          </cell>
          <cell r="S126" t="str">
            <v>01322-2266605</v>
          </cell>
          <cell r="T126" t="str">
            <v>purchases01.pvr@riu.com</v>
          </cell>
          <cell r="U126"/>
          <cell r="V126"/>
          <cell r="W126" t="str">
            <v>Minerva Padilla Medina</v>
          </cell>
          <cell r="X126" t="str">
            <v>01322-226-6615</v>
          </cell>
          <cell r="Y126" t="str">
            <v>gl.pvr@riu.com</v>
          </cell>
          <cell r="Z126"/>
          <cell r="AA126" t="str">
            <v>transferencia bancaria</v>
          </cell>
          <cell r="AB126" t="str">
            <v>bancomer bbva</v>
          </cell>
          <cell r="AC126">
            <v>4361</v>
          </cell>
          <cell r="AD126"/>
          <cell r="AE126" t="str">
            <v>Av. Cocoteros Lote Hotelero G Int. Hotel Riu Palace Pacifico Condominio Maestro Flamingos C.P. 63732 Nvo Vallarta, Bahia de Banderas Nayarit</v>
          </cell>
          <cell r="AF126"/>
          <cell r="AG126"/>
          <cell r="AH126" t="str">
            <v>Cinthya Citlaly Romero</v>
          </cell>
          <cell r="AI126" t="str">
            <v>Transportes Pitic con Seguro</v>
          </cell>
          <cell r="AJ126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6"/>
          <cell r="AL126"/>
          <cell r="AM126"/>
          <cell r="AN126"/>
          <cell r="AO126"/>
          <cell r="AP126"/>
          <cell r="AQ126"/>
          <cell r="AR126"/>
          <cell r="AS126"/>
          <cell r="AT126"/>
        </row>
        <row r="127">
          <cell r="A127" t="str">
            <v>CL-126</v>
          </cell>
          <cell r="B127" t="str">
            <v>Cliente</v>
          </cell>
          <cell r="C127" t="str">
            <v>Riu Palace Cancun Cun</v>
          </cell>
          <cell r="D127" t="str">
            <v>Regina Herrera</v>
          </cell>
          <cell r="E127" t="str">
            <v>Compras</v>
          </cell>
          <cell r="F127" t="str">
            <v>purchases.cun@riu.com</v>
          </cell>
          <cell r="G127" t="str">
            <v>01984-877-2321</v>
          </cell>
          <cell r="H127"/>
          <cell r="I127" t="str">
            <v>Solar Chaca S.A de C.V.</v>
          </cell>
          <cell r="J127" t="str">
            <v>Blvd Kukulkan KM 8.5 Lote 5 Mza 50</v>
          </cell>
          <cell r="K127" t="str">
            <v>Int Hotel Riu Cancun</v>
          </cell>
          <cell r="L127"/>
          <cell r="M127" t="str">
            <v>Zona Hotelera</v>
          </cell>
          <cell r="N127">
            <v>77500</v>
          </cell>
          <cell r="O127" t="str">
            <v>Benito Juarez, Quintana Roo</v>
          </cell>
          <cell r="P127" t="str">
            <v>SCH961004P38</v>
          </cell>
          <cell r="Q127" t="str">
            <v>30 dias de Credito</v>
          </cell>
          <cell r="R127" t="str">
            <v>Regina Herrera</v>
          </cell>
          <cell r="S127" t="str">
            <v>01984-877-2321</v>
          </cell>
          <cell r="T127" t="str">
            <v>purchases.cun@riu.com</v>
          </cell>
          <cell r="U127"/>
          <cell r="V127"/>
          <cell r="W127" t="str">
            <v>Raysa Renee Roque</v>
          </cell>
          <cell r="X127" t="str">
            <v>01998-881-4319</v>
          </cell>
          <cell r="Y127" t="str">
            <v>adm.cun@riu.com</v>
          </cell>
          <cell r="Z127"/>
          <cell r="AA127" t="str">
            <v>Transferencia Bancaria</v>
          </cell>
          <cell r="AB127" t="str">
            <v>Bancomer BBVA</v>
          </cell>
          <cell r="AC127">
            <v>4182</v>
          </cell>
          <cell r="AD127"/>
          <cell r="AE127" t="str">
            <v>Blvd. Kukulkan K.M. 8.5 Lote 5 Mza 50 Int. Hotel Riu Cancun, Zona Hotelera, Cancun C.P. 77500, Benito Juarez, Quintana Roo</v>
          </cell>
          <cell r="AF127"/>
          <cell r="AG127"/>
          <cell r="AH127" t="str">
            <v>Regina Herrera</v>
          </cell>
          <cell r="AI127" t="str">
            <v>Transportes del Caribe</v>
          </cell>
          <cell r="AJ127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7"/>
          <cell r="AL127"/>
          <cell r="AM127"/>
          <cell r="AN127"/>
          <cell r="AO127"/>
          <cell r="AP127"/>
          <cell r="AQ127"/>
          <cell r="AR127"/>
          <cell r="AS127"/>
          <cell r="AT127"/>
        </row>
        <row r="128">
          <cell r="A128" t="str">
            <v>CL-127</v>
          </cell>
          <cell r="B128" t="str">
            <v>Cliente</v>
          </cell>
          <cell r="C128" t="str">
            <v>Luz Amelia Mac Farland Tuñon</v>
          </cell>
          <cell r="D128" t="str">
            <v xml:space="preserve">Gina </v>
          </cell>
          <cell r="E128" t="str">
            <v>Socia</v>
          </cell>
          <cell r="F128" t="str">
            <v>ginaroblesm@yahoo.com</v>
          </cell>
          <cell r="H128"/>
          <cell r="I128" t="str">
            <v>Luz Amelia Mac Farland Tuñon</v>
          </cell>
          <cell r="J128" t="str">
            <v>Monte Alban 396</v>
          </cell>
          <cell r="K128"/>
          <cell r="L128"/>
          <cell r="M128" t="str">
            <v>Vertiz Narvarte</v>
          </cell>
          <cell r="N128">
            <v>3600</v>
          </cell>
          <cell r="O128" t="str">
            <v>Benito Juarez D.F.</v>
          </cell>
          <cell r="P128" t="str">
            <v>FATL 451207C92</v>
          </cell>
          <cell r="Q128" t="str">
            <v>Contra aviso de entrega</v>
          </cell>
          <cell r="R128" t="str">
            <v>Gina Robles</v>
          </cell>
          <cell r="S128"/>
          <cell r="T128" t="str">
            <v>ginaroblesm@yahoo.com</v>
          </cell>
          <cell r="U128"/>
          <cell r="V128"/>
          <cell r="W128" t="str">
            <v>Gina Robles</v>
          </cell>
          <cell r="X128"/>
          <cell r="Y128" t="str">
            <v>ginaroblesm@yahoo.com</v>
          </cell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  <cell r="AR128"/>
          <cell r="AS128"/>
          <cell r="AT128"/>
        </row>
        <row r="129">
          <cell r="A129" t="str">
            <v>CL-128</v>
          </cell>
          <cell r="B129" t="str">
            <v>Cliente</v>
          </cell>
          <cell r="C129" t="str">
            <v>Riu Yucatan</v>
          </cell>
          <cell r="D129" t="str">
            <v>Regina Herrera</v>
          </cell>
          <cell r="E129" t="str">
            <v>Compras</v>
          </cell>
          <cell r="F129" t="str">
            <v>purchases.cun@riu.com</v>
          </cell>
          <cell r="G129" t="str">
            <v>01984-877-2321 Ext. 721 y 723</v>
          </cell>
          <cell r="H129"/>
          <cell r="I129" t="str">
            <v>Solar Solimanche S.A de C.V.</v>
          </cell>
          <cell r="J129" t="str">
            <v>blvd.Kukulkan KM. 8.5 Lote 5 Mza 50</v>
          </cell>
          <cell r="K129" t="str">
            <v>Int Hotel Riu Cancun</v>
          </cell>
          <cell r="L129"/>
          <cell r="M129" t="str">
            <v>Zona Hotelera, Cancun</v>
          </cell>
          <cell r="N129">
            <v>77500</v>
          </cell>
          <cell r="O129" t="str">
            <v>Benito Juarez, Quintana Roo</v>
          </cell>
          <cell r="P129" t="str">
            <v>SSO950530U47</v>
          </cell>
          <cell r="Q129" t="str">
            <v>30 Dias de Credito</v>
          </cell>
          <cell r="R129" t="str">
            <v>Regina Herrera</v>
          </cell>
          <cell r="S129" t="str">
            <v>01984-877-2321 Ext. 721 y 723</v>
          </cell>
          <cell r="T129" t="str">
            <v>purchases.cun@riu.com</v>
          </cell>
          <cell r="U129"/>
          <cell r="V129"/>
          <cell r="W129" t="str">
            <v>Antonia Hernandez</v>
          </cell>
          <cell r="X129" t="str">
            <v>01998-8441-4319</v>
          </cell>
          <cell r="Y129" t="str">
            <v>adm.yuc@riu.com</v>
          </cell>
          <cell r="Z129"/>
          <cell r="AA129" t="str">
            <v>Transferencia Bancaria</v>
          </cell>
          <cell r="AB129" t="str">
            <v>Bancomer BBVA</v>
          </cell>
          <cell r="AC129">
            <v>9032</v>
          </cell>
          <cell r="AD129"/>
          <cell r="AE129" t="str">
            <v>Av. Xaman-Ha Mza 3 Lote 1 Int. Hotel Riu Yucatan, Fracc. Playacar, Playa del Carmen C.P. 77710 Solidaridad, Quintana Roo</v>
          </cell>
          <cell r="AF129"/>
          <cell r="AG129"/>
          <cell r="AH129" t="str">
            <v>Regina Herrera</v>
          </cell>
          <cell r="AI129" t="str">
            <v>Transportes Caribe</v>
          </cell>
          <cell r="AJ129" t="str">
            <v>Enviar Lista de empaque, agregar Numero de O.C. de Riu Enviar en una caja copia de factura, caja para transporte, pedir al transporte le sellen la guia o factura y nos la envie para meter factura a revisión.</v>
          </cell>
          <cell r="AK129"/>
          <cell r="AL129"/>
          <cell r="AM129"/>
          <cell r="AN129"/>
          <cell r="AO129"/>
          <cell r="AP129"/>
          <cell r="AQ129"/>
          <cell r="AR129"/>
          <cell r="AS129"/>
          <cell r="AT129"/>
        </row>
        <row r="130">
          <cell r="A130" t="str">
            <v>CL-129</v>
          </cell>
          <cell r="B130" t="str">
            <v>Cliente</v>
          </cell>
          <cell r="C130" t="str">
            <v>Fiesta Americana  Hacienda San Antonio el Puente</v>
          </cell>
          <cell r="D130" t="str">
            <v>Arturo Rocha</v>
          </cell>
          <cell r="E130" t="str">
            <v>Gte Alimentos y Bebidas</v>
          </cell>
          <cell r="F130" t="str">
            <v>aybfahp@posadas.com</v>
          </cell>
          <cell r="G130" t="str">
            <v>01777-362-0770</v>
          </cell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/>
          <cell r="AS130"/>
          <cell r="AT130"/>
        </row>
        <row r="131">
          <cell r="A131" t="str">
            <v>CL-130</v>
          </cell>
          <cell r="B131" t="str">
            <v xml:space="preserve">Cliente </v>
          </cell>
          <cell r="C131" t="str">
            <v>Fiesta Inn Campeche</v>
          </cell>
          <cell r="D131" t="str">
            <v>Maricela Navarro</v>
          </cell>
          <cell r="E131" t="str">
            <v>Gerente de Alimentos y Bebidas</v>
          </cell>
          <cell r="F131" t="str">
            <v>navarro02@gmail.com;maricelanavarro@opquisqueyana.com.mx</v>
          </cell>
          <cell r="G131" t="str">
            <v>01981-811-9191</v>
          </cell>
          <cell r="H131"/>
          <cell r="I131" t="str">
            <v>Operadora Quisqueyana del Suereste S.A DE C.V.</v>
          </cell>
          <cell r="J131" t="str">
            <v>Avenida Miguel Aleman 162-107 altos</v>
          </cell>
          <cell r="K131"/>
          <cell r="L131"/>
          <cell r="M131" t="str">
            <v>Centro</v>
          </cell>
          <cell r="N131">
            <v>24000</v>
          </cell>
          <cell r="O131" t="str">
            <v>Campeche, Campeche</v>
          </cell>
          <cell r="P131" t="str">
            <v>OQS1006167C9</v>
          </cell>
          <cell r="Q131" t="str">
            <v>60% ANTICIPO 40% CONTRA AVISO DE ENTREGA</v>
          </cell>
          <cell r="R131" t="str">
            <v>Maricela Navarro</v>
          </cell>
          <cell r="S131" t="str">
            <v>01981-811-9191</v>
          </cell>
          <cell r="T131" t="str">
            <v>navarro02@gmail.com;maricelanavarro@opquisqueyana.com.mx</v>
          </cell>
          <cell r="U131"/>
          <cell r="V131"/>
          <cell r="W131" t="str">
            <v>Maricela Navarro</v>
          </cell>
          <cell r="X131" t="str">
            <v>01981-811-9191</v>
          </cell>
          <cell r="Y131" t="str">
            <v>navarro02@gmail.com;maricelanavarro@opquisqueyana.com.mx</v>
          </cell>
          <cell r="Z131"/>
          <cell r="AA131" t="str">
            <v>no identificado</v>
          </cell>
          <cell r="AB131" t="str">
            <v>no identificado</v>
          </cell>
          <cell r="AC131" t="str">
            <v>no identificado</v>
          </cell>
          <cell r="AD131"/>
          <cell r="AE131" t="str">
            <v>Av. Ruiz Cortines #51 col. Centro C.P. 24000 Campeche, campeche.</v>
          </cell>
          <cell r="AG131"/>
          <cell r="AH131" t="str">
            <v>Maricela Navarro</v>
          </cell>
          <cell r="AI131"/>
          <cell r="AJ131"/>
          <cell r="AK131"/>
          <cell r="AL131"/>
          <cell r="AM131"/>
          <cell r="AN131"/>
          <cell r="AO131"/>
          <cell r="AP131"/>
          <cell r="AQ131"/>
          <cell r="AR131"/>
          <cell r="AS131"/>
          <cell r="AT131"/>
        </row>
        <row r="132">
          <cell r="A132" t="str">
            <v>CL-131</v>
          </cell>
          <cell r="B132" t="str">
            <v>Cliente</v>
          </cell>
          <cell r="C132" t="str">
            <v>Iberostar Cancún</v>
          </cell>
          <cell r="D132" t="str">
            <v>Gilberto Horta</v>
          </cell>
          <cell r="E132" t="str">
            <v>Direccíon Corporativa de Compras</v>
          </cell>
          <cell r="F132" t="str">
            <v>gilberto.horta@iberostar.com.mx</v>
          </cell>
          <cell r="G132" t="str">
            <v>01984-877-2800 Ext. 8091</v>
          </cell>
          <cell r="H132"/>
          <cell r="I132" t="str">
            <v>RLJ- Cancún Hotel, S.de R.L. de C.V.</v>
          </cell>
          <cell r="J132" t="str">
            <v xml:space="preserve">Cr. Retorno Lacandones Secc. A Km. 17 Mz. 53 Lt. 52 </v>
          </cell>
          <cell r="K132"/>
          <cell r="L132"/>
          <cell r="M132" t="str">
            <v>Zona Hotelera</v>
          </cell>
          <cell r="N132">
            <v>77500</v>
          </cell>
          <cell r="O132" t="str">
            <v>Cancun Quintana Roo</v>
          </cell>
          <cell r="P132" t="str">
            <v>RHO-910920 KG8</v>
          </cell>
          <cell r="Q132" t="str">
            <v>30 dias de credito despues de enviar la factura</v>
          </cell>
          <cell r="R132" t="str">
            <v>Gilberto Horta</v>
          </cell>
          <cell r="S132" t="str">
            <v>01984-877-2800 Ext. 8091</v>
          </cell>
          <cell r="T132" t="str">
            <v>gilberto.horta@iberostar.com.mx</v>
          </cell>
          <cell r="U132"/>
          <cell r="V132"/>
          <cell r="W132" t="str">
            <v>Rafael Galvez; Paco Martinez; Diana Miranda; Gilberto Horta; Laura Luna; Mariana Zepeda</v>
          </cell>
          <cell r="X132"/>
          <cell r="Y132" t="str">
            <v>r.galvez@iberostar.com;paco.martinez@iberostar.com;mariana.zepeda@iberostar.com.mx;diana.miranda@iberostar.com.mx;gilberto.horta@iberostar.com.mx;laura.luna@iberostar.com.mx;</v>
          </cell>
          <cell r="Z132"/>
          <cell r="AA132" t="str">
            <v>no identificado</v>
          </cell>
          <cell r="AB132" t="str">
            <v>no identificado</v>
          </cell>
          <cell r="AC132" t="str">
            <v>no identificado</v>
          </cell>
          <cell r="AD132"/>
          <cell r="AE132" t="str">
            <v>Iberostar Cancún CR. Retorno Lacandones Secc. A Km.17 Mz 53 Lt 52 Zona Hotelera C.P. 77500 Cancun Quintana Roo Tel 01998 8818028</v>
          </cell>
          <cell r="AF132"/>
          <cell r="AG132"/>
          <cell r="AH132" t="str">
            <v>Gilberto Horta</v>
          </cell>
          <cell r="AI132" t="str">
            <v>pendiente</v>
          </cell>
          <cell r="AJ132" t="str">
            <v>enviar factura en pedido</v>
          </cell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</row>
        <row r="133">
          <cell r="A133" t="str">
            <v>CL-132</v>
          </cell>
          <cell r="B133" t="str">
            <v>Cliente</v>
          </cell>
          <cell r="C133" t="str">
            <v xml:space="preserve">Kunimex </v>
          </cell>
          <cell r="D133" t="str">
            <v>Maria Martinez</v>
          </cell>
          <cell r="E133" t="str">
            <v>Socia</v>
          </cell>
          <cell r="F133" t="str">
            <v>maria@kunimex.com</v>
          </cell>
          <cell r="G133" t="str">
            <v>0181-19684900</v>
          </cell>
          <cell r="H133"/>
          <cell r="I133" t="str">
            <v>Maria Martinez Esquivel</v>
          </cell>
          <cell r="J133" t="str">
            <v xml:space="preserve">Serafin Peña Sur </v>
          </cell>
          <cell r="K133">
            <v>418</v>
          </cell>
          <cell r="L133">
            <v>12</v>
          </cell>
          <cell r="M133" t="str">
            <v>Centro</v>
          </cell>
          <cell r="N133">
            <v>64000</v>
          </cell>
          <cell r="O133" t="str">
            <v>Monterrey</v>
          </cell>
          <cell r="P133" t="str">
            <v>MAEM771121L1A</v>
          </cell>
          <cell r="Q133" t="str">
            <v>50% ANTICIPO 50% CONTRA AVISO DE ENTREGA</v>
          </cell>
          <cell r="R133" t="str">
            <v>Maria Martinez Esquivel</v>
          </cell>
          <cell r="S133" t="str">
            <v>0181-1968-4900</v>
          </cell>
          <cell r="T133" t="str">
            <v>maria@kunimex.com</v>
          </cell>
          <cell r="U133"/>
          <cell r="V133"/>
          <cell r="W133" t="str">
            <v>Maria Martinez Esquivel</v>
          </cell>
          <cell r="X133" t="str">
            <v>0181-1968-4900</v>
          </cell>
          <cell r="Y133" t="str">
            <v>maria@kunimex.com</v>
          </cell>
          <cell r="Z133"/>
          <cell r="AA133" t="str">
            <v>Transferencia Bancaria</v>
          </cell>
          <cell r="AB133" t="str">
            <v xml:space="preserve">Banamex </v>
          </cell>
          <cell r="AC133" t="str">
            <v>no identificado</v>
          </cell>
          <cell r="AD133"/>
          <cell r="AE133" t="str">
            <v>Misma de Facturación</v>
          </cell>
          <cell r="AF133"/>
          <cell r="AG133"/>
          <cell r="AH133" t="str">
            <v>Maria Martinez</v>
          </cell>
          <cell r="AI133" t="str">
            <v>pendiente</v>
          </cell>
          <cell r="AJ133"/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</row>
        <row r="134">
          <cell r="A134" t="str">
            <v>CL-133</v>
          </cell>
          <cell r="B134" t="str">
            <v>Cliente</v>
          </cell>
          <cell r="C134" t="str">
            <v>Charco de las ranas Suc Alimentos 14</v>
          </cell>
          <cell r="D134" t="str">
            <v>Oscar Jimenez</v>
          </cell>
          <cell r="E134" t="str">
            <v>Compras</v>
          </cell>
          <cell r="F134" t="str">
            <v>eddyinternational@prodigy.net.mx</v>
          </cell>
          <cell r="G134" t="str">
            <v>5598-2271</v>
          </cell>
          <cell r="H134"/>
          <cell r="I134" t="str">
            <v>Operación Alimentos 14 S.A de C.V.</v>
          </cell>
          <cell r="J134" t="str">
            <v>Lorenzo Rodriguez</v>
          </cell>
          <cell r="K134">
            <v>4</v>
          </cell>
          <cell r="L134"/>
          <cell r="M134" t="str">
            <v>San Jose Insurgentes</v>
          </cell>
          <cell r="N134">
            <v>3900</v>
          </cell>
          <cell r="O134" t="str">
            <v>Deleg. Benito Juarez Méx- D.F.</v>
          </cell>
          <cell r="P134" t="str">
            <v>OAC140618 IV0</v>
          </cell>
          <cell r="Q134" t="str">
            <v>50% anticipo 50% contra aviso de entrega</v>
          </cell>
          <cell r="R134" t="str">
            <v>Oscar Jimenez</v>
          </cell>
          <cell r="S134" t="str">
            <v>5598-2271 Cel. 552112-9303</v>
          </cell>
          <cell r="T134" t="str">
            <v>eddyinternational@prodigy.net.mx</v>
          </cell>
          <cell r="U134"/>
          <cell r="V134"/>
          <cell r="W134" t="str">
            <v>Oscar Jimenez</v>
          </cell>
          <cell r="X134" t="str">
            <v>5598-2271 Cel. 552112-9303</v>
          </cell>
          <cell r="Y134" t="str">
            <v>eddyinternational@prodigy.net.mx</v>
          </cell>
          <cell r="Z134"/>
          <cell r="AA134" t="str">
            <v>Transferencia Bancaria</v>
          </cell>
          <cell r="AB134" t="str">
            <v>Banamex</v>
          </cell>
          <cell r="AC134">
            <v>811</v>
          </cell>
          <cell r="AD134"/>
          <cell r="AE134" t="str">
            <v>Misma de Facturación</v>
          </cell>
          <cell r="AF134"/>
          <cell r="AG134"/>
          <cell r="AH134" t="str">
            <v>Oscar Jimenez</v>
          </cell>
          <cell r="AI134"/>
          <cell r="AJ134" t="str">
            <v>Factura en Pesos</v>
          </cell>
          <cell r="AK134"/>
          <cell r="AL134"/>
          <cell r="AM134"/>
          <cell r="AN134"/>
          <cell r="AO134"/>
          <cell r="AP134"/>
          <cell r="AQ134"/>
          <cell r="AR134"/>
          <cell r="AS134"/>
          <cell r="AT134"/>
        </row>
        <row r="135">
          <cell r="A135" t="str">
            <v>CL-134</v>
          </cell>
          <cell r="B135" t="str">
            <v>Cliente</v>
          </cell>
          <cell r="C135" t="str">
            <v>Chaco de las ranas Suc. Antojisimo</v>
          </cell>
          <cell r="D135" t="str">
            <v>Oscar Jimenez</v>
          </cell>
          <cell r="E135" t="str">
            <v>Compras</v>
          </cell>
          <cell r="F135" t="str">
            <v>eddyinternational@prodigy.net.mx</v>
          </cell>
          <cell r="G135" t="str">
            <v>5598-2271</v>
          </cell>
          <cell r="H135"/>
          <cell r="I135" t="str">
            <v>Antojissimo S.A de C.V.</v>
          </cell>
          <cell r="J135" t="str">
            <v xml:space="preserve">Los Juarez </v>
          </cell>
          <cell r="K135">
            <v>64</v>
          </cell>
          <cell r="L135"/>
          <cell r="M135" t="str">
            <v>San Jose Insurgentes</v>
          </cell>
          <cell r="N135">
            <v>3900</v>
          </cell>
          <cell r="O135" t="str">
            <v>Deleg. Benito Juarez Méx- D.F.</v>
          </cell>
          <cell r="P135" t="str">
            <v>ANT010928MY3 Folio C1334947</v>
          </cell>
          <cell r="Q135" t="str">
            <v>50 %anticipo 50% contra aviso de entrega</v>
          </cell>
          <cell r="R135" t="str">
            <v>Oscar Jimenez</v>
          </cell>
          <cell r="S135" t="str">
            <v>5598-2271</v>
          </cell>
          <cell r="T135" t="str">
            <v>antojissimo0109@gmail.com eddyinternational@prodigy.net.mx</v>
          </cell>
          <cell r="U135"/>
          <cell r="V135"/>
          <cell r="W135" t="str">
            <v>Oscar Jimenez</v>
          </cell>
          <cell r="X135" t="str">
            <v>5598-2271</v>
          </cell>
          <cell r="Y135" t="str">
            <v>eddyinternational@prodigy.net.mx</v>
          </cell>
          <cell r="Z135"/>
          <cell r="AA135" t="str">
            <v>transferencia Bancaria</v>
          </cell>
          <cell r="AB135" t="str">
            <v>banamex</v>
          </cell>
          <cell r="AC135">
            <v>8478</v>
          </cell>
          <cell r="AD135"/>
          <cell r="AE135" t="str">
            <v>Misma de Facturación</v>
          </cell>
          <cell r="AF135"/>
          <cell r="AG135"/>
          <cell r="AH135" t="str">
            <v>Oscar Jimenez</v>
          </cell>
          <cell r="AI135"/>
          <cell r="AJ135" t="str">
            <v>Factura en Pesos</v>
          </cell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</row>
        <row r="136">
          <cell r="A136" t="str">
            <v>CL-135</v>
          </cell>
          <cell r="B136" t="str">
            <v>Cliente</v>
          </cell>
          <cell r="C136" t="str">
            <v>Sheraton  Vallarta</v>
          </cell>
          <cell r="D136" t="str">
            <v>Patricia Peña</v>
          </cell>
          <cell r="E136" t="str">
            <v>Jefe de Compras</v>
          </cell>
          <cell r="F136" t="str">
            <v>htjcom03@sheratonvallarta.com.mx</v>
          </cell>
          <cell r="G136" t="str">
            <v>322-2260-404</v>
          </cell>
          <cell r="H136"/>
          <cell r="I136" t="str">
            <v>Vallarta Internacional, S.A de C.V.</v>
          </cell>
          <cell r="J136" t="str">
            <v>Arco Alejandro 455</v>
          </cell>
          <cell r="K136"/>
          <cell r="L136"/>
          <cell r="M136" t="str">
            <v>Arcos de Zapopan 1ra y 2da seccion</v>
          </cell>
          <cell r="N136">
            <v>45130</v>
          </cell>
          <cell r="O136" t="str">
            <v>Zapopan, Jal</v>
          </cell>
          <cell r="P136" t="str">
            <v>VIN7403097C9</v>
          </cell>
          <cell r="Q136" t="str">
            <v>50 %anticipo 50% contra aviso de entrega</v>
          </cell>
          <cell r="R136" t="str">
            <v>Patricia Peña</v>
          </cell>
          <cell r="S136" t="str">
            <v>322-2260-404</v>
          </cell>
          <cell r="T136" t="str">
            <v>htjcom03@sheratonvallarta.com.mx</v>
          </cell>
          <cell r="U136"/>
          <cell r="V136"/>
          <cell r="W136" t="str">
            <v>Patricia Peña</v>
          </cell>
          <cell r="X136" t="str">
            <v>322-2260-404</v>
          </cell>
          <cell r="Y136" t="str">
            <v>htjcom03@sheratonvallarta.com.mx / compras@sheratonvallarta.com.mx</v>
          </cell>
          <cell r="Z136"/>
          <cell r="AA136" t="str">
            <v>no identificado</v>
          </cell>
          <cell r="AB136" t="str">
            <v>no identificado</v>
          </cell>
          <cell r="AC136" t="str">
            <v>no identificado</v>
          </cell>
          <cell r="AD136"/>
          <cell r="AE136" t="str">
            <v>Blvd.Fco. Medina Ascencio 999 Zona Hotelera Las Glorias, Pto Vallarta, Jal. C.P. 48333</v>
          </cell>
          <cell r="AF136"/>
          <cell r="AG136"/>
          <cell r="AH136" t="str">
            <v>Patricia Peña</v>
          </cell>
          <cell r="AI136" t="str">
            <v>Fletes de Oriente</v>
          </cell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</row>
        <row r="137">
          <cell r="A137" t="str">
            <v>CL-136</v>
          </cell>
          <cell r="B137" t="str">
            <v xml:space="preserve">Cliente </v>
          </cell>
          <cell r="C137" t="str">
            <v xml:space="preserve">Riu Caribe </v>
          </cell>
          <cell r="D137" t="str">
            <v>Regina Herrera</v>
          </cell>
          <cell r="E137" t="str">
            <v>Jefe de Compras</v>
          </cell>
          <cell r="F137" t="str">
            <v>purchases.cun@riu.com</v>
          </cell>
          <cell r="G137" t="str">
            <v>984-877-2321</v>
          </cell>
          <cell r="H137"/>
          <cell r="I137" t="str">
            <v>Solar Solimanche, S.A de C.V.</v>
          </cell>
          <cell r="J137" t="str">
            <v>Blvd.Kukulkan KM.8.5 Lote 5 Mza 50</v>
          </cell>
          <cell r="K137" t="str">
            <v>Int. Riu Cancun</v>
          </cell>
          <cell r="L137"/>
          <cell r="M137" t="str">
            <v>Zona Hotelera</v>
          </cell>
          <cell r="N137">
            <v>77500</v>
          </cell>
          <cell r="O137" t="str">
            <v>Benito Juarez, Quintana Roo</v>
          </cell>
          <cell r="P137" t="str">
            <v>SSO950530U47</v>
          </cell>
          <cell r="Q137" t="str">
            <v>30 dias de Credito</v>
          </cell>
          <cell r="R137" t="str">
            <v>Regina Herrera</v>
          </cell>
          <cell r="S137" t="str">
            <v>984-877-2321</v>
          </cell>
          <cell r="T137" t="str">
            <v>purchases.cun@riu.com</v>
          </cell>
          <cell r="U137"/>
          <cell r="V137"/>
          <cell r="W137" t="str">
            <v>Cristina Mondragón</v>
          </cell>
          <cell r="X137" t="str">
            <v>998-841-4319</v>
          </cell>
          <cell r="Y137" t="str">
            <v>adm.crb@riu.com</v>
          </cell>
          <cell r="Z137"/>
          <cell r="AA137" t="str">
            <v>transferencia bancaria</v>
          </cell>
          <cell r="AB137" t="str">
            <v>Bancomer BBVA</v>
          </cell>
          <cell r="AC137">
            <v>9032</v>
          </cell>
          <cell r="AD137"/>
          <cell r="AE137" t="str">
            <v>Hotel Riu Caribe Blvd. Kukulkan km 5.5 Lote 6-C Int.Hotel Riu Caribe Zona Hotelera Cancun C.P. 77500, Benito Juarez, Quintana Roo</v>
          </cell>
          <cell r="AF137"/>
          <cell r="AG137"/>
          <cell r="AH137" t="str">
            <v>Regina Herrera</v>
          </cell>
          <cell r="AI137" t="str">
            <v>Transportes Caribe</v>
          </cell>
          <cell r="AJ137" t="str">
            <v>Enviar Lista de empaque, agregar Numero de O.C. de Riu Enviar en una caja copia de factura, caja para transporte, pedir al transporte le sellen la guia o factura y nos la envie para meter factura a revisión.</v>
          </cell>
          <cell r="AK137"/>
          <cell r="AL137"/>
          <cell r="AM137"/>
          <cell r="AN137"/>
          <cell r="AO137"/>
          <cell r="AP137"/>
          <cell r="AQ137"/>
          <cell r="AR137"/>
          <cell r="AS137"/>
          <cell r="AT137"/>
        </row>
        <row r="138">
          <cell r="A138" t="str">
            <v>CL-137</v>
          </cell>
          <cell r="B138" t="str">
            <v>Cliente</v>
          </cell>
          <cell r="C138" t="str">
            <v>Riu Republica</v>
          </cell>
          <cell r="D138" t="str">
            <v xml:space="preserve">Oscar Disdier Gordillo </v>
          </cell>
          <cell r="E138" t="str">
            <v>Director de Compras</v>
          </cell>
          <cell r="F138" t="str">
            <v>odisdier@riu.com</v>
          </cell>
          <cell r="G138"/>
          <cell r="H138"/>
          <cell r="I138" t="str">
            <v>Macao Caribe Beach, S.R.L.</v>
          </cell>
          <cell r="J138" t="str">
            <v xml:space="preserve">Av. Estados Unidos S/N  Arena Gorda, Bávaro </v>
          </cell>
          <cell r="K138" t="str">
            <v>Riu Republica</v>
          </cell>
          <cell r="L138"/>
          <cell r="M138"/>
          <cell r="N138"/>
          <cell r="O138" t="str">
            <v>Republica Dominicana</v>
          </cell>
          <cell r="P138" t="str">
            <v>RNC: 1-01-510-14-5</v>
          </cell>
          <cell r="Q138" t="str">
            <v>30 dia de Credito</v>
          </cell>
          <cell r="R138" t="str">
            <v xml:space="preserve">Oscar Disdier Gordillo </v>
          </cell>
          <cell r="S138" t="str">
            <v>(+1809) 4686545</v>
          </cell>
          <cell r="T138" t="str">
            <v>odisdier@riu.com</v>
          </cell>
          <cell r="U138"/>
          <cell r="V138"/>
          <cell r="W138" t="str">
            <v>Oscar Disdier Gordillo / Clara Correa Roa</v>
          </cell>
          <cell r="X138" t="str">
            <v>(+1809) 4686545</v>
          </cell>
          <cell r="Y138" t="str">
            <v>odisdier@riu.com / ccorrea@riu.com</v>
          </cell>
          <cell r="Z138"/>
          <cell r="AA138" t="str">
            <v>Transferencia Bancaria</v>
          </cell>
          <cell r="AB138" t="str">
            <v>no identificado</v>
          </cell>
          <cell r="AC138" t="str">
            <v>no identificado</v>
          </cell>
          <cell r="AD138"/>
          <cell r="AE138" t="str">
            <v>Proyecto de Obra Hotel Riu República    Carretera Bávaro- Macao, Seccion Baigua, Municipio de higüey, Provincia la Altagracia, Rep Dominicana</v>
          </cell>
          <cell r="AF138"/>
          <cell r="AG138"/>
          <cell r="AH138" t="str">
            <v xml:space="preserve">Oscar Disdier </v>
          </cell>
          <cell r="AI138" t="str">
            <v>Transportes Tres Guerras</v>
          </cell>
          <cell r="AJ138" t="str">
            <v>Enviar Lista de empaque, agregar Numero de O.C. de Riu Enviar en una caja copia de factura, caja rigida y flejada para exportación  pedir al transporte le sellen la guia o factura y nos la envie para meter factura a revisión.</v>
          </cell>
          <cell r="AK138" t="str">
            <v>Conmar Lines</v>
          </cell>
          <cell r="AL138" t="str">
            <v>Esmeralda Ruelas</v>
          </cell>
          <cell r="AM138" t="str">
            <v>eruelas@conmarlines.com</v>
          </cell>
          <cell r="AN138" t="str">
            <v>5555-8023-09 y 10</v>
          </cell>
          <cell r="AO138" t="str">
            <v>Armando Inclan</v>
          </cell>
          <cell r="AP138" t="str">
            <v>Avisar 24hrs antes de la entrega</v>
          </cell>
          <cell r="AQ138" t="str">
            <v xml:space="preserve">01 2299/899500 Ext. 3910 </v>
          </cell>
          <cell r="AR138" t="str">
            <v xml:space="preserve">8:00 am a 3:00 pm </v>
          </cell>
          <cell r="AS138" t="str">
            <v>Compañía de Equipamiento al comercio Integral, SA de CV,  Carretera Veracruz - Cardel, KM 234 San Julián, Veracruz, Ver</v>
          </cell>
          <cell r="BA138"/>
        </row>
        <row r="139">
          <cell r="A139" t="str">
            <v>CL-138</v>
          </cell>
          <cell r="B139" t="str">
            <v>Cliente</v>
          </cell>
          <cell r="C139" t="str">
            <v>Grupo Ostar</v>
          </cell>
          <cell r="D139" t="str">
            <v>Juvenal León</v>
          </cell>
          <cell r="E139" t="str">
            <v>Compras</v>
          </cell>
          <cell r="F139" t="str">
            <v>ljuvenal@ostar.com.mx</v>
          </cell>
          <cell r="G139" t="str">
            <v>50-800-600</v>
          </cell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  <cell r="AR139"/>
          <cell r="BA139"/>
        </row>
        <row r="140">
          <cell r="A140" t="str">
            <v>CL-139</v>
          </cell>
          <cell r="B140" t="str">
            <v>Cliente</v>
          </cell>
          <cell r="C140" t="str">
            <v>Fiesta Americana Cozumel</v>
          </cell>
          <cell r="D140" t="str">
            <v>Juan Pablo Arana</v>
          </cell>
          <cell r="E140" t="str">
            <v>Chef Ejecutivo</v>
          </cell>
          <cell r="F140" t="str">
            <v>cheffacr@posadas.com</v>
          </cell>
          <cell r="G140" t="str">
            <v>01987-872-9600</v>
          </cell>
          <cell r="H140"/>
          <cell r="I140" t="str">
            <v>Fiesta Americana Dive Resort, Hoteles y Villas Posadas, S.A de C.V. (Suc.FA Cozumel Reef)</v>
          </cell>
          <cell r="J140" t="str">
            <v xml:space="preserve">Prolongación Paseo de la Reforma </v>
          </cell>
          <cell r="K140" t="str">
            <v>1015 Torre A Piso 9</v>
          </cell>
          <cell r="L140"/>
          <cell r="M140" t="str">
            <v>Santa Fe</v>
          </cell>
          <cell r="N140" t="str">
            <v>,01210</v>
          </cell>
          <cell r="O140" t="str">
            <v>México, Distrito Federal</v>
          </cell>
          <cell r="P140" t="str">
            <v>ASO0408178B2</v>
          </cell>
          <cell r="Q140" t="str">
            <v>Cadena Productivas</v>
          </cell>
          <cell r="R140" t="str">
            <v>Jonathan Delfín</v>
          </cell>
          <cell r="S140" t="str">
            <v>01987-872-9600</v>
          </cell>
          <cell r="T140" t="str">
            <v>comprasfacr@posadas.com</v>
          </cell>
          <cell r="U140"/>
          <cell r="V140"/>
          <cell r="W140"/>
          <cell r="X140"/>
          <cell r="Y140"/>
          <cell r="Z140"/>
          <cell r="AA140" t="str">
            <v>Transfrencia bancaria</v>
          </cell>
          <cell r="AB140" t="str">
            <v>no identificado</v>
          </cell>
          <cell r="AC140" t="str">
            <v>no identificado</v>
          </cell>
          <cell r="AD140"/>
          <cell r="AE140" t="str">
            <v>Fiesta Americana Dive Resorts, Carr Costera a Chankanaab K.M 7.5 Zona Hotelera Sur Cozumel C.P. 77600 Cozumel, Quintana Roo México</v>
          </cell>
          <cell r="AF140"/>
          <cell r="AG140"/>
          <cell r="AH140" t="str">
            <v>Chef Juan Pablo Arana</v>
          </cell>
          <cell r="AI140" t="str">
            <v>Pendiente</v>
          </cell>
          <cell r="AJ140"/>
          <cell r="AK140"/>
          <cell r="AL140"/>
          <cell r="AM140"/>
          <cell r="AN140"/>
          <cell r="AO140"/>
          <cell r="AP140"/>
          <cell r="AQ140"/>
          <cell r="AR140"/>
          <cell r="BA140"/>
        </row>
        <row r="141">
          <cell r="A141" t="str">
            <v>CL-140</v>
          </cell>
          <cell r="B141" t="str">
            <v>Cliente</v>
          </cell>
          <cell r="C141" t="str">
            <v>Fiesta Inn Centro Historico</v>
          </cell>
          <cell r="D141" t="str">
            <v>Mauricio Esquivel</v>
          </cell>
          <cell r="E141" t="str">
            <v>Chef Ejecutivo</v>
          </cell>
          <cell r="F141" t="str">
            <v>chefficen@posadas.com</v>
          </cell>
          <cell r="G141" t="str">
            <v>5130-2900</v>
          </cell>
          <cell r="H141"/>
          <cell r="I141" t="str">
            <v>Hoteles y Villas Posada, S.A de C.V.</v>
          </cell>
          <cell r="J141" t="str">
            <v xml:space="preserve">Prolongación Paseo de la Reforma </v>
          </cell>
          <cell r="K141" t="str">
            <v>1015 Torre A Piso 9</v>
          </cell>
          <cell r="L141"/>
          <cell r="M141" t="str">
            <v>Santa Fe</v>
          </cell>
          <cell r="N141" t="str">
            <v>,01210</v>
          </cell>
          <cell r="O141" t="str">
            <v>Del. Alvaro Obregón, México, Distrito Federal</v>
          </cell>
          <cell r="P141" t="str">
            <v>ASO0408178B2</v>
          </cell>
          <cell r="Q141" t="str">
            <v>Cadena Productivas</v>
          </cell>
          <cell r="R141" t="str">
            <v>Luis Daniel Licea</v>
          </cell>
          <cell r="S141" t="str">
            <v>5130-2900</v>
          </cell>
          <cell r="T141" t="str">
            <v>comprasficen@posadas.com</v>
          </cell>
          <cell r="U141"/>
          <cell r="V141"/>
          <cell r="W141" t="str">
            <v>Luis Daniel Licea</v>
          </cell>
          <cell r="X141" t="str">
            <v>5130-2915</v>
          </cell>
          <cell r="Y141" t="str">
            <v>comprasficen@posadas.com</v>
          </cell>
          <cell r="Z141"/>
          <cell r="AA141" t="str">
            <v>no identificado</v>
          </cell>
          <cell r="AB141" t="str">
            <v>no identificado</v>
          </cell>
          <cell r="AC141" t="str">
            <v>no identificado</v>
          </cell>
          <cell r="AD141"/>
          <cell r="AE141" t="str">
            <v>Fiesta Inn Centro Historico, Av. Juarez 76 Col. Centro C.P. 06000 Cuauhtemoc D.F.</v>
          </cell>
          <cell r="AF141"/>
          <cell r="AG141"/>
          <cell r="AH141" t="str">
            <v>Chef Mauricio Esquivel / Rodrigo Salazar</v>
          </cell>
          <cell r="AI141"/>
          <cell r="AJ141"/>
          <cell r="AK141"/>
          <cell r="AL141"/>
          <cell r="AM141"/>
          <cell r="AN141"/>
          <cell r="AO141"/>
          <cell r="AP141"/>
          <cell r="AQ141"/>
          <cell r="AR141"/>
          <cell r="BA141"/>
        </row>
        <row r="142">
          <cell r="A142" t="str">
            <v>CL-141</v>
          </cell>
          <cell r="B142" t="str">
            <v>Cliente</v>
          </cell>
          <cell r="C142" t="str">
            <v>Riu Palace Peninsula</v>
          </cell>
          <cell r="D142" t="str">
            <v>Regina Herrera</v>
          </cell>
          <cell r="E142" t="str">
            <v>Compras</v>
          </cell>
          <cell r="F142" t="str">
            <v>purchases.cun@riu.com</v>
          </cell>
          <cell r="G142" t="str">
            <v>01984-877-2321</v>
          </cell>
          <cell r="H142"/>
          <cell r="I142" t="str">
            <v>Solar Solimanche, S.A de C.V.</v>
          </cell>
          <cell r="J142" t="str">
            <v xml:space="preserve">Blvd. Kukulkan Km 8.5 Lote 5 Mza 50 </v>
          </cell>
          <cell r="K142" t="str">
            <v>Int. Hotel Riu Cancun</v>
          </cell>
          <cell r="L142"/>
          <cell r="M142" t="str">
            <v>Zona Hotelera</v>
          </cell>
          <cell r="N142">
            <v>77500</v>
          </cell>
          <cell r="O142" t="str">
            <v>Benito Juarez, Cancun. Q.Roo México</v>
          </cell>
          <cell r="P142" t="str">
            <v>SSO950530U47</v>
          </cell>
          <cell r="Q142" t="str">
            <v>30 Dias de Credito contra aviso de entrega</v>
          </cell>
          <cell r="R142" t="str">
            <v>Regina Herrera</v>
          </cell>
          <cell r="S142" t="str">
            <v>01984-877-2321</v>
          </cell>
          <cell r="T142" t="str">
            <v>purchases.cun@riu.com</v>
          </cell>
          <cell r="U142"/>
          <cell r="V142"/>
          <cell r="W142" t="str">
            <v>Jose Luis Acosta</v>
          </cell>
          <cell r="X142" t="str">
            <v>998-841-4319</v>
          </cell>
          <cell r="Y142" t="str">
            <v>adm.xpe@riu.com</v>
          </cell>
          <cell r="Z142"/>
          <cell r="AA142" t="str">
            <v>Transferencia Bancaria</v>
          </cell>
          <cell r="AB142" t="str">
            <v>Bancomer BBVA</v>
          </cell>
          <cell r="AC142">
            <v>9032</v>
          </cell>
          <cell r="AD142"/>
          <cell r="AE142" t="str">
            <v>Hotel Riu Palace Peninsula Blvd. Kukulkan KM.5.5 Lote 6 Mza 38  Int.Hotel Riu Palace Peninsula Zona Hotelera, Cancun, C.P. 77500 Benito Juarez, Quintana Roo</v>
          </cell>
          <cell r="AF142"/>
          <cell r="AG142"/>
          <cell r="AH142" t="str">
            <v>Regina Herrera</v>
          </cell>
          <cell r="AI142" t="str">
            <v>Transportes del Caribe</v>
          </cell>
          <cell r="AJ142" t="str">
            <v>Enviar Lista de empaque, agregar Numero de O.C. de Riu Enviar en una caja copia de factura, caja para transporte, pedir al transporte le sellen la guia o factura y nos la envie para meter factura a revisión.</v>
          </cell>
          <cell r="AK142"/>
          <cell r="AL142"/>
          <cell r="AM142"/>
          <cell r="AN142"/>
          <cell r="AO142"/>
          <cell r="AP142"/>
          <cell r="AQ142"/>
          <cell r="AR142"/>
          <cell r="BA142"/>
        </row>
        <row r="143">
          <cell r="A143" t="str">
            <v>CL-142</v>
          </cell>
          <cell r="B143" t="str">
            <v>Cliente</v>
          </cell>
          <cell r="C143" t="str">
            <v>Riu Tequila</v>
          </cell>
          <cell r="D143" t="str">
            <v>Regina Herrera</v>
          </cell>
          <cell r="E143" t="str">
            <v>Compras</v>
          </cell>
          <cell r="F143" t="str">
            <v>purchases.cun@riu.com</v>
          </cell>
          <cell r="G143" t="str">
            <v>01984-877-2321</v>
          </cell>
          <cell r="H143"/>
          <cell r="I143" t="str">
            <v>Solar Chaca, S.A de C.V.</v>
          </cell>
          <cell r="J143" t="str">
            <v xml:space="preserve">Blvd. Kukulkan Km 8.5 Lote 5 Mza 50 </v>
          </cell>
          <cell r="K143" t="str">
            <v>Int. Hotel Riu Cancun</v>
          </cell>
          <cell r="L143"/>
          <cell r="M143" t="str">
            <v>Zona Hotelera</v>
          </cell>
          <cell r="N143">
            <v>77500</v>
          </cell>
          <cell r="O143" t="str">
            <v>Benito Juarez, Cancun. Q.Roo México</v>
          </cell>
          <cell r="P143" t="str">
            <v>SCH961004P38</v>
          </cell>
          <cell r="Q143" t="str">
            <v>30 Dias de Credito contra aviso de entrega</v>
          </cell>
          <cell r="R143" t="str">
            <v>Regina Herrera</v>
          </cell>
          <cell r="S143" t="str">
            <v>01984-877-2321</v>
          </cell>
          <cell r="T143" t="str">
            <v>purchases.cun@riu.com</v>
          </cell>
          <cell r="U143"/>
          <cell r="V143"/>
          <cell r="W143" t="str">
            <v>Alondra Trejo</v>
          </cell>
          <cell r="X143" t="str">
            <v>998-841-4319</v>
          </cell>
          <cell r="Y143" t="str">
            <v>adm.teq@riu.com</v>
          </cell>
          <cell r="Z143"/>
          <cell r="AA143" t="str">
            <v>Transferencia Bancaria</v>
          </cell>
          <cell r="AB143" t="str">
            <v>Bancomer BBVA</v>
          </cell>
          <cell r="AC143">
            <v>4182</v>
          </cell>
          <cell r="AD143"/>
          <cell r="AE143" t="str">
            <v>Hotel Riu Tequila Av. Xaman-ha Mza 25 Lote 19 Int. Hotel Riu Tequila Fracc. Playacar Playa del Carmen, C.P. 77710 Solidaridad, Quintana Roo</v>
          </cell>
          <cell r="AF143"/>
          <cell r="AG143"/>
          <cell r="AH143" t="str">
            <v>Regina Herrera</v>
          </cell>
          <cell r="AI143" t="str">
            <v>Transportes del Caribe</v>
          </cell>
          <cell r="AJ143" t="str">
            <v>Enviar Lista de empaque, agregar Numero de O.C. de Riu Enviar en una caja copia de factura, caja para transporte, pedir al transporte le sellen la guia o factura y nos la envie para meter factura a revisión.</v>
          </cell>
          <cell r="AK143"/>
          <cell r="AL143"/>
          <cell r="AM143"/>
          <cell r="AN143"/>
          <cell r="AO143"/>
          <cell r="AP143"/>
          <cell r="AQ143"/>
          <cell r="AR143"/>
          <cell r="BA143"/>
        </row>
        <row r="144">
          <cell r="A144" t="str">
            <v>CL-143</v>
          </cell>
          <cell r="B144" t="str">
            <v>Cliente</v>
          </cell>
          <cell r="C144" t="str">
            <v>Hotel Geneve Zona Rosa</v>
          </cell>
          <cell r="D144" t="str">
            <v>Paola Mendez</v>
          </cell>
          <cell r="E144" t="str">
            <v>compras</v>
          </cell>
          <cell r="F144" t="str">
            <v>comprasgeneve@hotelgeneve.com.mx</v>
          </cell>
          <cell r="G144" t="str">
            <v>50800-8000 Etx 1848</v>
          </cell>
          <cell r="H144"/>
          <cell r="I144" t="str">
            <v>Imsalmar  S.A de C.V.</v>
          </cell>
          <cell r="J144" t="str">
            <v xml:space="preserve">Lago Zurich 245 Edificio Presa Falcon </v>
          </cell>
          <cell r="K144"/>
          <cell r="L144" t="str">
            <v>Piso 20</v>
          </cell>
          <cell r="M144" t="str">
            <v>Ampliación Granada</v>
          </cell>
          <cell r="N144">
            <v>11529</v>
          </cell>
          <cell r="O144" t="str">
            <v>Del. Miguel Hidalgo , Méx. D.F.</v>
          </cell>
          <cell r="P144" t="str">
            <v>IMS790328RA1</v>
          </cell>
          <cell r="Q144" t="str">
            <v>50 % Anticipo 50% Contra aviso de entrega</v>
          </cell>
          <cell r="R144" t="str">
            <v>Paola Mendez</v>
          </cell>
          <cell r="S144" t="str">
            <v>50800-800 Ext.1848</v>
          </cell>
          <cell r="T144" t="str">
            <v>comprasgeneve@hotelgeneve.com.mx</v>
          </cell>
          <cell r="U144"/>
          <cell r="V144"/>
          <cell r="W144" t="str">
            <v>Paola Mendez</v>
          </cell>
          <cell r="X144" t="str">
            <v>50800-800 Ext.1848</v>
          </cell>
          <cell r="Y144" t="str">
            <v>comprasgeneve@hotelgeneve.com.mx</v>
          </cell>
          <cell r="Z144"/>
          <cell r="AA144" t="str">
            <v>no identificado</v>
          </cell>
          <cell r="AB144" t="str">
            <v>no identificado</v>
          </cell>
          <cell r="AC144" t="str">
            <v>no identificado</v>
          </cell>
          <cell r="AD144"/>
          <cell r="AE144" t="str">
            <v>Londres 130 Col. Juarez atrás del hotel Geneve</v>
          </cell>
          <cell r="AF144"/>
          <cell r="AG144"/>
          <cell r="AH144" t="str">
            <v>Paola Mendez</v>
          </cell>
          <cell r="AI144"/>
          <cell r="AJ144" t="str">
            <v>Factura en pesos</v>
          </cell>
          <cell r="AK144"/>
          <cell r="AL144"/>
          <cell r="AM144"/>
          <cell r="AN144"/>
          <cell r="AO144"/>
          <cell r="AP144"/>
          <cell r="AQ144"/>
          <cell r="AR144"/>
          <cell r="BA144"/>
        </row>
        <row r="145">
          <cell r="A145" t="str">
            <v>CL-144</v>
          </cell>
          <cell r="B145" t="str">
            <v>Cliente</v>
          </cell>
          <cell r="C145" t="str">
            <v xml:space="preserve">Riu Puerto Plata </v>
          </cell>
          <cell r="D145" t="str">
            <v xml:space="preserve">Oscar Disdier Gordillo </v>
          </cell>
          <cell r="E145" t="str">
            <v>Director  de Compras</v>
          </cell>
          <cell r="F145" t="str">
            <v>odisdier@riu.com</v>
          </cell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 t="str">
            <v>30 dias de Credito</v>
          </cell>
          <cell r="R145" t="str">
            <v>Oscar Disdier</v>
          </cell>
          <cell r="S145"/>
          <cell r="T145" t="str">
            <v>odisdier@riu.com</v>
          </cell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/>
          <cell r="AR145"/>
          <cell r="BA145"/>
        </row>
        <row r="146">
          <cell r="A146" t="str">
            <v>CL-145</v>
          </cell>
          <cell r="B146" t="str">
            <v>Cliente</v>
          </cell>
          <cell r="C146" t="str">
            <v>Mexsi Bocu Roma</v>
          </cell>
          <cell r="D146" t="str">
            <v>Silverio Cervantes</v>
          </cell>
          <cell r="E146" t="str">
            <v>Compras</v>
          </cell>
          <cell r="F146" t="str">
            <v>mexsibocu.roma@yahoo.com.mx</v>
          </cell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/>
          <cell r="AR146"/>
          <cell r="BA146"/>
        </row>
        <row r="147">
          <cell r="A147" t="str">
            <v>CL-146</v>
          </cell>
          <cell r="B147" t="str">
            <v>Cliente</v>
          </cell>
          <cell r="C147" t="str">
            <v>Vidanta Nuevo Vallarta</v>
          </cell>
          <cell r="D147" t="str">
            <v>Celene Nuñez</v>
          </cell>
          <cell r="E147" t="str">
            <v>Aux. De Compras</v>
          </cell>
          <cell r="F147" t="str">
            <v>compras5nv@grupovidanta.com</v>
          </cell>
          <cell r="G147" t="str">
            <v>01322-226-4000 Ext. 4098</v>
          </cell>
          <cell r="H147"/>
          <cell r="I147" t="str">
            <v>Operadora Turistica Hotelera S.A de C.V.</v>
          </cell>
          <cell r="J147" t="str">
            <v xml:space="preserve">Av. Paseo de las Moras S/N </v>
          </cell>
          <cell r="K147" t="str">
            <v>Fracc. Nautico Turistico</v>
          </cell>
          <cell r="L147"/>
          <cell r="M147"/>
          <cell r="N147">
            <v>63732</v>
          </cell>
          <cell r="O147" t="str">
            <v>Nuevo Vallarta, Nayarit</v>
          </cell>
          <cell r="P147" t="str">
            <v>OTH 970331 SU2</v>
          </cell>
          <cell r="Q147" t="str">
            <v>100% Anticipo</v>
          </cell>
          <cell r="R147" t="str">
            <v>Laura Vega</v>
          </cell>
          <cell r="S147" t="str">
            <v>01322-226-4000 Ext. 4098</v>
          </cell>
          <cell r="T147" t="str">
            <v>compras9nvo@grupovidanta.com</v>
          </cell>
          <cell r="U147"/>
          <cell r="V147"/>
          <cell r="W147" t="str">
            <v>Laura Lopez</v>
          </cell>
          <cell r="X147" t="str">
            <v>01322 2264-090</v>
          </cell>
          <cell r="Y147" t="str">
            <v>lauralopez@grupovidanta.com</v>
          </cell>
          <cell r="Z147"/>
          <cell r="AA147" t="str">
            <v>no identificado</v>
          </cell>
          <cell r="AB147" t="str">
            <v>no identificado</v>
          </cell>
          <cell r="AC147" t="str">
            <v>no identificado</v>
          </cell>
          <cell r="AD147"/>
          <cell r="AE147" t="str">
            <v>Operadora Turistica Hotelera S.A. de C.V. Av. Paseo de las Moras S/N Fracc. Nautico Turistico Nuevo Vallarta, Nayarit C.P. 63732</v>
          </cell>
          <cell r="AF147"/>
          <cell r="AG147"/>
          <cell r="AH147" t="str">
            <v>Geronimo Sandoval</v>
          </cell>
          <cell r="AI147" t="str">
            <v>Fletes de Oriente por Cobrar</v>
          </cell>
          <cell r="AJ147" t="str">
            <v xml:space="preserve">Entregar en almacen general Enviar Impresos Doctos Orden de compra y factura con validación  </v>
          </cell>
          <cell r="AK147"/>
          <cell r="AL147"/>
          <cell r="AM147"/>
          <cell r="AN147"/>
          <cell r="AO147"/>
          <cell r="AP147"/>
          <cell r="AQ147"/>
          <cell r="AR147"/>
          <cell r="BA147"/>
        </row>
        <row r="148">
          <cell r="A148" t="str">
            <v>CL-147</v>
          </cell>
          <cell r="B148" t="str">
            <v>Cliente</v>
          </cell>
          <cell r="C148" t="str">
            <v>Hotel Riu Palace Saint Martin</v>
          </cell>
          <cell r="D148" t="str">
            <v xml:space="preserve">Sandy Flores </v>
          </cell>
          <cell r="E148" t="str">
            <v>Compras Saint Martin</v>
          </cell>
          <cell r="F148" t="str">
            <v>purchases.xsm@riu.com</v>
          </cell>
          <cell r="G148" t="str">
            <v xml:space="preserve">(+507) 282 0440 / ##07 4401 0890 </v>
          </cell>
          <cell r="H148"/>
          <cell r="I148" t="str">
            <v>Saint Martin Riusa II SAS (Hotel Riu Palace Saint Martin)</v>
          </cell>
          <cell r="J148" t="str">
            <v>97150 Anse Marcel - Saint Martin</v>
          </cell>
          <cell r="K148" t="str">
            <v>Siret: 48476348700028</v>
          </cell>
          <cell r="L148"/>
          <cell r="M148" t="str">
            <v>Hotel Riu Palace Saint Martin</v>
          </cell>
          <cell r="N148"/>
          <cell r="O148"/>
          <cell r="P148"/>
          <cell r="Q148" t="str">
            <v>30 dias de credito</v>
          </cell>
          <cell r="R148" t="str">
            <v xml:space="preserve">Sandy Flores </v>
          </cell>
          <cell r="S148" t="str">
            <v xml:space="preserve">(+507) 282 0440 / ##07 4401 0890 </v>
          </cell>
          <cell r="T148" t="str">
            <v>purchases.xsm@riu.com</v>
          </cell>
          <cell r="U148"/>
          <cell r="V148"/>
          <cell r="W148" t="str">
            <v>Sandy Flores / Antonio Sabater</v>
          </cell>
          <cell r="X148">
            <v>-5072820440</v>
          </cell>
          <cell r="Y148" t="str">
            <v>purchases.xsm@riu.com  asabater@riu.com</v>
          </cell>
          <cell r="Z148"/>
          <cell r="AA148" t="str">
            <v>Transferencia Bancaria</v>
          </cell>
          <cell r="AB148" t="str">
            <v>no identificado</v>
          </cell>
          <cell r="AC148" t="str">
            <v>no identificado</v>
          </cell>
          <cell r="AD148"/>
          <cell r="AE148"/>
          <cell r="AF148"/>
          <cell r="AG148"/>
          <cell r="AH148" t="str">
            <v>Sandy Flores</v>
          </cell>
          <cell r="AI148" t="str">
            <v>Transportes tres guerras</v>
          </cell>
          <cell r="AJ148" t="str">
            <v>Enviar Lista de empaque, agregar Numero de O.C. de Riu Enviar en una caja copia de factura, caja rigida y flejada para exportación  pedir al transporte le sellen la guia o factura y nos la envie para meter factura a revisión.</v>
          </cell>
          <cell r="AK148" t="str">
            <v>Grupo CCServices</v>
          </cell>
          <cell r="AL148" t="str">
            <v xml:space="preserve">Monica Salcedo </v>
          </cell>
          <cell r="AM148" t="str">
            <v>msalcedo@tiba.com.mx</v>
          </cell>
          <cell r="AN148" t="str">
            <v>9988021260 celular  9988741419</v>
          </cell>
          <cell r="AO148" t="str">
            <v xml:space="preserve">Monica Salcedo </v>
          </cell>
          <cell r="AP148"/>
          <cell r="AQ148"/>
          <cell r="AR148"/>
          <cell r="AS148" t="str">
            <v>TIBA Calle Principal Manzana 6 Lote 1  Col. Reserva Tarimoya III, CP 91855 Veracruz, Ver.</v>
          </cell>
          <cell r="BA148"/>
        </row>
        <row r="149">
          <cell r="A149" t="str">
            <v>CL-148</v>
          </cell>
          <cell r="B149" t="str">
            <v>Cliente</v>
          </cell>
          <cell r="C149" t="str">
            <v>Riu Guanacaste Costa Rica</v>
          </cell>
          <cell r="D149" t="str">
            <v>Raul Fragoso Rumeu</v>
          </cell>
          <cell r="E149" t="str">
            <v>Compras</v>
          </cell>
          <cell r="F149" t="str">
            <v>purchases02.gnc@riu.com</v>
          </cell>
          <cell r="G149" t="str">
            <v xml:space="preserve">(+506) 26812340 </v>
          </cell>
          <cell r="I149" t="str">
            <v>SF Costa  Rica Hotelera Guanacaste S.A.</v>
          </cell>
          <cell r="J149" t="str">
            <v>Playa Matapalo, de Nuevo Colon 3 KM al Este</v>
          </cell>
          <cell r="L149" t="str">
            <v>Sardinal de Carrillo, Guanacaste</v>
          </cell>
          <cell r="N149">
            <v>50503</v>
          </cell>
          <cell r="O149" t="str">
            <v>Costa Rica</v>
          </cell>
          <cell r="P149" t="str">
            <v>VAT N°: 3-101-450625</v>
          </cell>
          <cell r="Q149" t="str">
            <v>30 días de Crédito</v>
          </cell>
          <cell r="R149" t="str">
            <v>Raul Fragoso Rumeu</v>
          </cell>
          <cell r="S149" t="str">
            <v xml:space="preserve">(+506) 26812340 </v>
          </cell>
          <cell r="T149" t="str">
            <v>purchases02.gnc@riu.com</v>
          </cell>
          <cell r="W149" t="str">
            <v>Catalina Hernández de la Cruz, dhernandez@riu.com</v>
          </cell>
          <cell r="X149" t="str">
            <v>Personas para recibir factura Ketty Fernandez Barrantes, Oscar Disdier Gordillo</v>
          </cell>
          <cell r="Y149" t="str">
            <v xml:space="preserve"> purchases01.gnc@riu.com / odisdier@riu.com</v>
          </cell>
          <cell r="AA149" t="str">
            <v>Transferencia Bancaria</v>
          </cell>
          <cell r="AB149" t="str">
            <v>no identificada</v>
          </cell>
          <cell r="AC149" t="str">
            <v>no identificada</v>
          </cell>
          <cell r="AE149" t="str">
            <v>PRHORESA COSTA RICA (Riu Guanacaste Palace Costa Rica)  PLAYA MATAPALO, DEL NUEVO COLON 3 KM AL ESTE, SARDINAL DE CARRILLO, GUANACASTE, COSTA RICA</v>
          </cell>
          <cell r="AH149" t="str">
            <v xml:space="preserve">Agente Aduanal VERACRUZ - CONMAR LINES </v>
          </cell>
          <cell r="AI149" t="str">
            <v>Tres Guerras</v>
          </cell>
          <cell r="AJ149" t="str">
            <v>Enviar factura comercial y agregar num. O.C. de Riu en la factura, Carta Encomienda, Lista de empaque, Caja Rigida y flejada para exportación</v>
          </cell>
          <cell r="AK149" t="str">
            <v>Conmar Lines</v>
          </cell>
          <cell r="AL149" t="str">
            <v>Esmeralda Ruelas eruelas@conmarlines.com Te: (52) 5555-80-23-09/10</v>
          </cell>
          <cell r="AM149" t="str">
            <v>eruelas@conmarlines.com</v>
          </cell>
          <cell r="AN149" t="str">
            <v>5555-8023-09 y 10</v>
          </cell>
          <cell r="AO149" t="str">
            <v>Armando Inclan</v>
          </cell>
          <cell r="AP149" t="str">
            <v>Avisar 24hrs antes de la entrega</v>
          </cell>
          <cell r="AQ149" t="str">
            <v xml:space="preserve">01 2299/899500 Ext. 3910 </v>
          </cell>
          <cell r="AR149" t="str">
            <v xml:space="preserve">8:00 am a 3:00 pm </v>
          </cell>
          <cell r="AS149" t="str">
            <v>Compañía de Equipamiento al comercio Integral, SA de CV,  Carretera Veracruz - Cardel, KM 234 San Julián, Veracruz, Ver</v>
          </cell>
          <cell r="BA149" t="str">
            <v xml:space="preserve">Caja Rigida y Flejada para Exportaciòn </v>
          </cell>
          <cell r="BB149" t="str">
            <v>Armando Inclan/ encargado de Almacén. Por favor avisar mínimo 24hrs antes de la  entrega.</v>
          </cell>
          <cell r="BC149" t="str">
            <v xml:space="preserve">Tel. (229) 989 95 07  Horario: de 8 AM  a 3 PM y de 4 PM a 10 PM </v>
          </cell>
        </row>
        <row r="150">
          <cell r="A150" t="str">
            <v>CL-149</v>
          </cell>
          <cell r="B150" t="str">
            <v>Cliente</v>
          </cell>
          <cell r="C150" t="str">
            <v>Mr Sushi Prado Norte</v>
          </cell>
          <cell r="D150" t="str">
            <v>Irma Díaz</v>
          </cell>
          <cell r="E150" t="str">
            <v>Compras</v>
          </cell>
          <cell r="F150" t="str">
            <v>dimi2905@hotmail.com</v>
          </cell>
          <cell r="G150" t="str">
            <v>9114 3473</v>
          </cell>
          <cell r="I150" t="str">
            <v xml:space="preserve">Rentasu Mexicana, S.A. de C.V. </v>
          </cell>
          <cell r="J150" t="str">
            <v xml:space="preserve">Río Tiber No. 99 </v>
          </cell>
          <cell r="K150" t="str">
            <v>Piso 9</v>
          </cell>
          <cell r="L150" t="str">
            <v>Despacho 902</v>
          </cell>
          <cell r="M150" t="str">
            <v>Cuauhtémoc</v>
          </cell>
          <cell r="N150">
            <v>6500</v>
          </cell>
          <cell r="O150" t="str">
            <v>Delegación Cuauhtémoc</v>
          </cell>
          <cell r="P150" t="str">
            <v>RME 120120 GI7</v>
          </cell>
          <cell r="Q150" t="str">
            <v>50 % anticipo 50% contraviso de entrega</v>
          </cell>
          <cell r="R150" t="str">
            <v>Irma Diaz</v>
          </cell>
          <cell r="S150" t="str">
            <v>9114 3774</v>
          </cell>
          <cell r="T150" t="str">
            <v>dimi2905@hotmail.com</v>
          </cell>
          <cell r="U150"/>
          <cell r="V150"/>
          <cell r="W150" t="str">
            <v>Irma Diaz</v>
          </cell>
          <cell r="X150" t="str">
            <v>9114-3473</v>
          </cell>
          <cell r="Y150" t="str">
            <v>dimi2905@hotmail.com</v>
          </cell>
          <cell r="Z150"/>
          <cell r="AA150" t="str">
            <v>no identificado</v>
          </cell>
          <cell r="AB150" t="str">
            <v>no identificado</v>
          </cell>
          <cell r="AC150" t="str">
            <v>no identificado</v>
          </cell>
          <cell r="AD150"/>
          <cell r="AE150" t="str">
            <v>Av. Lomas Verdes # 2560 - 101 A, Col. Lomas Verdes 1a Sección, Naucalpan de Juarez Edo de Méx C.P. 53120</v>
          </cell>
          <cell r="AF150"/>
          <cell r="AG150"/>
          <cell r="AH150" t="str">
            <v>Irma Diaz</v>
          </cell>
          <cell r="AI150"/>
          <cell r="AJ150"/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/>
          <cell r="AZ150"/>
        </row>
        <row r="151">
          <cell r="A151" t="str">
            <v>CL-150</v>
          </cell>
          <cell r="B151" t="str">
            <v>Cliente</v>
          </cell>
          <cell r="C151" t="str">
            <v>Mr Sushi Cuernavaca Zapata</v>
          </cell>
          <cell r="D151" t="str">
            <v>Irma Díaz</v>
          </cell>
          <cell r="E151" t="str">
            <v>Compras</v>
          </cell>
          <cell r="F151" t="str">
            <v>dimi2905@hotmail.com</v>
          </cell>
          <cell r="G151" t="str">
            <v>9114 3473</v>
          </cell>
          <cell r="I151" t="str">
            <v xml:space="preserve">Rentasu Mexicana, S.A. de C.V. </v>
          </cell>
          <cell r="J151" t="str">
            <v xml:space="preserve">Río Tiber No. 99 </v>
          </cell>
          <cell r="K151" t="str">
            <v>Piso 9</v>
          </cell>
          <cell r="L151" t="str">
            <v>Despacho 902</v>
          </cell>
          <cell r="M151" t="str">
            <v>Cuauhtémoc</v>
          </cell>
          <cell r="N151">
            <v>6500</v>
          </cell>
          <cell r="O151" t="str">
            <v>Delegación Cuauhtémoc</v>
          </cell>
          <cell r="P151" t="str">
            <v>RME 120120 GI7</v>
          </cell>
          <cell r="Q151" t="str">
            <v>50 % anticipo 50% contraviso de entrega</v>
          </cell>
          <cell r="R151" t="str">
            <v>Irma Diaz</v>
          </cell>
          <cell r="S151" t="str">
            <v>9114 3774</v>
          </cell>
          <cell r="T151" t="str">
            <v>dimi2905@hotmail.com</v>
          </cell>
          <cell r="U151"/>
          <cell r="V151"/>
          <cell r="W151" t="str">
            <v>Irma Diaz</v>
          </cell>
          <cell r="X151" t="str">
            <v>9114-3473</v>
          </cell>
          <cell r="Y151" t="str">
            <v>dimi2905@hotmail.com</v>
          </cell>
          <cell r="Z151"/>
          <cell r="AA151" t="str">
            <v>no identificado</v>
          </cell>
          <cell r="AB151" t="str">
            <v>no identificado</v>
          </cell>
          <cell r="AC151" t="str">
            <v>no identificado</v>
          </cell>
          <cell r="AD151"/>
          <cell r="AE151" t="str">
            <v>Av. Lomas Verdes # 2560 - 101 A, Col. Lomas Verdes 1a Sección, Naucalpan de Juarez Edo de Méx C.P. 53120</v>
          </cell>
          <cell r="AF151"/>
          <cell r="AG151"/>
          <cell r="AH151" t="str">
            <v>Irma Diaz</v>
          </cell>
          <cell r="AI151"/>
          <cell r="AJ151"/>
          <cell r="AK151"/>
          <cell r="AL151"/>
          <cell r="AM151"/>
          <cell r="AN151"/>
          <cell r="AO151"/>
          <cell r="AP151"/>
          <cell r="AQ151"/>
          <cell r="AR151"/>
          <cell r="AS151"/>
          <cell r="AT151"/>
          <cell r="AU151"/>
          <cell r="AV151"/>
          <cell r="AW151"/>
          <cell r="AX151"/>
          <cell r="AY151"/>
          <cell r="AZ151"/>
        </row>
        <row r="152">
          <cell r="A152" t="str">
            <v>CL-151</v>
          </cell>
          <cell r="B152" t="str">
            <v>Cliente</v>
          </cell>
          <cell r="C152" t="str">
            <v>Mr Sushi Metepec</v>
          </cell>
          <cell r="D152" t="str">
            <v>Irma Díaz</v>
          </cell>
          <cell r="E152" t="str">
            <v>Compras</v>
          </cell>
          <cell r="F152" t="str">
            <v>dimi2905@hotmail.com</v>
          </cell>
          <cell r="G152" t="str">
            <v>9114 3473</v>
          </cell>
          <cell r="I152" t="str">
            <v xml:space="preserve">Rentasu Mexicana, S.A. de C.V. </v>
          </cell>
          <cell r="J152" t="str">
            <v xml:space="preserve">Río Tiber No. 99 </v>
          </cell>
          <cell r="K152" t="str">
            <v>Piso 9</v>
          </cell>
          <cell r="L152" t="str">
            <v>Despacho 902</v>
          </cell>
          <cell r="M152" t="str">
            <v>Cuauhtémoc</v>
          </cell>
          <cell r="N152">
            <v>6500</v>
          </cell>
          <cell r="O152" t="str">
            <v>Delegación Cuauhtémoc</v>
          </cell>
          <cell r="P152" t="str">
            <v>RME 120120 GI7</v>
          </cell>
          <cell r="Q152" t="str">
            <v>50 % anticipo 50% contraviso de entrega</v>
          </cell>
          <cell r="R152" t="str">
            <v>Irma Diaz</v>
          </cell>
          <cell r="S152" t="str">
            <v>9114 3774</v>
          </cell>
          <cell r="T152" t="str">
            <v>dimi2905@hotmail.com</v>
          </cell>
          <cell r="U152"/>
          <cell r="V152"/>
          <cell r="W152" t="str">
            <v>Irma Diaz</v>
          </cell>
          <cell r="X152" t="str">
            <v>9114-3473</v>
          </cell>
          <cell r="Y152" t="str">
            <v>dimi2905@hotmail.com</v>
          </cell>
          <cell r="Z152"/>
          <cell r="AA152" t="str">
            <v>no identificado</v>
          </cell>
          <cell r="AB152" t="str">
            <v>no identificado</v>
          </cell>
          <cell r="AC152" t="str">
            <v>no identificado</v>
          </cell>
          <cell r="AD152"/>
          <cell r="AE152" t="str">
            <v>Av. Lomas Verdes # 2560 - 101 A, Col. Lomas Verdes 1a Sección, Naucalpan de Juarez Edo de Méx C.P. 53120</v>
          </cell>
          <cell r="AF152"/>
          <cell r="AG152"/>
          <cell r="AH152" t="str">
            <v>Irma Diaz</v>
          </cell>
          <cell r="AI152"/>
          <cell r="AJ152"/>
          <cell r="AK152"/>
          <cell r="AL152"/>
          <cell r="AM152"/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/>
          <cell r="AY152"/>
          <cell r="AZ152"/>
        </row>
        <row r="153">
          <cell r="A153" t="str">
            <v>DL-001</v>
          </cell>
          <cell r="B153" t="str">
            <v>Distribuidor</v>
          </cell>
          <cell r="C153" t="str">
            <v>Global Sur</v>
          </cell>
          <cell r="D153" t="str">
            <v>Raul Perez</v>
          </cell>
          <cell r="E153" t="str">
            <v>Purchasing Manager</v>
          </cell>
          <cell r="F153" t="str">
            <v>RaulPerez@globalcaribbean.com</v>
          </cell>
          <cell r="G153" t="str">
            <v>8801-1999</v>
          </cell>
          <cell r="H153"/>
          <cell r="I153" t="str">
            <v>Global Sur S.A de C.V.</v>
          </cell>
          <cell r="J153" t="str">
            <v>Carretera Cancun-Aeropuerto KM 17 Lote 507</v>
          </cell>
          <cell r="K153"/>
          <cell r="L153"/>
          <cell r="M153" t="str">
            <v>II Etapa Central de Abastos</v>
          </cell>
          <cell r="N153">
            <v>77560</v>
          </cell>
          <cell r="O153" t="str">
            <v>Benito Juarez, Cancun. Q.Roo México</v>
          </cell>
          <cell r="P153" t="str">
            <v>GSU960611US1</v>
          </cell>
          <cell r="Q153" t="str">
            <v>30 Dias de Credito contra aviso de entrega</v>
          </cell>
          <cell r="R153" t="str">
            <v>Raul Perez</v>
          </cell>
          <cell r="S153" t="str">
            <v>01954-894-4500</v>
          </cell>
          <cell r="T153" t="str">
            <v>RaulPerez@globalcaribbean.com; cobranza@guillesa.com;servicioalcliente@guillesa.com;almacendf@guillesa.com;facturaselectronica@guillesa.com</v>
          </cell>
          <cell r="U153"/>
          <cell r="V153"/>
          <cell r="W153" t="str">
            <v>Delta Gonzalez</v>
          </cell>
          <cell r="X153" t="str">
            <v>998-886-2036</v>
          </cell>
          <cell r="Y153"/>
          <cell r="Z153"/>
          <cell r="AA153" t="str">
            <v>Transferencia Bancaria</v>
          </cell>
          <cell r="AB153" t="str">
            <v>Banamex</v>
          </cell>
          <cell r="AC153">
            <v>5519</v>
          </cell>
          <cell r="AD153"/>
          <cell r="AE153" t="str">
            <v>General Mariano Arista # 54 Nave 5 Col. Argentina Poniente CP. 11230 Entre las calles Calzada Mèx. Tacuba y San Bartolo Naucalpan Tel. 5386-4400 / 5386-4441</v>
          </cell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/>
          <cell r="AQ153"/>
          <cell r="AR153"/>
          <cell r="AS153"/>
          <cell r="AT153"/>
        </row>
        <row r="154">
          <cell r="A154" t="str">
            <v>DL-002</v>
          </cell>
          <cell r="B154" t="str">
            <v>Distribuidor</v>
          </cell>
          <cell r="C154" t="str">
            <v>Provservice Monterrey</v>
          </cell>
          <cell r="D154" t="str">
            <v>Fernando Moctezuma</v>
          </cell>
          <cell r="E154" t="str">
            <v>Socio</v>
          </cell>
          <cell r="F154" t="str">
            <v>fermoctezuma@yahoo.com.mx</v>
          </cell>
          <cell r="G154" t="str">
            <v>(998) 8832413</v>
          </cell>
          <cell r="H154"/>
          <cell r="I154" t="str">
            <v>PROMTY Monterrey S.A de C.V.</v>
          </cell>
          <cell r="J154" t="str">
            <v>Puerto Vallarta</v>
          </cell>
          <cell r="K154">
            <v>116</v>
          </cell>
          <cell r="L154"/>
          <cell r="M154" t="str">
            <v>Residencial Cuauhtemoc</v>
          </cell>
          <cell r="N154">
            <v>66360</v>
          </cell>
          <cell r="O154" t="str">
            <v>Santa Catarina Nuevo Leòn</v>
          </cell>
          <cell r="P154" t="str">
            <v>PMO 140609 6C1</v>
          </cell>
          <cell r="Q154" t="str">
            <v>50% anticipo 50% contra aviso de entrega</v>
          </cell>
          <cell r="R154" t="str">
            <v>Fernando Moctezuma</v>
          </cell>
          <cell r="S154" t="str">
            <v>01 8801 1999</v>
          </cell>
          <cell r="T154" t="str">
            <v>fermoctezuma@yahoo.com.mx</v>
          </cell>
          <cell r="U154"/>
          <cell r="V154"/>
          <cell r="W154" t="str">
            <v>Fernando Moctezuma</v>
          </cell>
          <cell r="X154">
            <v>8801.1998999999996</v>
          </cell>
          <cell r="Y154" t="str">
            <v>fermoctezuma@yahoo.com.mx</v>
          </cell>
          <cell r="Z154"/>
          <cell r="AA154" t="str">
            <v>Deposito Bancario</v>
          </cell>
          <cell r="AB154" t="str">
            <v>Bancomer</v>
          </cell>
          <cell r="AC154" t="str">
            <v>no identificado</v>
          </cell>
          <cell r="AD154"/>
          <cell r="AE154" t="str">
            <v>Ocurre</v>
          </cell>
          <cell r="AF154"/>
          <cell r="AH154" t="str">
            <v>Fernando Moctezuma</v>
          </cell>
          <cell r="AI154" t="str">
            <v>Transportes Potosinos</v>
          </cell>
          <cell r="AJ154" t="str">
            <v>Factura en pesos</v>
          </cell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/>
        </row>
        <row r="155">
          <cell r="A155" t="str">
            <v>DL-003</v>
          </cell>
          <cell r="B155" t="str">
            <v>Distribuidor</v>
          </cell>
          <cell r="C155" t="str">
            <v xml:space="preserve">Distribuidora Platon </v>
          </cell>
          <cell r="D155" t="str">
            <v>Yolanda Martinez</v>
          </cell>
          <cell r="E155" t="str">
            <v>Directora</v>
          </cell>
          <cell r="F155" t="str">
            <v>yolanda.bugambilia@gmail.com</v>
          </cell>
          <cell r="G155" t="str">
            <v>5271-8218</v>
          </cell>
          <cell r="H155"/>
          <cell r="I155" t="str">
            <v>Distribuidora Platon, SA de CV</v>
          </cell>
          <cell r="J155" t="str">
            <v>Paseo PokTapok # 8 int.2-8</v>
          </cell>
          <cell r="K155"/>
          <cell r="L155"/>
          <cell r="M155" t="str">
            <v>Zona Hotelera</v>
          </cell>
          <cell r="N155">
            <v>77500</v>
          </cell>
          <cell r="O155" t="str">
            <v>Quintana Roo</v>
          </cell>
          <cell r="P155" t="str">
            <v>DPL071211-QD7</v>
          </cell>
          <cell r="Q155" t="str">
            <v>100 % CONTRA ENTREGA</v>
          </cell>
          <cell r="R155" t="str">
            <v>YOLANDA MARTINEZ</v>
          </cell>
          <cell r="S155" t="str">
            <v>(998) 8832413</v>
          </cell>
          <cell r="T155" t="str">
            <v>yolanda.bugambilia@gmail.com</v>
          </cell>
          <cell r="U155"/>
          <cell r="V155"/>
          <cell r="W155" t="str">
            <v>Yolanda Martínez</v>
          </cell>
          <cell r="X155" t="str">
            <v>(998) 8832413</v>
          </cell>
          <cell r="Y155" t="str">
            <v>yolanda.bugambilia@gmail.com</v>
          </cell>
          <cell r="Z155"/>
          <cell r="AA155" t="str">
            <v>MN: Transferencia Bancari</v>
          </cell>
          <cell r="AB155" t="str">
            <v>Santander</v>
          </cell>
          <cell r="AC155" t="str">
            <v>MN 3881</v>
          </cell>
          <cell r="AD155"/>
          <cell r="AE155" t="str">
            <v>Cliente</v>
          </cell>
          <cell r="AF155"/>
          <cell r="AG155"/>
          <cell r="AH155"/>
          <cell r="AI155" t="str">
            <v>Transportes del Caribe</v>
          </cell>
          <cell r="AJ155" t="str">
            <v>Se envia Pedido solo que lo confirme Yolanda</v>
          </cell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/>
          <cell r="AY155"/>
          <cell r="AZ155"/>
          <cell r="BA155" t="str">
            <v>no identificado</v>
          </cell>
          <cell r="BB155" t="str">
            <v>no identificado</v>
          </cell>
          <cell r="BC155"/>
          <cell r="BD155" t="str">
            <v>Ocurre</v>
          </cell>
          <cell r="BE155"/>
        </row>
        <row r="156">
          <cell r="A156" t="str">
            <v>DL-004</v>
          </cell>
          <cell r="B156" t="str">
            <v>Distribuidor</v>
          </cell>
          <cell r="C156" t="str">
            <v>GM Santa Fe</v>
          </cell>
          <cell r="D156" t="str">
            <v>Gilberto Mañon</v>
          </cell>
          <cell r="E156" t="str">
            <v>Dueño</v>
          </cell>
          <cell r="F156" t="str">
            <v>gilbertomanon@gmsantafe.com</v>
          </cell>
          <cell r="G156" t="str">
            <v>01 8801 1999</v>
          </cell>
          <cell r="H156"/>
          <cell r="I156" t="str">
            <v>G.M. Santa Fe SA de C.V.</v>
          </cell>
          <cell r="J156">
            <v>9</v>
          </cell>
          <cell r="K156">
            <v>81</v>
          </cell>
          <cell r="L156"/>
          <cell r="M156" t="str">
            <v>San Pedro de los Pinos</v>
          </cell>
          <cell r="N156">
            <v>3800</v>
          </cell>
          <cell r="O156" t="str">
            <v>Benito Juarez México D.F.</v>
          </cell>
          <cell r="P156" t="str">
            <v>GSF-070726-5C7</v>
          </cell>
          <cell r="Q156" t="str">
            <v>50% anticipo 50% contraaviso de entrega</v>
          </cell>
          <cell r="R156" t="str">
            <v>Gilberto Mañon</v>
          </cell>
          <cell r="S156" t="str">
            <v>5271-8218</v>
          </cell>
          <cell r="T156" t="str">
            <v>gilbertomanon@gmsantafe.com</v>
          </cell>
          <cell r="U156"/>
          <cell r="V156"/>
          <cell r="W156" t="str">
            <v>Gilberto Mañon</v>
          </cell>
          <cell r="X156" t="str">
            <v>5271-8218</v>
          </cell>
          <cell r="Y156" t="str">
            <v>gilbertomanon@gmsantafe.com</v>
          </cell>
          <cell r="Z156"/>
          <cell r="AA156" t="str">
            <v>Transferencia Bancaria</v>
          </cell>
          <cell r="AB156" t="str">
            <v>Bancomer</v>
          </cell>
          <cell r="AC156">
            <v>3754</v>
          </cell>
          <cell r="AD156"/>
          <cell r="AE156" t="str">
            <v>Misma de Facturación</v>
          </cell>
          <cell r="AF156"/>
          <cell r="AG156"/>
          <cell r="AH156" t="str">
            <v>Gilberto Mañon</v>
          </cell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/>
        </row>
        <row r="157">
          <cell r="A157" t="str">
            <v>DL-005</v>
          </cell>
          <cell r="B157" t="str">
            <v>Distribuidor</v>
          </cell>
          <cell r="C157" t="str">
            <v>Promty Monterrey</v>
          </cell>
          <cell r="D157" t="str">
            <v>Fernando Moctezuma</v>
          </cell>
          <cell r="E157"/>
          <cell r="F157" t="str">
            <v>fermoctezuma@yahoo.com.mx</v>
          </cell>
          <cell r="G157" t="str">
            <v>5731-8493-7016</v>
          </cell>
          <cell r="H157"/>
          <cell r="I157" t="str">
            <v>PROMTY Monterrey S.A de C.V.</v>
          </cell>
          <cell r="J157" t="str">
            <v>Puerto Vallarta</v>
          </cell>
          <cell r="K157">
            <v>116</v>
          </cell>
          <cell r="L157"/>
          <cell r="M157" t="str">
            <v>Residencial Cuauhtemoc</v>
          </cell>
          <cell r="N157">
            <v>66360</v>
          </cell>
          <cell r="O157" t="str">
            <v>Santa Catarina Nuevo Leòn</v>
          </cell>
          <cell r="P157" t="str">
            <v>PMO1406096C1</v>
          </cell>
          <cell r="Q157" t="str">
            <v>50 % anticipo 50% contraaviso de entrega</v>
          </cell>
          <cell r="R157" t="str">
            <v>Fernando Moctezuma</v>
          </cell>
          <cell r="S157">
            <v>8801.1998999999996</v>
          </cell>
          <cell r="T157" t="str">
            <v>fermoctezuma@yahoo.com.mx</v>
          </cell>
          <cell r="U157"/>
          <cell r="V157"/>
          <cell r="W157" t="str">
            <v>Fernando Moctezuma</v>
          </cell>
          <cell r="X157">
            <v>8801.1998999999996</v>
          </cell>
          <cell r="Y157" t="str">
            <v>fermoctezuma@yahoo.com.mx</v>
          </cell>
          <cell r="Z157"/>
          <cell r="AA157" t="str">
            <v>no identificado</v>
          </cell>
          <cell r="AB157" t="str">
            <v>no identificado</v>
          </cell>
          <cell r="AC157" t="str">
            <v>no identificado</v>
          </cell>
          <cell r="AD157"/>
          <cell r="AE157" t="str">
            <v>Ocurre</v>
          </cell>
          <cell r="AF157"/>
          <cell r="AG157"/>
          <cell r="AH157"/>
          <cell r="AI157" t="str">
            <v>Transportes Potosinos</v>
          </cell>
          <cell r="AJ157"/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/>
          <cell r="BD157"/>
          <cell r="BE157"/>
        </row>
        <row r="158">
          <cell r="A158" t="str">
            <v>DL-006</v>
          </cell>
          <cell r="B158" t="str">
            <v>Distribuidor</v>
          </cell>
          <cell r="C158" t="str">
            <v>Ovinter</v>
          </cell>
          <cell r="D158" t="str">
            <v>Alejandro Jiménez</v>
          </cell>
          <cell r="E158" t="str">
            <v>Dueño</v>
          </cell>
          <cell r="F158" t="str">
            <v xml:space="preserve"> alejandro_jimenez26@hotmail.com; gerencia@ovinter.com</v>
          </cell>
          <cell r="G158" t="str">
            <v>+ 55 61 3251-8036</v>
          </cell>
          <cell r="H158"/>
          <cell r="I158" t="str">
            <v>Ovinter S.A.S</v>
          </cell>
          <cell r="J158" t="str">
            <v>CRA 50 Nº 96A-54</v>
          </cell>
          <cell r="K158"/>
          <cell r="L158"/>
          <cell r="M158"/>
          <cell r="N158">
            <v>81001</v>
          </cell>
          <cell r="O158" t="str">
            <v>Barranquilla, Colombia</v>
          </cell>
          <cell r="P158" t="str">
            <v>NIT 900.626.692-9</v>
          </cell>
          <cell r="Q158" t="str">
            <v>50% anticipo 50 % contra aviso de entrega</v>
          </cell>
          <cell r="R158" t="str">
            <v>Alejandro Jimenez Ovalle</v>
          </cell>
          <cell r="S158" t="str">
            <v>(57) 3184937016</v>
          </cell>
          <cell r="T158" t="str">
            <v>alejandro_jimenez26@hotmail.com; gerencia@ovinter.com</v>
          </cell>
          <cell r="U158"/>
          <cell r="V158"/>
          <cell r="W158" t="str">
            <v>Alejandro Jimenez Ovalle</v>
          </cell>
          <cell r="X158" t="str">
            <v>(57) 3184937016</v>
          </cell>
          <cell r="Y158" t="str">
            <v>alejandro_jimenez26@hotmail.com</v>
          </cell>
          <cell r="Z158"/>
          <cell r="AA158" t="str">
            <v>Transferencia Bancaria</v>
          </cell>
          <cell r="AB158" t="str">
            <v>Bancolombia</v>
          </cell>
          <cell r="AC158"/>
          <cell r="AD158"/>
          <cell r="AE158" t="str">
            <v>Agente Aduanal</v>
          </cell>
          <cell r="AF158"/>
          <cell r="AG158"/>
          <cell r="AH158" t="str">
            <v>Agente de Carga Sr Mauricio Rerstrepo mauricio.restrepo@acicargo.com</v>
          </cell>
          <cell r="AI158" t="str">
            <v xml:space="preserve">ACI Cargo Logistica S.A.S. </v>
          </cell>
          <cell r="AJ158" t="str">
            <v>Agencia de carga internacional codigo DIAN No 0215 nit 890.103.820.9 Calle 30 antiguo Aeropuerto (Terminal de Carga) tel. 3761262</v>
          </cell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/>
          <cell r="AZ158"/>
          <cell r="BA158"/>
          <cell r="BB158"/>
          <cell r="BC158"/>
          <cell r="BD158"/>
          <cell r="BE158"/>
        </row>
        <row r="159">
          <cell r="A159" t="str">
            <v>DL-007</v>
          </cell>
          <cell r="B159" t="str">
            <v>Distribuidor</v>
          </cell>
          <cell r="C159" t="str">
            <v>Schipper &amp; Thompson</v>
          </cell>
          <cell r="D159" t="str">
            <v xml:space="preserve">Rafaella Garcia </v>
          </cell>
          <cell r="E159" t="str">
            <v>Analista de Importación</v>
          </cell>
          <cell r="F159" t="str">
            <v>rafaella.garcia@stonline.com.br</v>
          </cell>
          <cell r="G159">
            <v>34928154303</v>
          </cell>
          <cell r="H159"/>
          <cell r="I159" t="str">
            <v>Schipper Con. Int.Com.Imp.Exp.Ltda.</v>
          </cell>
          <cell r="J159" t="str">
            <v>CNPJ#37 150 224/0001-90</v>
          </cell>
          <cell r="K159"/>
          <cell r="L159"/>
          <cell r="M159" t="str">
            <v>SCIA QUADRA 14 CONJ 08 LOTE 16</v>
          </cell>
          <cell r="N159"/>
          <cell r="O159" t="str">
            <v>BRASILIA - D.F- BRASIL</v>
          </cell>
          <cell r="P159" t="str">
            <v>CEP 71250-140</v>
          </cell>
          <cell r="Q159" t="str">
            <v>50% Anticipo 50%Contraaviso de entrega</v>
          </cell>
          <cell r="R159" t="str">
            <v xml:space="preserve">Rafaella Garcia </v>
          </cell>
          <cell r="S159" t="str">
            <v>00 55 6132 518030</v>
          </cell>
          <cell r="T159" t="str">
            <v>rafaella.garcia@stonline.com.br</v>
          </cell>
          <cell r="U159"/>
          <cell r="V159"/>
          <cell r="W159" t="str">
            <v xml:space="preserve">Rafaella Garcia </v>
          </cell>
          <cell r="X159" t="str">
            <v>00 55 6132 518030</v>
          </cell>
          <cell r="Y159" t="str">
            <v>rafaella.garcia@stonline.com.br</v>
          </cell>
          <cell r="Z159"/>
          <cell r="AA159" t="str">
            <v>Transferencia Bancaria Swift</v>
          </cell>
          <cell r="AB159" t="str">
            <v>Rendimento</v>
          </cell>
          <cell r="AC159" t="str">
            <v>123-4</v>
          </cell>
          <cell r="AD159"/>
          <cell r="AE159" t="str">
            <v>Agente Aduanal</v>
          </cell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  <cell r="AW159"/>
          <cell r="AX159"/>
          <cell r="AY159"/>
          <cell r="AZ159"/>
          <cell r="BA159" t="str">
            <v xml:space="preserve">ACI CARGO LOGISTICA S.A.S, Agencia de Carga Internacional Codigo DIAN No 0215  NIT. 890.103.820-9 Calle 30, Anitguo Aeropuerto (Teminal Carga) Tel. 3761262-3763574 </v>
          </cell>
          <cell r="BB159"/>
          <cell r="BC159"/>
          <cell r="BD159"/>
          <cell r="BE159"/>
        </row>
        <row r="160">
          <cell r="A160" t="str">
            <v>DL-008</v>
          </cell>
          <cell r="B160" t="str">
            <v>Distribuidor</v>
          </cell>
          <cell r="C160" t="str">
            <v>Docian España</v>
          </cell>
          <cell r="D160" t="str">
            <v>Marta Cepeda</v>
          </cell>
          <cell r="E160" t="str">
            <v>Responsable dpto. de menaje</v>
          </cell>
          <cell r="F160" t="str">
            <v>martacepeda@emicela.es</v>
          </cell>
          <cell r="G160" t="str">
            <v>(572) 485 5511</v>
          </cell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</row>
        <row r="161">
          <cell r="A161" t="str">
            <v>DL-009</v>
          </cell>
          <cell r="B161" t="str">
            <v>Distribuidor</v>
          </cell>
          <cell r="C161" t="str">
            <v>Pallomaro</v>
          </cell>
          <cell r="D161" t="str">
            <v>Viviana Colorado</v>
          </cell>
          <cell r="E161" t="str">
            <v>Jefe de Comercio Exterior</v>
          </cell>
          <cell r="F161" t="str">
            <v>Viviana_colorado@pallomaro.com</v>
          </cell>
          <cell r="G161" t="str">
            <v>(305)461-0283</v>
          </cell>
          <cell r="I161" t="str">
            <v>Pallomaro S.A</v>
          </cell>
          <cell r="J161" t="str">
            <v>Carretera 65 No 80-06</v>
          </cell>
          <cell r="K161"/>
          <cell r="L161"/>
          <cell r="M161"/>
          <cell r="N161"/>
          <cell r="O161" t="str">
            <v>Bogota, Colombia</v>
          </cell>
          <cell r="P161"/>
          <cell r="Q161" t="str">
            <v>50 % anticipo 50% contra aviso de entrega</v>
          </cell>
          <cell r="R161" t="str">
            <v>Viviana Colorado</v>
          </cell>
          <cell r="S161">
            <v>8844279</v>
          </cell>
          <cell r="T161" t="str">
            <v>viviana_colorado@pallomaro.com</v>
          </cell>
          <cell r="U161"/>
          <cell r="V161"/>
          <cell r="W161" t="str">
            <v>Viviana Colorado</v>
          </cell>
          <cell r="X161">
            <v>8844279</v>
          </cell>
          <cell r="Y161" t="str">
            <v>viviana_colorado@pallomaro.com</v>
          </cell>
          <cell r="Z161"/>
          <cell r="AA161" t="str">
            <v>Transferencia Bancaria</v>
          </cell>
          <cell r="AB161" t="str">
            <v>Bancolombia panamá s.a</v>
          </cell>
          <cell r="AC161"/>
          <cell r="AD161"/>
          <cell r="AE161" t="str">
            <v xml:space="preserve">Misma de Facturacion </v>
          </cell>
          <cell r="AF161"/>
          <cell r="AG161"/>
          <cell r="AH161"/>
          <cell r="AI161" t="str">
            <v xml:space="preserve"> Agente aduanal TNT</v>
          </cell>
          <cell r="AJ161"/>
          <cell r="AK161" t="str">
            <v>EXW</v>
          </cell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  <cell r="AW161"/>
          <cell r="AX161"/>
          <cell r="AY161"/>
          <cell r="AZ161"/>
          <cell r="BA161"/>
          <cell r="BB161"/>
          <cell r="BC161"/>
          <cell r="BD161"/>
          <cell r="BE161"/>
        </row>
        <row r="162">
          <cell r="A162" t="str">
            <v>DL-010</v>
          </cell>
          <cell r="B162" t="str">
            <v>Distribuidor</v>
          </cell>
          <cell r="C162" t="str">
            <v>A.J. Link, Inc</v>
          </cell>
          <cell r="D162" t="str">
            <v>Alejandro Pollier</v>
          </cell>
          <cell r="E162" t="str">
            <v>Director</v>
          </cell>
          <cell r="F162" t="str">
            <v>alejandro@ajlink.com</v>
          </cell>
          <cell r="G162"/>
          <cell r="I162" t="str">
            <v>AJ Direct,SA</v>
          </cell>
          <cell r="J162" t="str">
            <v>Via Ricardo J. Alfaro Centro Comercial Siglo XXI Local 25</v>
          </cell>
          <cell r="N162"/>
          <cell r="O162" t="str">
            <v>Ciudad de Panama, Panama</v>
          </cell>
          <cell r="P162" t="str">
            <v>RUC 1396808-627079 DV28</v>
          </cell>
          <cell r="Q162" t="str">
            <v>50% Anticipo 50% Contra Aviso de entrega</v>
          </cell>
          <cell r="R162" t="str">
            <v>Alejandro Pollier</v>
          </cell>
          <cell r="S162" t="str">
            <v>(305)461-0283</v>
          </cell>
          <cell r="T162" t="str">
            <v>alejandro@ajlink.com</v>
          </cell>
          <cell r="U162"/>
          <cell r="V162"/>
          <cell r="W162" t="str">
            <v>Alejandro Pollier</v>
          </cell>
          <cell r="X162" t="str">
            <v>(305)461-0283</v>
          </cell>
          <cell r="Y162" t="str">
            <v>alejandro@ajlink.com</v>
          </cell>
          <cell r="Z162"/>
          <cell r="AA162" t="str">
            <v>no identificado</v>
          </cell>
          <cell r="AB162" t="str">
            <v>no identificado</v>
          </cell>
          <cell r="AC162" t="str">
            <v>no identificado</v>
          </cell>
          <cell r="AD162"/>
          <cell r="AE162" t="str">
            <v>Agente Aduanal</v>
          </cell>
          <cell r="AF162"/>
          <cell r="AH162" t="str">
            <v>Alejandro Pollier</v>
          </cell>
          <cell r="AI162" t="str">
            <v>Agente Aduanal</v>
          </cell>
          <cell r="AJ162" t="str">
            <v>Mandar aproximado de pesos y medidas</v>
          </cell>
          <cell r="AK162" t="str">
            <v>EXW</v>
          </cell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/>
          <cell r="AY162"/>
          <cell r="AZ162"/>
          <cell r="BA162"/>
        </row>
        <row r="163">
          <cell r="A163" t="str">
            <v>DL-011</v>
          </cell>
          <cell r="B163" t="str">
            <v>Distribuidor</v>
          </cell>
          <cell r="C163" t="str">
            <v>Total Chef</v>
          </cell>
          <cell r="D163" t="str">
            <v>Guillermo Farias Arizpe</v>
          </cell>
          <cell r="E163" t="str">
            <v>Director General</v>
          </cell>
          <cell r="F163" t="str">
            <v>gfarias@totalchef.mx</v>
          </cell>
          <cell r="G163" t="str">
            <v>01 81 8122 0600</v>
          </cell>
          <cell r="I163" t="str">
            <v>Alimentos Nutrifacil, S.A. de C.V.</v>
          </cell>
          <cell r="J163" t="str">
            <v xml:space="preserve">Priv. Martin de Zavala </v>
          </cell>
          <cell r="K163">
            <v>302</v>
          </cell>
          <cell r="M163" t="str">
            <v>Nuevas Colonias</v>
          </cell>
          <cell r="N163">
            <v>64710</v>
          </cell>
          <cell r="O163" t="str">
            <v>Monterrey, Nuevo Leon, México</v>
          </cell>
          <cell r="P163" t="str">
            <v>ANF 840314 VA2</v>
          </cell>
          <cell r="Q163" t="str">
            <v>50% Anticipo 50% Contra Aviso de entrega</v>
          </cell>
          <cell r="R163" t="str">
            <v>Criselda Berrones/Daniela Martinez</v>
          </cell>
          <cell r="S163" t="str">
            <v>81) 8122-0600 Ext. 210 DM 204 CB</v>
          </cell>
          <cell r="T163" t="str">
            <v>Criselda Berrones &lt;cberrones@totalchef.mx&gt;; dmartinez@totalchef.mx</v>
          </cell>
          <cell r="U163"/>
          <cell r="V163"/>
          <cell r="W163" t="str">
            <v>Daniela Martínez (Facturas) /Brenda Rodriguez (ctas x pagar)</v>
          </cell>
          <cell r="X163" t="str">
            <v>(81)8122 0600 ext. 210 / 238 BR</v>
          </cell>
          <cell r="Y163" t="str">
            <v>recepcion@buzonfiscal.com,compras@totalchef.mx;brodriguez@totalchef.mx</v>
          </cell>
          <cell r="Z163"/>
          <cell r="AA163" t="str">
            <v>Transferencia Bancaria</v>
          </cell>
          <cell r="AB163" t="str">
            <v>no identificado</v>
          </cell>
          <cell r="AC163" t="str">
            <v>no identificado</v>
          </cell>
          <cell r="AD163"/>
          <cell r="AE163" t="str">
            <v>Calle Canada 201 -A,B,C,D Parque Industrial Martel (MTY-Saltillo KM. 6.5) Santa Catarina, NL 66358</v>
          </cell>
          <cell r="AF163"/>
          <cell r="AH163" t="str">
            <v>Cesar Gutiérrez</v>
          </cell>
          <cell r="AI163" t="str">
            <v>Tres Guerras</v>
          </cell>
          <cell r="AJ163" t="str">
            <v>Entrega en domicilio por cobrar / Horario para recibir: Lunes a viernes de 8:30 a 5:00 pm y sábados de 9 am a 1pm.</v>
          </cell>
          <cell r="AK163"/>
          <cell r="AL163"/>
          <cell r="AM163"/>
          <cell r="AN163"/>
          <cell r="AO163"/>
          <cell r="AP163"/>
          <cell r="AQ163"/>
          <cell r="AR163"/>
          <cell r="AS163"/>
          <cell r="AT163"/>
          <cell r="AU163"/>
          <cell r="AV163"/>
          <cell r="AW163"/>
          <cell r="AX163"/>
          <cell r="AY163"/>
          <cell r="AZ163"/>
          <cell r="BA163"/>
        </row>
        <row r="164">
          <cell r="A164" t="str">
            <v>DL-012</v>
          </cell>
          <cell r="B164" t="str">
            <v>Distribuidor</v>
          </cell>
          <cell r="C164" t="str">
            <v>Abastecedora Rimova</v>
          </cell>
          <cell r="D164" t="str">
            <v>Nancy Romero</v>
          </cell>
          <cell r="E164" t="str">
            <v>Compras</v>
          </cell>
          <cell r="F164" t="str">
            <v>compras4@gruporimova.com.mx</v>
          </cell>
          <cell r="G164" t="str">
            <v>5526-5767</v>
          </cell>
        </row>
        <row r="165">
          <cell r="A165" t="str">
            <v>DL-013</v>
          </cell>
          <cell r="B165" t="str">
            <v>Distribuidor</v>
          </cell>
          <cell r="C165" t="str">
            <v xml:space="preserve">Epare </v>
          </cell>
          <cell r="D165" t="str">
            <v>Jesus Espinosa</v>
          </cell>
          <cell r="E165" t="str">
            <v>Socio</v>
          </cell>
          <cell r="F165" t="str">
            <v>jepare56@prodigy.net.mx</v>
          </cell>
          <cell r="G165" t="str">
            <v>5615-5069</v>
          </cell>
          <cell r="I165" t="str">
            <v>Epare S.A de C.V.</v>
          </cell>
          <cell r="J165" t="str">
            <v xml:space="preserve">Añil </v>
          </cell>
          <cell r="K165">
            <v>831</v>
          </cell>
          <cell r="M165" t="str">
            <v>Granjas México</v>
          </cell>
          <cell r="N165">
            <v>8400</v>
          </cell>
          <cell r="O165" t="str">
            <v>México D.F. Delegación Iztacalco</v>
          </cell>
          <cell r="P165" t="str">
            <v>EPA 930308 FJ3</v>
          </cell>
          <cell r="Q165" t="str">
            <v>50 % Anticipo 50% Contra aviso de entrega</v>
          </cell>
          <cell r="R165" t="str">
            <v>Jesus Espinosa</v>
          </cell>
          <cell r="S165" t="str">
            <v>5615-5069</v>
          </cell>
          <cell r="T165" t="str">
            <v>jepare56@prodigy.net.mx</v>
          </cell>
          <cell r="U165"/>
          <cell r="V165"/>
          <cell r="W165" t="str">
            <v>Jesus Espinosa</v>
          </cell>
          <cell r="X165" t="str">
            <v>5615-5069</v>
          </cell>
          <cell r="Y165" t="str">
            <v>jepare56@prodigy.net.mx</v>
          </cell>
          <cell r="Z165"/>
          <cell r="AA165" t="str">
            <v>Transferencia Bancaria</v>
          </cell>
          <cell r="AB165" t="str">
            <v>Ixe Banco</v>
          </cell>
          <cell r="AC165">
            <v>7129</v>
          </cell>
          <cell r="AD165"/>
          <cell r="AE165" t="str">
            <v>Misma de Facturación</v>
          </cell>
          <cell r="AF165"/>
          <cell r="AH165" t="str">
            <v>Jesus Espinosa</v>
          </cell>
          <cell r="AI165"/>
          <cell r="AJ165" t="str">
            <v>Factura en pesos</v>
          </cell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/>
          <cell r="AZ165"/>
          <cell r="BA165"/>
        </row>
        <row r="166">
          <cell r="A166" t="str">
            <v>DL-014</v>
          </cell>
          <cell r="B166" t="str">
            <v>Distribuidor</v>
          </cell>
          <cell r="C166" t="str">
            <v>Immanti S.A de C.V.</v>
          </cell>
          <cell r="D166" t="str">
            <v>Nancy Martinez</v>
          </cell>
          <cell r="E166" t="str">
            <v>Socio</v>
          </cell>
          <cell r="F166" t="str">
            <v>nancy@bugambiliamexico.com</v>
          </cell>
          <cell r="G166" t="str">
            <v>5515-7780</v>
          </cell>
          <cell r="I166" t="str">
            <v>Immanti S.A de C.V.</v>
          </cell>
          <cell r="J166" t="str">
            <v xml:space="preserve">Av. Uno </v>
          </cell>
          <cell r="K166">
            <v>54</v>
          </cell>
          <cell r="L166">
            <v>206</v>
          </cell>
          <cell r="M166" t="str">
            <v>San Pedro de los Pinos</v>
          </cell>
          <cell r="N166">
            <v>3800</v>
          </cell>
          <cell r="O166" t="str">
            <v>México D.F. Delegacion Benito Juarez</v>
          </cell>
          <cell r="P166" t="str">
            <v>IMM010209S23</v>
          </cell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 t="str">
            <v>Misma de Facturación</v>
          </cell>
          <cell r="AF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/>
          <cell r="AZ166"/>
          <cell r="BA166"/>
        </row>
        <row r="167">
          <cell r="A167" t="str">
            <v>DL-015</v>
          </cell>
          <cell r="B167" t="str">
            <v>Distribuidor</v>
          </cell>
          <cell r="C167" t="str">
            <v>Balos Equipamiento</v>
          </cell>
          <cell r="D167" t="str">
            <v>Oscar M. Barajas</v>
          </cell>
          <cell r="E167" t="str">
            <v>Gerente de Ventas</v>
          </cell>
          <cell r="F167" t="str">
            <v>oscar@balos.mx</v>
          </cell>
          <cell r="G167" t="str">
            <v>01624-355-3807</v>
          </cell>
          <cell r="I167" t="str">
            <v>Oscar Manuel Barajas Ayala</v>
          </cell>
          <cell r="J167" t="str">
            <v>San Pedro  MZA 18 Lote 38 No S/N</v>
          </cell>
          <cell r="M167" t="str">
            <v>Arco Iris</v>
          </cell>
          <cell r="N167">
            <v>23456</v>
          </cell>
          <cell r="O167" t="str">
            <v>Cabo San Lucas</v>
          </cell>
          <cell r="P167" t="str">
            <v>BAAO 851029RX6</v>
          </cell>
          <cell r="Q167" t="str">
            <v>50% anticipo 50% contra aviso de entrega</v>
          </cell>
          <cell r="R167" t="str">
            <v>Oscar Barajas</v>
          </cell>
          <cell r="S167" t="str">
            <v>01624-686-2181</v>
          </cell>
          <cell r="T167" t="str">
            <v>oscar@balos.mx</v>
          </cell>
          <cell r="U167"/>
          <cell r="V167"/>
          <cell r="W167" t="str">
            <v>Fabiola Lopez</v>
          </cell>
          <cell r="X167" t="str">
            <v>Cel. 624-1681-396</v>
          </cell>
          <cell r="Y167" t="str">
            <v>fabiola@balos.mx</v>
          </cell>
          <cell r="Z167"/>
          <cell r="AA167" t="str">
            <v>no identificado</v>
          </cell>
          <cell r="AB167" t="str">
            <v>no identificado</v>
          </cell>
          <cell r="AC167" t="str">
            <v>no identificado</v>
          </cell>
          <cell r="AD167"/>
          <cell r="AE167" t="str">
            <v>Ruiz Cortinez #225 Esq. Matamoros Col. Ejidal C.P. 23470 Cabo San Lucas B.C.S. Tel 624-686-2181</v>
          </cell>
          <cell r="AF167"/>
          <cell r="AH167" t="str">
            <v>Fabiola Lopez</v>
          </cell>
          <cell r="AI167" t="str">
            <v xml:space="preserve">LEPSA (Logistica Express la Paz S.A. de C.v.) 55 53677132 </v>
          </cell>
          <cell r="AJ167"/>
          <cell r="AK167"/>
          <cell r="AL167"/>
          <cell r="AM167"/>
          <cell r="AN167"/>
          <cell r="AO167"/>
          <cell r="AP167"/>
          <cell r="AQ167"/>
          <cell r="AR167"/>
          <cell r="AS167"/>
          <cell r="AT167"/>
          <cell r="AU167"/>
          <cell r="AV167"/>
          <cell r="AW167"/>
          <cell r="AX167"/>
          <cell r="AY167"/>
          <cell r="AZ167"/>
          <cell r="BA167"/>
        </row>
        <row r="168">
          <cell r="A168" t="str">
            <v>DL-016</v>
          </cell>
          <cell r="B168" t="str">
            <v>Distribuidor</v>
          </cell>
          <cell r="C168" t="str">
            <v>Garbho</v>
          </cell>
          <cell r="D168" t="str">
            <v>José Luis Pérez Puerto</v>
          </cell>
          <cell r="E168" t="str">
            <v>Gerente Comercial</v>
          </cell>
          <cell r="F168" t="str">
            <v>joseluis@garbho.com</v>
          </cell>
          <cell r="G168" t="str">
            <v>(999) 920 4651</v>
          </cell>
          <cell r="N168"/>
          <cell r="Q168"/>
          <cell r="R168"/>
          <cell r="S168"/>
          <cell r="T168"/>
          <cell r="U168"/>
          <cell r="V168"/>
          <cell r="W168"/>
          <cell r="X168"/>
          <cell r="Y168"/>
          <cell r="Z168"/>
          <cell r="AA168"/>
          <cell r="AB168"/>
          <cell r="AC168"/>
          <cell r="AD168"/>
          <cell r="AE168"/>
          <cell r="AF168"/>
          <cell r="AH168"/>
          <cell r="AI168"/>
          <cell r="AJ168"/>
          <cell r="AK168"/>
          <cell r="AL168"/>
          <cell r="AM168"/>
          <cell r="AN168"/>
          <cell r="AO168"/>
          <cell r="AP168"/>
          <cell r="AQ168"/>
          <cell r="AR168"/>
          <cell r="AS168"/>
          <cell r="AT168"/>
          <cell r="AU168"/>
          <cell r="AV168"/>
          <cell r="AW168"/>
          <cell r="AX168"/>
          <cell r="AY168"/>
          <cell r="AZ168"/>
          <cell r="BA168"/>
        </row>
        <row r="169">
          <cell r="A169" t="str">
            <v>DL-017</v>
          </cell>
          <cell r="B169" t="str">
            <v>Distribuidor</v>
          </cell>
          <cell r="C169" t="str">
            <v>ProEpta Dominicana</v>
          </cell>
          <cell r="D169" t="str">
            <v>Miriam Lopez</v>
          </cell>
          <cell r="E169" t="str">
            <v>Cordinadora de Ventas</v>
          </cell>
          <cell r="F169" t="str">
            <v>coor.ventas@havitus.com</v>
          </cell>
          <cell r="G169" t="str">
            <v>1809-7228593</v>
          </cell>
          <cell r="I169" t="str">
            <v>Proepta Dominicana</v>
          </cell>
          <cell r="J169" t="str">
            <v xml:space="preserve">Plaza AC Delco Local 1-A Carretera Verón- Barceló KM. 9.5 </v>
          </cell>
          <cell r="M169" t="str">
            <v>Bávaro</v>
          </cell>
          <cell r="N169"/>
          <cell r="O169" t="str">
            <v xml:space="preserve"> Republica Dominicana</v>
          </cell>
          <cell r="Q169" t="str">
            <v>100% 60 dias de contra aviso de entrega</v>
          </cell>
          <cell r="R169" t="str">
            <v>Miriam Lopez</v>
          </cell>
          <cell r="S169" t="str">
            <v>1809-7228593</v>
          </cell>
          <cell r="T169" t="str">
            <v>coor.ventas@havitus.com</v>
          </cell>
          <cell r="U169"/>
          <cell r="V169"/>
          <cell r="W169" t="str">
            <v>Yocasta Paulino</v>
          </cell>
          <cell r="X169" t="str">
            <v>809-466-0111</v>
          </cell>
          <cell r="Y169" t="str">
            <v>adm@havitus.com</v>
          </cell>
          <cell r="Z169"/>
          <cell r="AA169" t="str">
            <v>Transferencia Bancaria Internacional</v>
          </cell>
          <cell r="AB169" t="str">
            <v>Banco Popular Dominicano</v>
          </cell>
          <cell r="AC169">
            <v>4587</v>
          </cell>
          <cell r="AD169"/>
          <cell r="AE169" t="str">
            <v>Syncro Logistics Ave. Abraham Lincoln # 295, Edif. Caribalico, 5to Piso Ens. La Julia, Santo Domingo, Dom. Rep. PH:809-567-0055 Ext. 2211</v>
          </cell>
          <cell r="AF169"/>
          <cell r="AH169" t="str">
            <v>Miriam Lopez</v>
          </cell>
          <cell r="AI169" t="str">
            <v>Agente Aduanal</v>
          </cell>
          <cell r="AJ169"/>
          <cell r="AK169" t="str">
            <v>EXW</v>
          </cell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/>
        </row>
        <row r="170">
          <cell r="A170" t="str">
            <v>DL-018</v>
          </cell>
          <cell r="B170" t="str">
            <v>Distribuidor</v>
          </cell>
          <cell r="C170" t="str">
            <v>Cristaleria del Pacifico</v>
          </cell>
          <cell r="D170" t="str">
            <v>Jose Carlos Rubio</v>
          </cell>
          <cell r="E170" t="str">
            <v>Compras</v>
          </cell>
          <cell r="F170" t="str">
            <v>jcrubio@cristaleriadelpacifico.com</v>
          </cell>
          <cell r="G170" t="str">
            <v>01322-226-5650</v>
          </cell>
          <cell r="I170" t="str">
            <v>Cristaleria del Pacifico  S.A de C.V.</v>
          </cell>
          <cell r="J170" t="str">
            <v>Lucerna #133</v>
          </cell>
          <cell r="M170" t="str">
            <v>Versalles</v>
          </cell>
          <cell r="N170">
            <v>48310</v>
          </cell>
          <cell r="O170" t="str">
            <v>Puerto Vallarta, Jalisco</v>
          </cell>
          <cell r="P170" t="str">
            <v>CPA 831110 R60</v>
          </cell>
          <cell r="Q170" t="str">
            <v>50% anticipo 50%contra aviso de entrega</v>
          </cell>
          <cell r="R170" t="str">
            <v>Jose Carlos Rubio</v>
          </cell>
          <cell r="S170" t="str">
            <v>013222-26-5650</v>
          </cell>
          <cell r="T170" t="str">
            <v>jcrubio@cristaleriadelpacifico.com</v>
          </cell>
          <cell r="U170"/>
          <cell r="V170"/>
          <cell r="W170" t="str">
            <v>Roberto Cordova</v>
          </cell>
          <cell r="X170" t="str">
            <v>01322-26-5650</v>
          </cell>
          <cell r="Y170" t="str">
            <v>rcordova@cristaleriadelpacifico.com</v>
          </cell>
          <cell r="Z170"/>
          <cell r="AA170" t="str">
            <v xml:space="preserve">cheque o transferencia </v>
          </cell>
          <cell r="AB170" t="str">
            <v>santander</v>
          </cell>
          <cell r="AC170" t="str">
            <v>MX5771    USD2492</v>
          </cell>
          <cell r="AD170"/>
          <cell r="AE170" t="str">
            <v>Misma de Facturación</v>
          </cell>
          <cell r="AF170"/>
          <cell r="AH170" t="str">
            <v>Jose Carlos Rubio</v>
          </cell>
          <cell r="AI170" t="str">
            <v>Fletes de Oriente</v>
          </cell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</row>
        <row r="171">
          <cell r="A171" t="str">
            <v>DL-019</v>
          </cell>
          <cell r="B171" t="str">
            <v>Distribuidor</v>
          </cell>
          <cell r="C171" t="str">
            <v>Proepta</v>
          </cell>
          <cell r="D171" t="str">
            <v>Leobardo Durán</v>
          </cell>
          <cell r="E171" t="str">
            <v>Compras</v>
          </cell>
          <cell r="F171" t="str">
            <v>leobardo.duran@proepta.mx</v>
          </cell>
          <cell r="G171" t="str">
            <v>4162-2222</v>
          </cell>
          <cell r="I171" t="str">
            <v>Proepta, S.A de C.V.</v>
          </cell>
          <cell r="J171" t="str">
            <v xml:space="preserve">Galileo </v>
          </cell>
          <cell r="K171">
            <v>11</v>
          </cell>
          <cell r="M171" t="str">
            <v>Polanco V Sección</v>
          </cell>
          <cell r="N171">
            <v>11560</v>
          </cell>
          <cell r="O171" t="str">
            <v>Deleg. Miguel Hidalgo. México D.F.</v>
          </cell>
          <cell r="P171" t="str">
            <v>PRO060118AE7</v>
          </cell>
          <cell r="Q171"/>
          <cell r="R171" t="str">
            <v>Leobardo Durán</v>
          </cell>
          <cell r="S171" t="str">
            <v>4162-2222</v>
          </cell>
          <cell r="T171" t="str">
            <v>leobardo.duran@proepta.mx</v>
          </cell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</row>
        <row r="172">
          <cell r="A172"/>
          <cell r="G172"/>
          <cell r="N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/>
          <cell r="BA172"/>
        </row>
        <row r="173">
          <cell r="A173"/>
          <cell r="G173"/>
          <cell r="N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H173"/>
          <cell r="AI173"/>
          <cell r="AJ173"/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/>
          <cell r="AW173"/>
          <cell r="AX173"/>
          <cell r="AY173"/>
          <cell r="AZ173"/>
          <cell r="BA173"/>
        </row>
        <row r="174">
          <cell r="A174"/>
          <cell r="G174"/>
          <cell r="N174"/>
          <cell r="Q174"/>
          <cell r="R174"/>
          <cell r="S174"/>
          <cell r="T174"/>
          <cell r="U174"/>
          <cell r="V174"/>
          <cell r="W174"/>
          <cell r="X174"/>
          <cell r="Y174"/>
          <cell r="Z174"/>
          <cell r="AA174"/>
          <cell r="AB174"/>
          <cell r="AC174"/>
          <cell r="AD174"/>
          <cell r="AE174"/>
          <cell r="AF174"/>
          <cell r="AH174"/>
          <cell r="AI174"/>
          <cell r="AJ174"/>
          <cell r="AK174"/>
          <cell r="AL174"/>
          <cell r="AM174"/>
          <cell r="AN174"/>
          <cell r="AO174"/>
          <cell r="AP174"/>
          <cell r="AQ174"/>
          <cell r="AR174"/>
          <cell r="AS174"/>
          <cell r="AT174"/>
          <cell r="AU174"/>
          <cell r="AV174"/>
          <cell r="AW174"/>
          <cell r="AX174"/>
          <cell r="AY174"/>
          <cell r="AZ174"/>
          <cell r="BA174"/>
        </row>
        <row r="175">
          <cell r="A175"/>
          <cell r="G175"/>
          <cell r="N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/>
          <cell r="AW175"/>
          <cell r="AX175"/>
          <cell r="AY175"/>
          <cell r="AZ175"/>
          <cell r="BA175"/>
        </row>
        <row r="176">
          <cell r="A176"/>
          <cell r="G176"/>
          <cell r="N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  <cell r="AR176"/>
          <cell r="AS176"/>
          <cell r="AT176"/>
          <cell r="AU176"/>
          <cell r="AV176"/>
          <cell r="AW176"/>
          <cell r="AX176"/>
          <cell r="AY176"/>
          <cell r="AZ176"/>
          <cell r="BA176"/>
        </row>
        <row r="177">
          <cell r="A177"/>
          <cell r="G177"/>
          <cell r="N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/>
          <cell r="AW177"/>
          <cell r="AX177"/>
          <cell r="AY177"/>
          <cell r="AZ177"/>
          <cell r="BA177"/>
        </row>
        <row r="178">
          <cell r="A178"/>
          <cell r="G178"/>
          <cell r="N178"/>
          <cell r="Q178"/>
          <cell r="R178"/>
          <cell r="S178"/>
          <cell r="T178"/>
          <cell r="U178"/>
          <cell r="V178"/>
          <cell r="W178"/>
          <cell r="X178"/>
          <cell r="Y178"/>
          <cell r="Z178"/>
          <cell r="AA178"/>
          <cell r="AB178"/>
          <cell r="AC178"/>
          <cell r="AD178"/>
          <cell r="AE178"/>
          <cell r="AF178"/>
          <cell r="AH178"/>
          <cell r="AI178"/>
          <cell r="AJ178"/>
          <cell r="AK178"/>
          <cell r="AL178"/>
          <cell r="AM178"/>
          <cell r="AN178"/>
          <cell r="AO178"/>
          <cell r="AP178"/>
          <cell r="AQ178"/>
          <cell r="AR178"/>
          <cell r="AS178"/>
          <cell r="AT178"/>
          <cell r="AU178"/>
          <cell r="AV178"/>
          <cell r="AW178"/>
          <cell r="AX178"/>
          <cell r="AY178"/>
          <cell r="AZ178"/>
          <cell r="BA178"/>
        </row>
        <row r="179">
          <cell r="A179"/>
          <cell r="G179"/>
          <cell r="N179"/>
          <cell r="Q179"/>
          <cell r="R179"/>
          <cell r="S179"/>
          <cell r="T179"/>
          <cell r="U179"/>
          <cell r="V179"/>
          <cell r="W179"/>
          <cell r="X179"/>
          <cell r="Y179"/>
          <cell r="Z179"/>
          <cell r="AA179"/>
          <cell r="AB179"/>
          <cell r="AC179"/>
          <cell r="AD179"/>
          <cell r="AE179"/>
          <cell r="AF179"/>
          <cell r="AH179"/>
          <cell r="AI179"/>
          <cell r="AJ179"/>
          <cell r="AK179"/>
          <cell r="AL179"/>
          <cell r="AM179"/>
          <cell r="AN179"/>
          <cell r="AO179"/>
          <cell r="AP179"/>
          <cell r="AQ179"/>
          <cell r="AR179"/>
          <cell r="AS179"/>
          <cell r="AT179"/>
          <cell r="AU179"/>
          <cell r="AV179"/>
          <cell r="AW179"/>
          <cell r="AX179"/>
          <cell r="AY179"/>
          <cell r="AZ179"/>
          <cell r="BA179"/>
        </row>
        <row r="180">
          <cell r="A180"/>
          <cell r="G180"/>
          <cell r="N180"/>
          <cell r="Q180"/>
          <cell r="R180"/>
          <cell r="S180"/>
          <cell r="T180"/>
          <cell r="U180"/>
          <cell r="V180"/>
          <cell r="W180"/>
          <cell r="X180"/>
          <cell r="Y180"/>
          <cell r="Z180"/>
          <cell r="AA180"/>
          <cell r="AB180"/>
          <cell r="AC180"/>
          <cell r="AD180"/>
          <cell r="AE180"/>
          <cell r="AF180"/>
          <cell r="AH180"/>
          <cell r="AI180"/>
          <cell r="AJ180"/>
          <cell r="AK180"/>
          <cell r="AL180"/>
          <cell r="AM180"/>
          <cell r="AN180"/>
          <cell r="AO180"/>
          <cell r="AP180"/>
          <cell r="AQ180"/>
          <cell r="AR180"/>
          <cell r="AS180"/>
          <cell r="AT180"/>
          <cell r="AU180"/>
          <cell r="AV180"/>
          <cell r="AW180"/>
          <cell r="AX180"/>
          <cell r="AY180"/>
          <cell r="AZ180"/>
          <cell r="BA180"/>
        </row>
        <row r="181">
          <cell r="A181"/>
          <cell r="G181"/>
          <cell r="N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/>
          <cell r="BA181"/>
        </row>
        <row r="182">
          <cell r="A182"/>
          <cell r="G182"/>
          <cell r="N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</row>
        <row r="183">
          <cell r="A183"/>
          <cell r="G183"/>
          <cell r="N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</row>
        <row r="184">
          <cell r="A184"/>
          <cell r="G184"/>
          <cell r="N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</row>
        <row r="185">
          <cell r="A185"/>
          <cell r="G185"/>
          <cell r="N185"/>
          <cell r="Q185"/>
          <cell r="R185"/>
          <cell r="S185"/>
          <cell r="T185"/>
          <cell r="U185"/>
          <cell r="V185"/>
          <cell r="W185"/>
          <cell r="X185"/>
          <cell r="Y185"/>
          <cell r="Z185"/>
          <cell r="AA185"/>
          <cell r="AB185"/>
          <cell r="AC185"/>
          <cell r="AD185"/>
          <cell r="AE185"/>
          <cell r="AF185"/>
          <cell r="AH185"/>
          <cell r="AI185"/>
          <cell r="AJ185"/>
          <cell r="AK185"/>
          <cell r="AL185"/>
          <cell r="AM185"/>
          <cell r="AN185"/>
          <cell r="AO185"/>
          <cell r="AP185"/>
          <cell r="AQ185"/>
          <cell r="AR185"/>
          <cell r="AS185"/>
          <cell r="AT185"/>
          <cell r="AU185"/>
          <cell r="AV185"/>
          <cell r="AW185"/>
          <cell r="AX185"/>
          <cell r="AY185"/>
          <cell r="AZ185"/>
          <cell r="BA185"/>
        </row>
        <row r="186">
          <cell r="A186"/>
          <cell r="G186"/>
          <cell r="N186"/>
          <cell r="Q186"/>
          <cell r="R186"/>
          <cell r="S186"/>
          <cell r="T186"/>
          <cell r="U186"/>
          <cell r="V186"/>
          <cell r="W186"/>
          <cell r="X186"/>
          <cell r="Y186"/>
          <cell r="Z186"/>
          <cell r="AA186"/>
          <cell r="AB186"/>
          <cell r="AC186"/>
          <cell r="AD186"/>
          <cell r="AE186"/>
          <cell r="AF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/>
          <cell r="BA186"/>
        </row>
        <row r="187">
          <cell r="A187"/>
          <cell r="G187"/>
          <cell r="N187"/>
          <cell r="Q187"/>
          <cell r="R187"/>
          <cell r="S187"/>
          <cell r="T187"/>
          <cell r="U187"/>
          <cell r="V187"/>
          <cell r="W187"/>
          <cell r="X187"/>
          <cell r="Y187"/>
          <cell r="Z187"/>
          <cell r="AA187"/>
          <cell r="AB187"/>
          <cell r="AC187"/>
          <cell r="AD187"/>
          <cell r="AE187"/>
          <cell r="AF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/>
          <cell r="BA187"/>
        </row>
        <row r="188">
          <cell r="A188"/>
          <cell r="G188"/>
          <cell r="N188"/>
          <cell r="Q188"/>
          <cell r="R188"/>
          <cell r="S188"/>
          <cell r="T188"/>
          <cell r="U188"/>
          <cell r="V188"/>
          <cell r="W188"/>
          <cell r="X188"/>
          <cell r="Y188"/>
          <cell r="Z188"/>
          <cell r="AA188"/>
          <cell r="AB188"/>
          <cell r="AC188"/>
          <cell r="AD188"/>
          <cell r="AE188"/>
          <cell r="AF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/>
          <cell r="BA188"/>
        </row>
        <row r="189">
          <cell r="A189"/>
          <cell r="G189"/>
          <cell r="N189"/>
          <cell r="Q189"/>
          <cell r="R189"/>
          <cell r="S189"/>
          <cell r="T189"/>
          <cell r="U189"/>
          <cell r="V189"/>
          <cell r="W189"/>
          <cell r="X189"/>
          <cell r="Y189"/>
          <cell r="Z189"/>
          <cell r="AA189"/>
          <cell r="AB189"/>
          <cell r="AC189"/>
          <cell r="AD189"/>
          <cell r="AE189"/>
          <cell r="AF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</row>
        <row r="190">
          <cell r="A190"/>
          <cell r="G190"/>
          <cell r="N190"/>
          <cell r="Q190"/>
          <cell r="R190"/>
          <cell r="S190"/>
          <cell r="T190"/>
          <cell r="U190"/>
          <cell r="V190"/>
          <cell r="W190"/>
          <cell r="X190"/>
          <cell r="Y190"/>
          <cell r="Z190"/>
          <cell r="AA190"/>
          <cell r="AB190"/>
          <cell r="AC190"/>
          <cell r="AD190"/>
          <cell r="AE190"/>
          <cell r="AF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</row>
        <row r="191">
          <cell r="A191"/>
          <cell r="G191"/>
          <cell r="N191"/>
          <cell r="Q191"/>
          <cell r="R191"/>
          <cell r="S191"/>
          <cell r="T191"/>
          <cell r="U191"/>
          <cell r="V191"/>
          <cell r="W191"/>
          <cell r="X191"/>
          <cell r="Y191"/>
          <cell r="Z191"/>
          <cell r="AA191"/>
          <cell r="AB191"/>
          <cell r="AC191"/>
          <cell r="AD191"/>
          <cell r="AE191"/>
          <cell r="AF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</row>
        <row r="192">
          <cell r="A192"/>
          <cell r="G192"/>
          <cell r="N192"/>
          <cell r="Q192"/>
          <cell r="R192"/>
          <cell r="S192"/>
          <cell r="T192"/>
          <cell r="U192"/>
          <cell r="V192"/>
          <cell r="W192"/>
          <cell r="X192"/>
          <cell r="Y192"/>
          <cell r="Z192"/>
          <cell r="AA192"/>
          <cell r="AB192"/>
          <cell r="AC192"/>
          <cell r="AD192"/>
          <cell r="AE192"/>
          <cell r="AF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</row>
        <row r="193">
          <cell r="A193"/>
          <cell r="G193"/>
          <cell r="N193"/>
          <cell r="Q193"/>
          <cell r="R193"/>
          <cell r="S193"/>
          <cell r="T193"/>
          <cell r="U193"/>
          <cell r="V193"/>
          <cell r="W193"/>
          <cell r="X193"/>
          <cell r="Y193"/>
          <cell r="Z193"/>
          <cell r="AA193"/>
          <cell r="AB193"/>
          <cell r="AC193"/>
          <cell r="AD193"/>
          <cell r="AE193"/>
          <cell r="AF193"/>
          <cell r="AH193"/>
          <cell r="AI193"/>
          <cell r="AJ193"/>
          <cell r="AK193"/>
          <cell r="AL193"/>
          <cell r="AM193"/>
          <cell r="AN193"/>
          <cell r="AO193"/>
          <cell r="AP193"/>
          <cell r="AQ193"/>
          <cell r="AR193"/>
          <cell r="AS193"/>
          <cell r="AT193"/>
          <cell r="AU193"/>
          <cell r="AV193"/>
          <cell r="AW193"/>
          <cell r="AX193"/>
          <cell r="AY193"/>
          <cell r="AZ193"/>
          <cell r="BA193"/>
        </row>
        <row r="194">
          <cell r="A194"/>
          <cell r="G194"/>
          <cell r="N194"/>
          <cell r="Q194"/>
          <cell r="R194"/>
          <cell r="S194"/>
          <cell r="T194"/>
          <cell r="U194"/>
          <cell r="V194"/>
          <cell r="W194"/>
          <cell r="X194"/>
          <cell r="Y194"/>
          <cell r="Z194"/>
          <cell r="AA194"/>
          <cell r="AB194"/>
          <cell r="AC194"/>
          <cell r="AD194"/>
          <cell r="AE194"/>
          <cell r="AF194"/>
          <cell r="AH194"/>
          <cell r="AI194"/>
          <cell r="AJ194"/>
          <cell r="AK194"/>
          <cell r="AL194"/>
          <cell r="AM194"/>
          <cell r="AN194"/>
          <cell r="AO194"/>
          <cell r="AP194"/>
          <cell r="AQ194"/>
          <cell r="AR194"/>
          <cell r="AS194"/>
          <cell r="AT194"/>
          <cell r="AU194"/>
          <cell r="AV194"/>
          <cell r="AW194"/>
          <cell r="AX194"/>
          <cell r="AY194"/>
          <cell r="AZ194"/>
          <cell r="BA194"/>
        </row>
        <row r="195">
          <cell r="A195"/>
          <cell r="G195"/>
          <cell r="N195"/>
          <cell r="Q195"/>
          <cell r="R195"/>
          <cell r="S195"/>
          <cell r="T195"/>
          <cell r="U195"/>
          <cell r="V195"/>
          <cell r="W195"/>
          <cell r="X195"/>
          <cell r="Y195"/>
          <cell r="Z195"/>
          <cell r="AA195"/>
          <cell r="AB195"/>
          <cell r="AC195"/>
          <cell r="AD195"/>
          <cell r="AE195"/>
          <cell r="AF195"/>
          <cell r="AH195"/>
          <cell r="AI195"/>
          <cell r="AJ195"/>
          <cell r="AK195"/>
          <cell r="AL195"/>
          <cell r="AM195"/>
          <cell r="AN195"/>
          <cell r="AO195"/>
          <cell r="AP195"/>
          <cell r="AQ195"/>
          <cell r="AR195"/>
          <cell r="AS195"/>
          <cell r="AT195"/>
          <cell r="AU195"/>
          <cell r="AV195"/>
          <cell r="AW195"/>
          <cell r="AX195"/>
          <cell r="AY195"/>
          <cell r="AZ195"/>
          <cell r="BA195"/>
        </row>
        <row r="196">
          <cell r="A196"/>
          <cell r="G196"/>
          <cell r="N196"/>
          <cell r="Q196"/>
          <cell r="R196"/>
          <cell r="S196"/>
          <cell r="T196"/>
          <cell r="U196"/>
          <cell r="V196"/>
          <cell r="W196"/>
          <cell r="X196"/>
          <cell r="Y196"/>
          <cell r="Z196"/>
          <cell r="AA196"/>
          <cell r="AB196"/>
          <cell r="AC196"/>
          <cell r="AD196"/>
          <cell r="AE196"/>
          <cell r="AF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</row>
        <row r="197">
          <cell r="A197"/>
          <cell r="G197"/>
          <cell r="N197"/>
          <cell r="Q197"/>
          <cell r="R197"/>
          <cell r="S197"/>
          <cell r="T197"/>
          <cell r="U197"/>
          <cell r="V197"/>
          <cell r="W197"/>
          <cell r="X197"/>
          <cell r="Y197"/>
          <cell r="Z197"/>
          <cell r="AA197"/>
          <cell r="AB197"/>
          <cell r="AC197"/>
          <cell r="AD197"/>
          <cell r="AE197"/>
          <cell r="AF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</row>
        <row r="198">
          <cell r="A198"/>
          <cell r="G198"/>
          <cell r="N198"/>
          <cell r="Q198"/>
          <cell r="R198"/>
          <cell r="S198"/>
          <cell r="T198"/>
          <cell r="U198"/>
          <cell r="V198"/>
          <cell r="W198"/>
          <cell r="X198"/>
          <cell r="Y198"/>
          <cell r="Z198"/>
          <cell r="AA198"/>
          <cell r="AB198"/>
          <cell r="AC198"/>
          <cell r="AD198"/>
          <cell r="AE198"/>
          <cell r="AF198"/>
          <cell r="AH198"/>
          <cell r="AI198"/>
          <cell r="AJ198"/>
          <cell r="AK198"/>
          <cell r="AL198"/>
          <cell r="AM198"/>
          <cell r="AN198"/>
          <cell r="AO198"/>
          <cell r="AP198"/>
          <cell r="AQ198"/>
          <cell r="AR198"/>
          <cell r="AS198"/>
          <cell r="AT198"/>
          <cell r="AU198"/>
          <cell r="AV198"/>
          <cell r="AW198"/>
          <cell r="AX198"/>
          <cell r="AY198"/>
          <cell r="AZ198"/>
          <cell r="BA198"/>
        </row>
        <row r="199">
          <cell r="A199"/>
          <cell r="G199"/>
          <cell r="N199"/>
          <cell r="Q199"/>
          <cell r="R199"/>
          <cell r="S199"/>
          <cell r="T199"/>
          <cell r="U199"/>
          <cell r="V199"/>
          <cell r="W199"/>
          <cell r="X199"/>
          <cell r="Y199"/>
          <cell r="Z199"/>
          <cell r="AA199"/>
          <cell r="AB199"/>
          <cell r="AC199"/>
          <cell r="AD199"/>
          <cell r="AE199"/>
          <cell r="AF199"/>
          <cell r="AH199"/>
          <cell r="AI199"/>
          <cell r="AJ199"/>
          <cell r="AK199"/>
          <cell r="AL199"/>
          <cell r="AM199"/>
          <cell r="AN199"/>
          <cell r="AO199"/>
          <cell r="AP199"/>
          <cell r="AQ199"/>
          <cell r="AR199"/>
          <cell r="AS199"/>
          <cell r="AT199"/>
          <cell r="AU199"/>
          <cell r="AV199"/>
          <cell r="AW199"/>
          <cell r="AX199"/>
          <cell r="AY199"/>
          <cell r="AZ199"/>
          <cell r="BA199"/>
        </row>
        <row r="200">
          <cell r="A200"/>
          <cell r="G200"/>
          <cell r="N200"/>
          <cell r="Q200"/>
          <cell r="R200"/>
          <cell r="S200"/>
          <cell r="T200"/>
          <cell r="U200"/>
          <cell r="V200"/>
          <cell r="W200"/>
          <cell r="X200"/>
          <cell r="Y200"/>
          <cell r="Z200"/>
          <cell r="AA200"/>
          <cell r="AB200"/>
          <cell r="AC200"/>
          <cell r="AD200"/>
          <cell r="AE200"/>
          <cell r="AF200"/>
          <cell r="AH200"/>
          <cell r="AI200"/>
          <cell r="AJ200"/>
          <cell r="AK200"/>
          <cell r="AL200"/>
          <cell r="AM200"/>
          <cell r="AN200"/>
          <cell r="AO200"/>
          <cell r="AP200"/>
          <cell r="AQ200"/>
          <cell r="AR200"/>
          <cell r="AS200"/>
          <cell r="AT200"/>
          <cell r="AU200"/>
          <cell r="AV200"/>
          <cell r="AW200"/>
          <cell r="AX200"/>
          <cell r="AY200"/>
          <cell r="AZ200"/>
          <cell r="BA200"/>
        </row>
        <row r="201">
          <cell r="A201"/>
          <cell r="G201"/>
          <cell r="N201"/>
          <cell r="Q201"/>
          <cell r="R201"/>
          <cell r="S201"/>
          <cell r="T201"/>
          <cell r="U201"/>
          <cell r="V201"/>
          <cell r="W201"/>
          <cell r="X201"/>
          <cell r="Y201"/>
          <cell r="Z201"/>
          <cell r="AA201"/>
          <cell r="AB201"/>
          <cell r="AC201"/>
          <cell r="AD201"/>
          <cell r="AE201"/>
          <cell r="AF201"/>
          <cell r="AH201"/>
          <cell r="AI201"/>
          <cell r="AJ201"/>
          <cell r="AK201"/>
          <cell r="AL201"/>
          <cell r="AM201"/>
          <cell r="AN201"/>
          <cell r="AO201"/>
          <cell r="AP201"/>
          <cell r="AQ201"/>
          <cell r="AR201"/>
          <cell r="AS201"/>
          <cell r="AT201"/>
          <cell r="AU201"/>
          <cell r="AV201"/>
          <cell r="AW201"/>
          <cell r="AX201"/>
          <cell r="AY201"/>
          <cell r="AZ201"/>
          <cell r="BA201"/>
        </row>
        <row r="202">
          <cell r="A202"/>
          <cell r="G202"/>
          <cell r="N202"/>
          <cell r="Q202"/>
          <cell r="R202"/>
          <cell r="S202"/>
          <cell r="T202"/>
          <cell r="U202"/>
          <cell r="V202"/>
          <cell r="W202"/>
          <cell r="X202"/>
          <cell r="Y202"/>
          <cell r="Z202"/>
          <cell r="AA202"/>
          <cell r="AB202"/>
          <cell r="AC202"/>
          <cell r="AD202"/>
          <cell r="AE202"/>
          <cell r="AF202"/>
          <cell r="AH202"/>
          <cell r="AI202"/>
          <cell r="AJ202"/>
          <cell r="AK202"/>
          <cell r="AL202"/>
          <cell r="AM202"/>
          <cell r="AN202"/>
          <cell r="AO202"/>
          <cell r="AP202"/>
          <cell r="AQ202"/>
          <cell r="AR202"/>
          <cell r="AS202"/>
          <cell r="AT202"/>
          <cell r="AU202"/>
          <cell r="AV202"/>
          <cell r="AW202"/>
          <cell r="AX202"/>
          <cell r="AY202"/>
          <cell r="AZ202"/>
          <cell r="BA202"/>
        </row>
        <row r="203">
          <cell r="A203"/>
          <cell r="G203"/>
          <cell r="N203"/>
          <cell r="Q203"/>
          <cell r="R203"/>
          <cell r="S203"/>
          <cell r="T203"/>
          <cell r="U203"/>
          <cell r="V203"/>
          <cell r="W203"/>
          <cell r="X203"/>
          <cell r="Y203"/>
          <cell r="Z203"/>
          <cell r="AA203"/>
          <cell r="AB203"/>
          <cell r="AC203"/>
          <cell r="AD203"/>
          <cell r="AE203"/>
          <cell r="AF203"/>
          <cell r="AH203"/>
          <cell r="AI203"/>
          <cell r="AJ203"/>
          <cell r="AK203"/>
          <cell r="AL203"/>
          <cell r="AM203"/>
          <cell r="AN203"/>
          <cell r="AO203"/>
          <cell r="AP203"/>
          <cell r="AQ203"/>
          <cell r="AR203"/>
          <cell r="AS203"/>
          <cell r="AT203"/>
          <cell r="AU203"/>
          <cell r="AV203"/>
          <cell r="AW203"/>
          <cell r="AX203"/>
          <cell r="AY203"/>
          <cell r="AZ203"/>
          <cell r="BA203"/>
        </row>
        <row r="204">
          <cell r="A204"/>
          <cell r="G204"/>
          <cell r="N204"/>
          <cell r="Q204"/>
          <cell r="R204"/>
          <cell r="S204"/>
          <cell r="T204"/>
          <cell r="U204"/>
          <cell r="V204"/>
          <cell r="W204"/>
          <cell r="X204"/>
          <cell r="Y204"/>
          <cell r="Z204"/>
          <cell r="AA204"/>
          <cell r="AB204"/>
          <cell r="AC204"/>
          <cell r="AD204"/>
          <cell r="AE204"/>
          <cell r="AF204"/>
          <cell r="AH204"/>
          <cell r="AI204"/>
          <cell r="AJ204"/>
          <cell r="AK204"/>
          <cell r="AL204"/>
          <cell r="AM204"/>
          <cell r="AN204"/>
          <cell r="AO204"/>
          <cell r="AP204"/>
          <cell r="AQ204"/>
          <cell r="AR204"/>
          <cell r="AS204"/>
          <cell r="AT204"/>
          <cell r="AU204"/>
          <cell r="AV204"/>
          <cell r="AW204"/>
          <cell r="AX204"/>
          <cell r="AY204"/>
          <cell r="AZ204"/>
          <cell r="BA204"/>
        </row>
        <row r="205">
          <cell r="A205"/>
          <cell r="G205"/>
          <cell r="N205"/>
          <cell r="Q205"/>
          <cell r="R205"/>
          <cell r="S205"/>
          <cell r="T205"/>
          <cell r="U205"/>
          <cell r="V205"/>
          <cell r="W205"/>
          <cell r="X205"/>
          <cell r="Y205"/>
          <cell r="Z205"/>
          <cell r="AA205"/>
          <cell r="AB205"/>
          <cell r="AC205"/>
          <cell r="AD205"/>
          <cell r="AE205"/>
          <cell r="AF205"/>
          <cell r="AH205"/>
          <cell r="AI205"/>
          <cell r="AJ205"/>
          <cell r="AK205"/>
          <cell r="AL205"/>
          <cell r="AM205"/>
          <cell r="AN205"/>
          <cell r="AO205"/>
          <cell r="AP205"/>
          <cell r="AQ205"/>
          <cell r="AR205"/>
          <cell r="AS205"/>
          <cell r="AT205"/>
          <cell r="AU205"/>
          <cell r="AV205"/>
          <cell r="AW205"/>
          <cell r="AX205"/>
          <cell r="AY205"/>
          <cell r="AZ205"/>
          <cell r="BA205"/>
        </row>
        <row r="206">
          <cell r="A206"/>
          <cell r="G206"/>
          <cell r="N206"/>
          <cell r="Q206"/>
          <cell r="R206"/>
          <cell r="S206"/>
          <cell r="T206"/>
          <cell r="U206"/>
          <cell r="V206"/>
          <cell r="W206"/>
          <cell r="X206"/>
          <cell r="Y206"/>
          <cell r="Z206"/>
          <cell r="AA206"/>
          <cell r="AB206"/>
          <cell r="AC206"/>
          <cell r="AD206"/>
          <cell r="AE206"/>
          <cell r="AF206"/>
          <cell r="AH206"/>
          <cell r="AI206"/>
          <cell r="AJ206"/>
          <cell r="AK206"/>
          <cell r="AL206"/>
          <cell r="AM206"/>
          <cell r="AN206"/>
          <cell r="AO206"/>
          <cell r="AP206"/>
          <cell r="AQ206"/>
          <cell r="AR206"/>
          <cell r="AS206"/>
          <cell r="AT206"/>
          <cell r="AU206"/>
          <cell r="AV206"/>
          <cell r="AW206"/>
          <cell r="AX206"/>
          <cell r="AY206"/>
          <cell r="AZ206"/>
          <cell r="BA206"/>
        </row>
        <row r="207">
          <cell r="A207"/>
          <cell r="G207"/>
          <cell r="N207"/>
          <cell r="Q207"/>
          <cell r="R207"/>
          <cell r="S207"/>
          <cell r="T207"/>
          <cell r="U207"/>
          <cell r="V207"/>
          <cell r="W207"/>
          <cell r="X207"/>
          <cell r="Y207"/>
          <cell r="Z207"/>
          <cell r="AA207"/>
          <cell r="AB207"/>
          <cell r="AC207"/>
          <cell r="AD207"/>
          <cell r="AE207"/>
          <cell r="AF207"/>
          <cell r="AH207"/>
          <cell r="AI207"/>
          <cell r="AJ207"/>
          <cell r="AK207"/>
          <cell r="AL207"/>
          <cell r="AM207"/>
          <cell r="AN207"/>
          <cell r="AO207"/>
          <cell r="AP207"/>
          <cell r="AQ207"/>
          <cell r="AR207"/>
          <cell r="AS207"/>
          <cell r="AT207"/>
          <cell r="AU207"/>
          <cell r="AV207"/>
          <cell r="AW207"/>
          <cell r="AX207"/>
          <cell r="AY207"/>
          <cell r="AZ207"/>
          <cell r="BA207"/>
        </row>
        <row r="208">
          <cell r="A208"/>
          <cell r="G208"/>
          <cell r="N208"/>
          <cell r="Q208"/>
          <cell r="R208"/>
          <cell r="S208"/>
          <cell r="T208"/>
          <cell r="U208"/>
          <cell r="V208"/>
          <cell r="W208"/>
          <cell r="X208"/>
          <cell r="Y208"/>
          <cell r="Z208"/>
          <cell r="AA208"/>
          <cell r="AB208"/>
          <cell r="AC208"/>
          <cell r="AD208"/>
          <cell r="AE208"/>
          <cell r="AF208"/>
          <cell r="AH208"/>
          <cell r="AI208"/>
          <cell r="AJ208"/>
          <cell r="AK208"/>
          <cell r="AL208"/>
          <cell r="AM208"/>
          <cell r="AN208"/>
          <cell r="AO208"/>
          <cell r="AP208"/>
          <cell r="AQ208"/>
          <cell r="AR208"/>
          <cell r="AS208"/>
          <cell r="AT208"/>
          <cell r="AU208"/>
          <cell r="AV208"/>
          <cell r="AW208"/>
          <cell r="AX208"/>
          <cell r="AY208"/>
          <cell r="AZ208"/>
          <cell r="BA208"/>
        </row>
        <row r="209">
          <cell r="A209"/>
          <cell r="G209"/>
          <cell r="N209"/>
          <cell r="Q209"/>
          <cell r="R209"/>
          <cell r="S209"/>
          <cell r="T209"/>
          <cell r="U209"/>
          <cell r="V209"/>
          <cell r="W209"/>
          <cell r="X209"/>
          <cell r="Y209"/>
          <cell r="Z209"/>
          <cell r="AA209"/>
          <cell r="AB209"/>
          <cell r="AC209"/>
          <cell r="AD209"/>
          <cell r="AE209"/>
          <cell r="AF209"/>
          <cell r="AH209"/>
          <cell r="AI209"/>
          <cell r="AJ209"/>
          <cell r="AK209"/>
          <cell r="AL209"/>
          <cell r="AM209"/>
          <cell r="AN209"/>
          <cell r="AO209"/>
          <cell r="AP209"/>
          <cell r="AQ209"/>
          <cell r="AR209"/>
          <cell r="AS209"/>
          <cell r="AT209"/>
          <cell r="AU209"/>
          <cell r="AV209"/>
          <cell r="AW209"/>
          <cell r="AX209"/>
          <cell r="AY209"/>
          <cell r="AZ209"/>
          <cell r="BA209"/>
        </row>
        <row r="210">
          <cell r="A210"/>
          <cell r="G210"/>
          <cell r="N210"/>
          <cell r="Q210"/>
          <cell r="R210"/>
          <cell r="S210"/>
          <cell r="T210"/>
          <cell r="U210"/>
          <cell r="V210"/>
          <cell r="W210"/>
          <cell r="X210"/>
          <cell r="Y210"/>
          <cell r="Z210"/>
          <cell r="AA210"/>
          <cell r="AB210"/>
          <cell r="AC210"/>
          <cell r="AD210"/>
          <cell r="AE210"/>
          <cell r="AF210"/>
          <cell r="AH210"/>
          <cell r="AI210"/>
          <cell r="AJ210"/>
          <cell r="AK210"/>
          <cell r="AL210"/>
          <cell r="AM210"/>
          <cell r="AN210"/>
          <cell r="AO210"/>
          <cell r="AP210"/>
          <cell r="AQ210"/>
          <cell r="AR210"/>
          <cell r="AS210"/>
          <cell r="AT210"/>
          <cell r="AU210"/>
          <cell r="AV210"/>
          <cell r="AW210"/>
          <cell r="AX210"/>
          <cell r="AY210"/>
          <cell r="AZ210"/>
          <cell r="BA210"/>
        </row>
        <row r="211">
          <cell r="A211"/>
          <cell r="G211"/>
          <cell r="N211"/>
          <cell r="Q211"/>
          <cell r="R211"/>
          <cell r="S211"/>
          <cell r="T211"/>
          <cell r="U211"/>
          <cell r="V211"/>
          <cell r="W211"/>
          <cell r="X211"/>
          <cell r="Y211"/>
          <cell r="Z211"/>
          <cell r="AA211"/>
          <cell r="AB211"/>
          <cell r="AC211"/>
          <cell r="AD211"/>
          <cell r="AE211"/>
          <cell r="AF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</row>
        <row r="212">
          <cell r="A212"/>
          <cell r="G212"/>
          <cell r="N212"/>
          <cell r="Q212"/>
          <cell r="R212"/>
          <cell r="S212"/>
          <cell r="T212"/>
          <cell r="U212"/>
          <cell r="V212"/>
          <cell r="W212"/>
          <cell r="X212"/>
          <cell r="Y212"/>
          <cell r="Z212"/>
          <cell r="AA212"/>
          <cell r="AB212"/>
          <cell r="AC212"/>
          <cell r="AD212"/>
          <cell r="AE212"/>
          <cell r="AF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</row>
        <row r="213">
          <cell r="A213"/>
          <cell r="G213"/>
          <cell r="N213"/>
          <cell r="Q213"/>
          <cell r="R213"/>
          <cell r="S213"/>
          <cell r="T213"/>
          <cell r="U213"/>
          <cell r="V213"/>
          <cell r="W213"/>
          <cell r="X213"/>
          <cell r="Y213"/>
          <cell r="Z213"/>
          <cell r="AA213"/>
          <cell r="AB213"/>
          <cell r="AC213"/>
          <cell r="AD213"/>
          <cell r="AE213"/>
          <cell r="AF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</row>
        <row r="214">
          <cell r="A214"/>
          <cell r="G214"/>
          <cell r="N214"/>
          <cell r="Q214"/>
          <cell r="R214"/>
          <cell r="S214"/>
          <cell r="T214"/>
          <cell r="U214"/>
          <cell r="V214"/>
          <cell r="W214"/>
          <cell r="X214"/>
          <cell r="Y214"/>
          <cell r="Z214"/>
          <cell r="AA214"/>
          <cell r="AB214"/>
          <cell r="AC214"/>
          <cell r="AD214"/>
          <cell r="AE214"/>
          <cell r="AF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</row>
        <row r="215">
          <cell r="A215"/>
          <cell r="G215"/>
          <cell r="N215"/>
          <cell r="Q215"/>
          <cell r="R215"/>
          <cell r="S215"/>
          <cell r="T215"/>
          <cell r="U215"/>
          <cell r="V215"/>
          <cell r="W215"/>
          <cell r="X215"/>
          <cell r="Y215"/>
          <cell r="Z215"/>
          <cell r="AA215"/>
          <cell r="AB215"/>
          <cell r="AC215"/>
          <cell r="AD215"/>
          <cell r="AE215"/>
          <cell r="AF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</row>
        <row r="216">
          <cell r="A216"/>
          <cell r="G216"/>
          <cell r="N216"/>
          <cell r="Q216"/>
          <cell r="R216"/>
          <cell r="S216"/>
          <cell r="T216"/>
          <cell r="U216"/>
          <cell r="V216"/>
          <cell r="W216"/>
          <cell r="X216"/>
          <cell r="Y216"/>
          <cell r="Z216"/>
          <cell r="AA216"/>
          <cell r="AB216"/>
          <cell r="AC216"/>
          <cell r="AD216"/>
          <cell r="AE216"/>
          <cell r="AF216"/>
          <cell r="AH216"/>
          <cell r="AI216"/>
          <cell r="AJ216"/>
          <cell r="AK216"/>
          <cell r="AL216"/>
          <cell r="AM216"/>
          <cell r="AN216"/>
          <cell r="AO216"/>
          <cell r="AP216"/>
          <cell r="AQ216"/>
          <cell r="AR216"/>
          <cell r="AS216"/>
          <cell r="AT216"/>
          <cell r="AU216"/>
          <cell r="AV216"/>
          <cell r="AW216"/>
          <cell r="AX216"/>
          <cell r="AY216"/>
          <cell r="AZ216"/>
          <cell r="BA216"/>
        </row>
        <row r="217">
          <cell r="A217"/>
          <cell r="G217"/>
          <cell r="N217"/>
          <cell r="Q217"/>
          <cell r="R217"/>
          <cell r="S217"/>
          <cell r="T217"/>
          <cell r="U217"/>
          <cell r="V217"/>
          <cell r="W217"/>
          <cell r="X217"/>
          <cell r="Y217"/>
          <cell r="Z217"/>
          <cell r="AA217"/>
          <cell r="AB217"/>
          <cell r="AC217"/>
          <cell r="AD217"/>
          <cell r="AE217"/>
          <cell r="AF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</row>
        <row r="218">
          <cell r="A218"/>
          <cell r="G218"/>
          <cell r="N218"/>
          <cell r="Q218"/>
          <cell r="R218"/>
          <cell r="S218"/>
          <cell r="T218"/>
          <cell r="U218"/>
          <cell r="V218"/>
          <cell r="W218"/>
          <cell r="X218"/>
          <cell r="Y218"/>
          <cell r="Z218"/>
          <cell r="AA218"/>
          <cell r="AB218"/>
          <cell r="AC218"/>
          <cell r="AD218"/>
          <cell r="AE218"/>
          <cell r="AF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</row>
        <row r="219">
          <cell r="A219"/>
          <cell r="G219"/>
          <cell r="N219"/>
          <cell r="Q219"/>
          <cell r="R219"/>
          <cell r="S219"/>
          <cell r="T219"/>
          <cell r="U219"/>
          <cell r="V219"/>
          <cell r="W219"/>
          <cell r="X219"/>
          <cell r="Y219"/>
          <cell r="Z219"/>
          <cell r="AA219"/>
          <cell r="AB219"/>
          <cell r="AC219"/>
          <cell r="AD219"/>
          <cell r="AE219"/>
          <cell r="AF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</row>
        <row r="220">
          <cell r="A220"/>
          <cell r="G220"/>
          <cell r="N220"/>
          <cell r="Q220"/>
          <cell r="R220"/>
          <cell r="S220"/>
          <cell r="T220"/>
          <cell r="U220"/>
          <cell r="V220"/>
          <cell r="W220"/>
          <cell r="X220"/>
          <cell r="Y220"/>
          <cell r="Z220"/>
          <cell r="AA220"/>
          <cell r="AB220"/>
          <cell r="AC220"/>
          <cell r="AD220"/>
          <cell r="AE220"/>
          <cell r="AF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</row>
        <row r="221">
          <cell r="A221"/>
          <cell r="G221"/>
          <cell r="N221"/>
          <cell r="Q221"/>
          <cell r="R221"/>
          <cell r="S221"/>
          <cell r="T221"/>
          <cell r="U221"/>
          <cell r="V221"/>
          <cell r="W221"/>
          <cell r="X221"/>
          <cell r="Y221"/>
          <cell r="Z221"/>
          <cell r="AA221"/>
          <cell r="AB221"/>
          <cell r="AC221"/>
          <cell r="AD221"/>
          <cell r="AE221"/>
          <cell r="AF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</row>
        <row r="222">
          <cell r="A222"/>
          <cell r="G222"/>
          <cell r="N222"/>
          <cell r="Q222"/>
          <cell r="R222"/>
          <cell r="S222"/>
          <cell r="T222"/>
          <cell r="U222"/>
          <cell r="V222"/>
          <cell r="W222"/>
          <cell r="X222"/>
          <cell r="Y222"/>
          <cell r="Z222"/>
          <cell r="AA222"/>
          <cell r="AB222"/>
          <cell r="AC222"/>
          <cell r="AD222"/>
          <cell r="AE222"/>
          <cell r="AF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</row>
        <row r="223">
          <cell r="A223"/>
          <cell r="G223"/>
          <cell r="N223"/>
          <cell r="Q223"/>
          <cell r="R223"/>
          <cell r="S223"/>
          <cell r="T223"/>
          <cell r="U223"/>
          <cell r="V223"/>
          <cell r="W223"/>
          <cell r="X223"/>
          <cell r="Y223"/>
          <cell r="Z223"/>
          <cell r="AA223"/>
          <cell r="AB223"/>
          <cell r="AC223"/>
          <cell r="AD223"/>
          <cell r="AE223"/>
          <cell r="AF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</row>
        <row r="224">
          <cell r="A224"/>
          <cell r="G224"/>
          <cell r="N224"/>
          <cell r="Q224"/>
          <cell r="R224"/>
          <cell r="S224"/>
          <cell r="T224"/>
          <cell r="U224"/>
          <cell r="V224"/>
          <cell r="W224"/>
          <cell r="X224"/>
          <cell r="Y224"/>
          <cell r="Z224"/>
          <cell r="AA224"/>
          <cell r="AB224"/>
          <cell r="AC224"/>
          <cell r="AD224"/>
          <cell r="AE224"/>
          <cell r="AF224"/>
          <cell r="AH224"/>
          <cell r="AI224"/>
          <cell r="AJ224"/>
          <cell r="AK224"/>
          <cell r="AL224"/>
          <cell r="AM224"/>
          <cell r="AN224"/>
          <cell r="AO224"/>
          <cell r="AP224"/>
          <cell r="AQ224"/>
          <cell r="AR224"/>
          <cell r="AS224"/>
          <cell r="AT224"/>
          <cell r="AU224"/>
          <cell r="AV224"/>
          <cell r="AW224"/>
          <cell r="AX224"/>
          <cell r="AY224"/>
          <cell r="AZ224"/>
          <cell r="BA224"/>
        </row>
        <row r="225">
          <cell r="A225"/>
          <cell r="G225"/>
          <cell r="N225"/>
          <cell r="Q225"/>
          <cell r="R225"/>
          <cell r="S225"/>
          <cell r="T225"/>
          <cell r="U225"/>
          <cell r="V225"/>
          <cell r="W225"/>
          <cell r="X225"/>
          <cell r="Y225"/>
          <cell r="Z225"/>
          <cell r="AA225"/>
          <cell r="AB225"/>
          <cell r="AC225"/>
          <cell r="AD225"/>
          <cell r="AE225"/>
          <cell r="AF225"/>
          <cell r="AH225"/>
          <cell r="AI225"/>
          <cell r="AJ225"/>
          <cell r="AK225"/>
          <cell r="AL225"/>
          <cell r="AM225"/>
          <cell r="AN225"/>
          <cell r="AO225"/>
          <cell r="AP225"/>
          <cell r="AQ225"/>
          <cell r="AR225"/>
          <cell r="AS225"/>
          <cell r="AT225"/>
          <cell r="AU225"/>
          <cell r="AV225"/>
          <cell r="AW225"/>
          <cell r="AX225"/>
          <cell r="AY225"/>
          <cell r="AZ225"/>
          <cell r="BA225"/>
        </row>
        <row r="226">
          <cell r="A226"/>
          <cell r="G226"/>
          <cell r="N226"/>
          <cell r="Q226"/>
          <cell r="R226"/>
          <cell r="S226"/>
          <cell r="T226"/>
          <cell r="U226"/>
          <cell r="V226"/>
          <cell r="W226"/>
          <cell r="X226"/>
          <cell r="Y226"/>
          <cell r="Z226"/>
          <cell r="AA226"/>
          <cell r="AB226"/>
          <cell r="AC226"/>
          <cell r="AD226"/>
          <cell r="AE226"/>
          <cell r="AF226"/>
          <cell r="AH226"/>
          <cell r="AI226"/>
          <cell r="AJ226"/>
          <cell r="AK226"/>
          <cell r="AL226"/>
          <cell r="AM226"/>
          <cell r="AN226"/>
          <cell r="AO226"/>
          <cell r="AP226"/>
          <cell r="AQ226"/>
          <cell r="AR226"/>
          <cell r="AS226"/>
          <cell r="AT226"/>
          <cell r="AU226"/>
          <cell r="AV226"/>
          <cell r="AW226"/>
          <cell r="AX226"/>
          <cell r="AY226"/>
          <cell r="AZ226"/>
          <cell r="BA226"/>
        </row>
        <row r="227">
          <cell r="A227"/>
          <cell r="G227"/>
          <cell r="N227"/>
          <cell r="Q227"/>
          <cell r="R227"/>
          <cell r="S227"/>
          <cell r="T227"/>
          <cell r="U227"/>
          <cell r="V227"/>
          <cell r="W227"/>
          <cell r="X227"/>
          <cell r="Y227"/>
          <cell r="Z227"/>
          <cell r="AA227"/>
          <cell r="AB227"/>
          <cell r="AC227"/>
          <cell r="AD227"/>
          <cell r="AE227"/>
          <cell r="AF227"/>
          <cell r="AH227"/>
          <cell r="AI227"/>
          <cell r="AJ227"/>
          <cell r="AK227"/>
          <cell r="AL227"/>
          <cell r="AM227"/>
          <cell r="AN227"/>
          <cell r="AO227"/>
          <cell r="AP227"/>
          <cell r="AQ227"/>
          <cell r="AR227"/>
          <cell r="AS227"/>
          <cell r="AT227"/>
          <cell r="AU227"/>
          <cell r="AV227"/>
          <cell r="AW227"/>
          <cell r="AX227"/>
          <cell r="AY227"/>
          <cell r="AZ227"/>
          <cell r="BA227"/>
        </row>
        <row r="228">
          <cell r="A228"/>
          <cell r="G228"/>
          <cell r="N228"/>
          <cell r="Q228"/>
          <cell r="R228"/>
          <cell r="S228"/>
          <cell r="T228"/>
          <cell r="U228"/>
          <cell r="V228"/>
          <cell r="W228"/>
          <cell r="X228"/>
          <cell r="Y228"/>
          <cell r="Z228"/>
          <cell r="AA228"/>
          <cell r="AB228"/>
          <cell r="AC228"/>
          <cell r="AD228"/>
          <cell r="AE228"/>
          <cell r="AF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</row>
        <row r="229">
          <cell r="A229"/>
          <cell r="G229"/>
          <cell r="N229"/>
          <cell r="Q229"/>
          <cell r="R229"/>
          <cell r="S229"/>
          <cell r="T229"/>
          <cell r="U229"/>
          <cell r="V229"/>
          <cell r="W229"/>
          <cell r="X229"/>
          <cell r="Y229"/>
          <cell r="Z229"/>
          <cell r="AA229"/>
          <cell r="AB229"/>
          <cell r="AC229"/>
          <cell r="AD229"/>
          <cell r="AE229"/>
          <cell r="AF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</row>
        <row r="230">
          <cell r="A230"/>
          <cell r="G230"/>
          <cell r="N230"/>
          <cell r="Q230"/>
          <cell r="R230"/>
          <cell r="S230"/>
          <cell r="T230"/>
          <cell r="U230"/>
          <cell r="V230"/>
          <cell r="W230"/>
          <cell r="X230"/>
          <cell r="Y230"/>
          <cell r="Z230"/>
          <cell r="AA230"/>
          <cell r="AB230"/>
          <cell r="AC230"/>
          <cell r="AD230"/>
          <cell r="AE230"/>
          <cell r="AF230"/>
          <cell r="AH230"/>
          <cell r="AI230"/>
          <cell r="AJ230"/>
          <cell r="AK230"/>
          <cell r="AL230"/>
          <cell r="AM230"/>
          <cell r="AN230"/>
          <cell r="AO230"/>
          <cell r="AP230"/>
          <cell r="AQ230"/>
          <cell r="AR230"/>
          <cell r="AS230"/>
          <cell r="AT230"/>
          <cell r="AU230"/>
          <cell r="AV230"/>
          <cell r="AW230"/>
          <cell r="AX230"/>
          <cell r="AY230"/>
          <cell r="AZ230"/>
          <cell r="BA230"/>
        </row>
        <row r="231">
          <cell r="A231"/>
          <cell r="G231"/>
          <cell r="N231"/>
          <cell r="Q231"/>
          <cell r="R231"/>
          <cell r="S231"/>
          <cell r="T231"/>
          <cell r="U231"/>
          <cell r="V231"/>
          <cell r="W231"/>
          <cell r="X231"/>
          <cell r="Y231"/>
          <cell r="Z231"/>
          <cell r="AA231"/>
          <cell r="AB231"/>
          <cell r="AC231"/>
          <cell r="AD231"/>
          <cell r="AE231"/>
          <cell r="AF231"/>
          <cell r="AH231"/>
          <cell r="AI231"/>
          <cell r="AJ231"/>
          <cell r="AK231"/>
          <cell r="AL231"/>
          <cell r="AM231"/>
          <cell r="AN231"/>
          <cell r="AO231"/>
          <cell r="AP231"/>
          <cell r="AQ231"/>
          <cell r="AR231"/>
          <cell r="AS231"/>
          <cell r="AT231"/>
          <cell r="AU231"/>
          <cell r="AV231"/>
          <cell r="AW231"/>
          <cell r="AX231"/>
          <cell r="AY231"/>
          <cell r="AZ231"/>
          <cell r="BA231"/>
        </row>
        <row r="232">
          <cell r="A232"/>
          <cell r="G232"/>
          <cell r="N232"/>
          <cell r="Q232"/>
          <cell r="R232"/>
          <cell r="S232"/>
          <cell r="T232"/>
          <cell r="U232"/>
          <cell r="V232"/>
          <cell r="W232"/>
          <cell r="X232"/>
          <cell r="Y232"/>
          <cell r="Z232"/>
          <cell r="AA232"/>
          <cell r="AB232"/>
          <cell r="AC232"/>
          <cell r="AD232"/>
          <cell r="AE232"/>
          <cell r="AF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</row>
        <row r="233">
          <cell r="A233"/>
          <cell r="G233"/>
          <cell r="N233"/>
          <cell r="Q233"/>
          <cell r="R233"/>
          <cell r="S233"/>
          <cell r="T233"/>
          <cell r="U233"/>
          <cell r="V233"/>
          <cell r="W233"/>
          <cell r="X233"/>
          <cell r="Y233"/>
          <cell r="Z233"/>
          <cell r="AA233"/>
          <cell r="AB233"/>
          <cell r="AC233"/>
          <cell r="AD233"/>
          <cell r="AE233"/>
          <cell r="AF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</row>
        <row r="234">
          <cell r="A234"/>
          <cell r="G234"/>
          <cell r="N234"/>
          <cell r="Q234"/>
          <cell r="R234"/>
          <cell r="S234"/>
          <cell r="T234"/>
          <cell r="U234"/>
          <cell r="V234"/>
          <cell r="W234"/>
          <cell r="X234"/>
          <cell r="Y234"/>
          <cell r="Z234"/>
          <cell r="AA234"/>
          <cell r="AB234"/>
          <cell r="AC234"/>
          <cell r="AD234"/>
          <cell r="AE234"/>
          <cell r="AF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</row>
        <row r="235">
          <cell r="A235"/>
          <cell r="G235"/>
          <cell r="N235"/>
          <cell r="Q235"/>
          <cell r="R235"/>
          <cell r="S235"/>
          <cell r="T235"/>
          <cell r="U235"/>
          <cell r="V235"/>
          <cell r="W235"/>
          <cell r="X235"/>
          <cell r="Y235"/>
          <cell r="Z235"/>
          <cell r="AA235"/>
          <cell r="AB235"/>
          <cell r="AC235"/>
          <cell r="AD235"/>
          <cell r="AE235"/>
          <cell r="AF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</row>
        <row r="236">
          <cell r="A236"/>
          <cell r="G236"/>
          <cell r="N236"/>
          <cell r="Q236"/>
          <cell r="R236"/>
          <cell r="S236"/>
          <cell r="T236"/>
          <cell r="U236"/>
          <cell r="V236"/>
          <cell r="W236"/>
          <cell r="X236"/>
          <cell r="Y236"/>
          <cell r="Z236"/>
          <cell r="AA236"/>
          <cell r="AB236"/>
          <cell r="AC236"/>
          <cell r="AD236"/>
          <cell r="AE236"/>
          <cell r="AF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</row>
        <row r="237">
          <cell r="A237"/>
          <cell r="G237"/>
          <cell r="N237"/>
          <cell r="Q237"/>
          <cell r="R237"/>
          <cell r="S237"/>
          <cell r="T237"/>
          <cell r="U237"/>
          <cell r="V237"/>
          <cell r="W237"/>
          <cell r="X237"/>
          <cell r="Y237"/>
          <cell r="Z237"/>
          <cell r="AA237"/>
          <cell r="AB237"/>
          <cell r="AC237"/>
          <cell r="AD237"/>
          <cell r="AE237"/>
          <cell r="AF237"/>
          <cell r="AH237"/>
          <cell r="AI237"/>
          <cell r="AJ237"/>
          <cell r="AK237"/>
          <cell r="AL237"/>
          <cell r="AM237"/>
          <cell r="AN237"/>
          <cell r="AO237"/>
          <cell r="AP237"/>
          <cell r="AQ237"/>
          <cell r="AR237"/>
          <cell r="AS237"/>
          <cell r="AT237"/>
          <cell r="AU237"/>
          <cell r="AV237"/>
          <cell r="AW237"/>
          <cell r="AX237"/>
          <cell r="AY237"/>
          <cell r="AZ237"/>
          <cell r="BA237"/>
        </row>
        <row r="238">
          <cell r="A238"/>
          <cell r="G238"/>
          <cell r="N238"/>
          <cell r="Q238"/>
          <cell r="R238"/>
          <cell r="S238"/>
          <cell r="T238"/>
          <cell r="U238"/>
          <cell r="V238"/>
          <cell r="W238"/>
          <cell r="X238"/>
          <cell r="Y238"/>
          <cell r="Z238"/>
          <cell r="AA238"/>
          <cell r="AB238"/>
          <cell r="AC238"/>
          <cell r="AD238"/>
          <cell r="AE238"/>
          <cell r="AF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</row>
        <row r="239">
          <cell r="A239"/>
          <cell r="G239"/>
          <cell r="N239"/>
          <cell r="Q239"/>
          <cell r="R239"/>
          <cell r="S239"/>
          <cell r="T239"/>
          <cell r="U239"/>
          <cell r="V239"/>
          <cell r="W239"/>
          <cell r="X239"/>
          <cell r="Y239"/>
          <cell r="Z239"/>
          <cell r="AA239"/>
          <cell r="AB239"/>
          <cell r="AC239"/>
          <cell r="AD239"/>
          <cell r="AE239"/>
          <cell r="AF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</row>
        <row r="240">
          <cell r="A240"/>
          <cell r="G240"/>
          <cell r="N240"/>
          <cell r="Q240"/>
          <cell r="R240"/>
          <cell r="S240"/>
          <cell r="T240"/>
          <cell r="U240"/>
          <cell r="V240"/>
          <cell r="W240"/>
          <cell r="X240"/>
          <cell r="Y240"/>
          <cell r="Z240"/>
          <cell r="AA240"/>
          <cell r="AB240"/>
          <cell r="AC240"/>
          <cell r="AD240"/>
          <cell r="AE240"/>
          <cell r="AF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</row>
        <row r="241">
          <cell r="A241"/>
          <cell r="G241"/>
          <cell r="N241"/>
          <cell r="Q241"/>
          <cell r="R241"/>
          <cell r="S241"/>
          <cell r="T241"/>
          <cell r="U241"/>
          <cell r="V241"/>
          <cell r="W241"/>
          <cell r="X241"/>
          <cell r="Y241"/>
          <cell r="Z241"/>
          <cell r="AA241"/>
          <cell r="AB241"/>
          <cell r="AC241"/>
          <cell r="AD241"/>
          <cell r="AE241"/>
          <cell r="AF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</row>
        <row r="242">
          <cell r="A242"/>
          <cell r="G242"/>
          <cell r="N242"/>
          <cell r="Q242"/>
          <cell r="R242"/>
          <cell r="S242"/>
          <cell r="T242"/>
          <cell r="U242"/>
          <cell r="V242"/>
          <cell r="W242"/>
          <cell r="X242"/>
          <cell r="Y242"/>
          <cell r="Z242"/>
          <cell r="AA242"/>
          <cell r="AB242"/>
          <cell r="AC242"/>
          <cell r="AD242"/>
          <cell r="AE242"/>
          <cell r="AF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</row>
        <row r="243">
          <cell r="A243"/>
          <cell r="G243"/>
          <cell r="N243"/>
          <cell r="Q243"/>
          <cell r="R243"/>
          <cell r="S243"/>
          <cell r="T243"/>
          <cell r="U243"/>
          <cell r="V243"/>
          <cell r="W243"/>
          <cell r="X243"/>
          <cell r="Y243"/>
          <cell r="Z243"/>
          <cell r="AA243"/>
          <cell r="AB243"/>
          <cell r="AC243"/>
          <cell r="AD243"/>
          <cell r="AE243"/>
          <cell r="AF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</row>
        <row r="244">
          <cell r="A244"/>
          <cell r="G244"/>
          <cell r="N244"/>
          <cell r="Q244"/>
          <cell r="R244"/>
          <cell r="S244"/>
          <cell r="T244"/>
          <cell r="U244"/>
          <cell r="V244"/>
          <cell r="W244"/>
          <cell r="X244"/>
          <cell r="Y244"/>
          <cell r="Z244"/>
          <cell r="AA244"/>
          <cell r="AB244"/>
          <cell r="AC244"/>
          <cell r="AD244"/>
          <cell r="AE244"/>
          <cell r="AF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</row>
        <row r="245">
          <cell r="A245"/>
          <cell r="G245"/>
          <cell r="N245"/>
          <cell r="Q245"/>
          <cell r="R245"/>
          <cell r="S245"/>
          <cell r="T245"/>
          <cell r="U245"/>
          <cell r="V245"/>
          <cell r="W245"/>
          <cell r="X245"/>
          <cell r="Y245"/>
          <cell r="Z245"/>
          <cell r="AA245"/>
          <cell r="AB245"/>
          <cell r="AC245"/>
          <cell r="AD245"/>
          <cell r="AE245"/>
          <cell r="AF245"/>
          <cell r="AH245"/>
          <cell r="AI245"/>
          <cell r="AJ245"/>
          <cell r="AK245"/>
          <cell r="AL245"/>
          <cell r="AM245"/>
          <cell r="AN245"/>
          <cell r="AO245"/>
          <cell r="AP245"/>
          <cell r="AQ245"/>
          <cell r="AR245"/>
          <cell r="AS245"/>
          <cell r="AT245"/>
          <cell r="AU245"/>
          <cell r="AV245"/>
          <cell r="AW245"/>
          <cell r="AX245"/>
          <cell r="AY245"/>
          <cell r="AZ245"/>
          <cell r="BA245"/>
        </row>
        <row r="246">
          <cell r="A246"/>
          <cell r="G246"/>
          <cell r="N246"/>
          <cell r="Q246"/>
          <cell r="R246"/>
          <cell r="S246"/>
          <cell r="T246"/>
          <cell r="U246"/>
          <cell r="V246"/>
          <cell r="W246"/>
          <cell r="X246"/>
          <cell r="Y246"/>
          <cell r="Z246"/>
          <cell r="AA246"/>
          <cell r="AB246"/>
          <cell r="AC246"/>
          <cell r="AD246"/>
          <cell r="AE246"/>
          <cell r="AF246"/>
          <cell r="AH246"/>
          <cell r="AI246"/>
          <cell r="AJ246"/>
          <cell r="AK246"/>
          <cell r="AL246"/>
          <cell r="AM246"/>
          <cell r="AN246"/>
          <cell r="AO246"/>
          <cell r="AP246"/>
          <cell r="AQ246"/>
          <cell r="AR246"/>
          <cell r="AS246"/>
          <cell r="AT246"/>
          <cell r="AU246"/>
          <cell r="AV246"/>
          <cell r="AW246"/>
          <cell r="AX246"/>
          <cell r="AY246"/>
          <cell r="AZ246"/>
          <cell r="BA246"/>
        </row>
        <row r="247">
          <cell r="A247"/>
          <cell r="G247"/>
          <cell r="N247"/>
          <cell r="Q247"/>
          <cell r="R247"/>
          <cell r="S247"/>
          <cell r="T247"/>
          <cell r="U247"/>
          <cell r="V247"/>
          <cell r="W247"/>
          <cell r="X247"/>
          <cell r="Y247"/>
          <cell r="Z247"/>
          <cell r="AA247"/>
          <cell r="AB247"/>
          <cell r="AC247"/>
          <cell r="AD247"/>
          <cell r="AE247"/>
          <cell r="AF247"/>
          <cell r="AH247"/>
          <cell r="AI247"/>
          <cell r="AJ247"/>
          <cell r="AK247"/>
          <cell r="AL247"/>
          <cell r="AM247"/>
          <cell r="AN247"/>
          <cell r="AO247"/>
          <cell r="AP247"/>
          <cell r="AQ247"/>
          <cell r="AR247"/>
          <cell r="AS247"/>
          <cell r="AT247"/>
          <cell r="AU247"/>
          <cell r="AV247"/>
          <cell r="AW247"/>
          <cell r="AX247"/>
          <cell r="AY247"/>
          <cell r="AZ247"/>
          <cell r="BA247"/>
        </row>
        <row r="248">
          <cell r="A248"/>
          <cell r="G248"/>
          <cell r="N248"/>
          <cell r="Q248"/>
          <cell r="R248"/>
          <cell r="S248"/>
          <cell r="T248"/>
          <cell r="U248"/>
          <cell r="V248"/>
          <cell r="W248"/>
          <cell r="X248"/>
          <cell r="Y248"/>
          <cell r="Z248"/>
          <cell r="AA248"/>
          <cell r="AB248"/>
          <cell r="AC248"/>
          <cell r="AD248"/>
          <cell r="AE248"/>
          <cell r="AF248"/>
          <cell r="AH248"/>
          <cell r="AI248"/>
          <cell r="AJ248"/>
          <cell r="AK248"/>
          <cell r="AL248"/>
          <cell r="AM248"/>
          <cell r="AN248"/>
          <cell r="AO248"/>
          <cell r="AP248"/>
          <cell r="AQ248"/>
          <cell r="AR248"/>
          <cell r="AS248"/>
          <cell r="AT248"/>
          <cell r="AU248"/>
          <cell r="AV248"/>
          <cell r="AW248"/>
          <cell r="AX248"/>
          <cell r="AY248"/>
          <cell r="AZ248"/>
          <cell r="BA248"/>
        </row>
        <row r="249">
          <cell r="A249"/>
          <cell r="G249"/>
          <cell r="N249"/>
          <cell r="Q249"/>
          <cell r="R249"/>
          <cell r="S249"/>
          <cell r="T249"/>
          <cell r="U249"/>
          <cell r="V249"/>
          <cell r="W249"/>
          <cell r="X249"/>
          <cell r="Y249"/>
          <cell r="Z249"/>
          <cell r="AA249"/>
          <cell r="AB249"/>
          <cell r="AC249"/>
          <cell r="AD249"/>
          <cell r="AE249"/>
          <cell r="AF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</row>
        <row r="250">
          <cell r="A250"/>
          <cell r="G250"/>
          <cell r="N250"/>
          <cell r="Q250"/>
          <cell r="R250"/>
          <cell r="S250"/>
          <cell r="T250"/>
          <cell r="U250"/>
          <cell r="V250"/>
          <cell r="W250"/>
          <cell r="X250"/>
          <cell r="Y250"/>
          <cell r="Z250"/>
          <cell r="AA250"/>
          <cell r="AB250"/>
          <cell r="AC250"/>
          <cell r="AD250"/>
          <cell r="AE250"/>
          <cell r="AF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</row>
        <row r="251">
          <cell r="A251"/>
          <cell r="G251"/>
          <cell r="N251"/>
          <cell r="Q251"/>
          <cell r="R251"/>
          <cell r="S251"/>
          <cell r="T251"/>
          <cell r="U251"/>
          <cell r="V251"/>
          <cell r="W251"/>
          <cell r="X251"/>
          <cell r="Y251"/>
          <cell r="Z251"/>
          <cell r="AA251"/>
          <cell r="AB251"/>
          <cell r="AC251"/>
          <cell r="AD251"/>
          <cell r="AE251"/>
          <cell r="AF251"/>
          <cell r="AH251"/>
          <cell r="AI251"/>
          <cell r="AJ251"/>
          <cell r="AK251"/>
          <cell r="AL251"/>
          <cell r="AM251"/>
          <cell r="AN251"/>
          <cell r="AO251"/>
          <cell r="AP251"/>
          <cell r="AQ251"/>
          <cell r="AR251"/>
          <cell r="AS251"/>
          <cell r="AT251"/>
          <cell r="AU251"/>
          <cell r="AV251"/>
          <cell r="AW251"/>
          <cell r="AX251"/>
          <cell r="AY251"/>
          <cell r="AZ251"/>
          <cell r="BA251"/>
        </row>
        <row r="252">
          <cell r="A252"/>
          <cell r="G252"/>
          <cell r="N252"/>
          <cell r="Q252"/>
          <cell r="R252"/>
          <cell r="S252"/>
          <cell r="T252"/>
          <cell r="U252"/>
          <cell r="V252"/>
          <cell r="W252"/>
          <cell r="X252"/>
          <cell r="Y252"/>
          <cell r="Z252"/>
          <cell r="AA252"/>
          <cell r="AB252"/>
          <cell r="AC252"/>
          <cell r="AD252"/>
          <cell r="AE252"/>
          <cell r="AF252"/>
          <cell r="AH252"/>
          <cell r="AI252"/>
          <cell r="AJ252"/>
          <cell r="AK252"/>
          <cell r="AL252"/>
          <cell r="AM252"/>
          <cell r="AN252"/>
          <cell r="AO252"/>
          <cell r="AP252"/>
          <cell r="AQ252"/>
          <cell r="AR252"/>
          <cell r="AS252"/>
          <cell r="AT252"/>
          <cell r="AU252"/>
          <cell r="AV252"/>
          <cell r="AW252"/>
          <cell r="AX252"/>
          <cell r="AY252"/>
          <cell r="AZ252"/>
          <cell r="BA252"/>
        </row>
        <row r="253">
          <cell r="A253"/>
          <cell r="G253"/>
          <cell r="N253"/>
          <cell r="Q253"/>
          <cell r="R253"/>
          <cell r="S253"/>
          <cell r="T253"/>
          <cell r="U253"/>
          <cell r="V253"/>
          <cell r="W253"/>
          <cell r="X253"/>
          <cell r="Y253"/>
          <cell r="Z253"/>
          <cell r="AA253"/>
          <cell r="AB253"/>
          <cell r="AC253"/>
          <cell r="AD253"/>
          <cell r="AE253"/>
          <cell r="AF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</row>
        <row r="254">
          <cell r="A254"/>
          <cell r="G254"/>
          <cell r="N254"/>
          <cell r="Q254"/>
          <cell r="R254"/>
          <cell r="S254"/>
          <cell r="T254"/>
          <cell r="U254"/>
          <cell r="V254"/>
          <cell r="W254"/>
          <cell r="X254"/>
          <cell r="Y254"/>
          <cell r="Z254"/>
          <cell r="AA254"/>
          <cell r="AB254"/>
          <cell r="AC254"/>
          <cell r="AD254"/>
          <cell r="AE254"/>
          <cell r="AF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</row>
        <row r="255">
          <cell r="A255"/>
          <cell r="G255"/>
          <cell r="N255"/>
          <cell r="Q255"/>
          <cell r="R255"/>
          <cell r="S255"/>
          <cell r="T255"/>
          <cell r="U255"/>
          <cell r="V255"/>
          <cell r="W255"/>
          <cell r="X255"/>
          <cell r="Y255"/>
          <cell r="Z255"/>
          <cell r="AA255"/>
          <cell r="AB255"/>
          <cell r="AC255"/>
          <cell r="AD255"/>
          <cell r="AE255"/>
          <cell r="AF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</row>
        <row r="256">
          <cell r="A256"/>
          <cell r="G256"/>
          <cell r="N256"/>
          <cell r="Q256"/>
          <cell r="R256"/>
          <cell r="S256"/>
          <cell r="T256"/>
          <cell r="U256"/>
          <cell r="V256"/>
          <cell r="W256"/>
          <cell r="X256"/>
          <cell r="Y256"/>
          <cell r="Z256"/>
          <cell r="AA256"/>
          <cell r="AB256"/>
          <cell r="AC256"/>
          <cell r="AD256"/>
          <cell r="AE256"/>
          <cell r="AF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</row>
        <row r="257">
          <cell r="A257"/>
          <cell r="G257"/>
          <cell r="N257"/>
          <cell r="Q257"/>
          <cell r="R257"/>
          <cell r="S257"/>
          <cell r="T257"/>
          <cell r="U257"/>
          <cell r="V257"/>
          <cell r="W257"/>
          <cell r="X257"/>
          <cell r="Y257"/>
          <cell r="Z257"/>
          <cell r="AA257"/>
          <cell r="AB257"/>
          <cell r="AC257"/>
          <cell r="AD257"/>
          <cell r="AE257"/>
          <cell r="AF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</row>
        <row r="258">
          <cell r="A258"/>
          <cell r="G258"/>
          <cell r="N258"/>
          <cell r="Q258"/>
          <cell r="R258"/>
          <cell r="S258"/>
          <cell r="T258"/>
          <cell r="U258"/>
          <cell r="V258"/>
          <cell r="W258"/>
          <cell r="X258"/>
          <cell r="Y258"/>
          <cell r="Z258"/>
          <cell r="AA258"/>
          <cell r="AB258"/>
          <cell r="AC258"/>
          <cell r="AD258"/>
          <cell r="AE258"/>
          <cell r="AF258"/>
          <cell r="AH258"/>
          <cell r="AI258"/>
          <cell r="AJ258"/>
          <cell r="AK258"/>
          <cell r="AL258"/>
          <cell r="AM258"/>
          <cell r="AN258"/>
          <cell r="AO258"/>
          <cell r="AP258"/>
          <cell r="AQ258"/>
          <cell r="AR258"/>
          <cell r="AS258"/>
          <cell r="AT258"/>
          <cell r="AU258"/>
          <cell r="AV258"/>
          <cell r="AW258"/>
          <cell r="AX258"/>
          <cell r="AY258"/>
          <cell r="AZ258"/>
          <cell r="BA258"/>
        </row>
        <row r="259">
          <cell r="A259"/>
          <cell r="G259"/>
          <cell r="N259"/>
          <cell r="Q259"/>
          <cell r="R259"/>
          <cell r="S259"/>
          <cell r="T259"/>
          <cell r="U259"/>
          <cell r="V259"/>
          <cell r="W259"/>
          <cell r="X259"/>
          <cell r="Y259"/>
          <cell r="Z259"/>
          <cell r="AA259"/>
          <cell r="AB259"/>
          <cell r="AC259"/>
          <cell r="AD259"/>
          <cell r="AE259"/>
          <cell r="AF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</row>
        <row r="260">
          <cell r="A260"/>
          <cell r="G260"/>
          <cell r="N260"/>
          <cell r="Q260"/>
          <cell r="R260"/>
          <cell r="S260"/>
          <cell r="T260"/>
          <cell r="U260"/>
          <cell r="V260"/>
          <cell r="W260"/>
          <cell r="X260"/>
          <cell r="Y260"/>
          <cell r="Z260"/>
          <cell r="AA260"/>
          <cell r="AB260"/>
          <cell r="AC260"/>
          <cell r="AD260"/>
          <cell r="AE260"/>
          <cell r="AF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</row>
        <row r="261">
          <cell r="A261"/>
          <cell r="G261"/>
          <cell r="N261"/>
          <cell r="Q261"/>
          <cell r="R261"/>
          <cell r="S261"/>
          <cell r="T261"/>
          <cell r="U261"/>
          <cell r="V261"/>
          <cell r="W261"/>
          <cell r="X261"/>
          <cell r="Y261"/>
          <cell r="Z261"/>
          <cell r="AA261"/>
          <cell r="AB261"/>
          <cell r="AC261"/>
          <cell r="AD261"/>
          <cell r="AE261"/>
          <cell r="AF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</row>
        <row r="262">
          <cell r="A262"/>
          <cell r="G262"/>
          <cell r="N262"/>
          <cell r="Q262"/>
          <cell r="R262"/>
          <cell r="S262"/>
          <cell r="T262"/>
          <cell r="U262"/>
          <cell r="V262"/>
          <cell r="W262"/>
          <cell r="X262"/>
          <cell r="Y262"/>
          <cell r="Z262"/>
          <cell r="AA262"/>
          <cell r="AB262"/>
          <cell r="AC262"/>
          <cell r="AD262"/>
          <cell r="AE262"/>
          <cell r="AF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</row>
        <row r="263">
          <cell r="A263"/>
          <cell r="G263"/>
          <cell r="N263"/>
          <cell r="Q263"/>
          <cell r="R263"/>
          <cell r="S263"/>
          <cell r="T263"/>
          <cell r="U263"/>
          <cell r="V263"/>
          <cell r="W263"/>
          <cell r="X263"/>
          <cell r="Y263"/>
          <cell r="Z263"/>
          <cell r="AA263"/>
          <cell r="AB263"/>
          <cell r="AC263"/>
          <cell r="AD263"/>
          <cell r="AE263"/>
          <cell r="AF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</row>
        <row r="264">
          <cell r="A264"/>
          <cell r="G264"/>
          <cell r="N264"/>
          <cell r="Q264"/>
          <cell r="R264"/>
          <cell r="S264"/>
          <cell r="T264"/>
          <cell r="U264"/>
          <cell r="V264"/>
          <cell r="W264"/>
          <cell r="X264"/>
          <cell r="Y264"/>
          <cell r="Z264"/>
          <cell r="AA264"/>
          <cell r="AB264"/>
          <cell r="AC264"/>
          <cell r="AD264"/>
          <cell r="AE264"/>
          <cell r="AF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</row>
        <row r="265">
          <cell r="A265"/>
          <cell r="G265"/>
          <cell r="N265"/>
          <cell r="Q265"/>
          <cell r="R265"/>
          <cell r="S265"/>
          <cell r="T265"/>
          <cell r="U265"/>
          <cell r="V265"/>
          <cell r="W265"/>
          <cell r="X265"/>
          <cell r="Y265"/>
          <cell r="Z265"/>
          <cell r="AA265"/>
          <cell r="AB265"/>
          <cell r="AC265"/>
          <cell r="AD265"/>
          <cell r="AE265"/>
          <cell r="AF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</row>
        <row r="266">
          <cell r="A266"/>
          <cell r="G266"/>
          <cell r="N266"/>
          <cell r="Q266"/>
          <cell r="R266"/>
          <cell r="S266"/>
          <cell r="T266"/>
          <cell r="U266"/>
          <cell r="V266"/>
          <cell r="W266"/>
          <cell r="X266"/>
          <cell r="Y266"/>
          <cell r="Z266"/>
          <cell r="AA266"/>
          <cell r="AB266"/>
          <cell r="AC266"/>
          <cell r="AD266"/>
          <cell r="AE266"/>
          <cell r="AF266"/>
          <cell r="AH266"/>
          <cell r="AI266"/>
          <cell r="AJ266"/>
          <cell r="AK266"/>
          <cell r="AL266"/>
          <cell r="AM266"/>
          <cell r="AN266"/>
          <cell r="AO266"/>
          <cell r="AP266"/>
          <cell r="AQ266"/>
          <cell r="AR266"/>
          <cell r="AS266"/>
          <cell r="AT266"/>
          <cell r="AU266"/>
          <cell r="AV266"/>
          <cell r="AW266"/>
          <cell r="AX266"/>
          <cell r="AY266"/>
          <cell r="AZ266"/>
          <cell r="BA266"/>
        </row>
        <row r="267">
          <cell r="A267"/>
          <cell r="G267"/>
          <cell r="N267"/>
          <cell r="Q267"/>
          <cell r="R267"/>
          <cell r="S267"/>
          <cell r="T267"/>
          <cell r="U267"/>
          <cell r="V267"/>
          <cell r="W267"/>
          <cell r="X267"/>
          <cell r="Y267"/>
          <cell r="Z267"/>
          <cell r="AA267"/>
          <cell r="AB267"/>
          <cell r="AC267"/>
          <cell r="AD267"/>
          <cell r="AE267"/>
          <cell r="AF267"/>
          <cell r="AH267"/>
          <cell r="AI267"/>
          <cell r="AJ267"/>
          <cell r="AK267"/>
          <cell r="AL267"/>
          <cell r="AM267"/>
          <cell r="AN267"/>
          <cell r="AO267"/>
          <cell r="AP267"/>
          <cell r="AQ267"/>
          <cell r="AR267"/>
          <cell r="AS267"/>
          <cell r="AT267"/>
          <cell r="AU267"/>
          <cell r="AV267"/>
          <cell r="AW267"/>
          <cell r="AX267"/>
          <cell r="AY267"/>
          <cell r="AZ267"/>
          <cell r="BA267"/>
        </row>
        <row r="268">
          <cell r="A268"/>
          <cell r="G268"/>
          <cell r="N268"/>
          <cell r="Q268"/>
          <cell r="R268"/>
          <cell r="S268"/>
          <cell r="T268"/>
          <cell r="U268"/>
          <cell r="V268"/>
          <cell r="W268"/>
          <cell r="X268"/>
          <cell r="Y268"/>
          <cell r="Z268"/>
          <cell r="AA268"/>
          <cell r="AB268"/>
          <cell r="AC268"/>
          <cell r="AD268"/>
          <cell r="AE268"/>
          <cell r="AF268"/>
          <cell r="AH268"/>
          <cell r="AI268"/>
          <cell r="AJ268"/>
          <cell r="AK268"/>
          <cell r="AL268"/>
          <cell r="AM268"/>
          <cell r="AN268"/>
          <cell r="AO268"/>
          <cell r="AP268"/>
          <cell r="AQ268"/>
          <cell r="AR268"/>
          <cell r="AS268"/>
          <cell r="AT268"/>
          <cell r="AU268"/>
          <cell r="AV268"/>
          <cell r="AW268"/>
          <cell r="AX268"/>
          <cell r="AY268"/>
          <cell r="AZ268"/>
          <cell r="BA268"/>
        </row>
        <row r="269">
          <cell r="A269"/>
          <cell r="G269"/>
          <cell r="N269"/>
          <cell r="Q269"/>
          <cell r="R269"/>
          <cell r="S269"/>
          <cell r="T269"/>
          <cell r="U269"/>
          <cell r="V269"/>
          <cell r="W269"/>
          <cell r="X269"/>
          <cell r="Y269"/>
          <cell r="Z269"/>
          <cell r="AA269"/>
          <cell r="AB269"/>
          <cell r="AC269"/>
          <cell r="AD269"/>
          <cell r="AE269"/>
          <cell r="AF269"/>
          <cell r="AH269"/>
          <cell r="AI269"/>
          <cell r="AJ269"/>
          <cell r="AK269"/>
          <cell r="AL269"/>
          <cell r="AM269"/>
          <cell r="AN269"/>
          <cell r="AO269"/>
          <cell r="AP269"/>
          <cell r="AQ269"/>
          <cell r="AR269"/>
          <cell r="AS269"/>
          <cell r="AT269"/>
          <cell r="AU269"/>
          <cell r="AV269"/>
          <cell r="AW269"/>
          <cell r="AX269"/>
          <cell r="AY269"/>
          <cell r="AZ269"/>
          <cell r="BA269"/>
        </row>
        <row r="270">
          <cell r="A270"/>
          <cell r="G270"/>
          <cell r="N270"/>
          <cell r="Q270"/>
          <cell r="R270"/>
          <cell r="S270"/>
          <cell r="T270"/>
          <cell r="U270"/>
          <cell r="V270"/>
          <cell r="W270"/>
          <cell r="X270"/>
          <cell r="Y270"/>
          <cell r="Z270"/>
          <cell r="AA270"/>
          <cell r="AB270"/>
          <cell r="AC270"/>
          <cell r="AD270"/>
          <cell r="AE270"/>
          <cell r="AF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</row>
        <row r="271">
          <cell r="A271"/>
          <cell r="G271"/>
          <cell r="N271"/>
          <cell r="Q271"/>
          <cell r="R271"/>
          <cell r="S271"/>
          <cell r="T271"/>
          <cell r="U271"/>
          <cell r="V271"/>
          <cell r="W271"/>
          <cell r="X271"/>
          <cell r="Y271"/>
          <cell r="Z271"/>
          <cell r="AA271"/>
          <cell r="AB271"/>
          <cell r="AC271"/>
          <cell r="AD271"/>
          <cell r="AE271"/>
          <cell r="AF271"/>
          <cell r="AH271"/>
          <cell r="AI271"/>
          <cell r="AJ271"/>
          <cell r="AK271"/>
          <cell r="AL271"/>
          <cell r="AM271"/>
          <cell r="AN271"/>
          <cell r="AO271"/>
          <cell r="AP271"/>
          <cell r="AQ271"/>
          <cell r="AR271"/>
          <cell r="AS271"/>
          <cell r="AT271"/>
          <cell r="AU271"/>
          <cell r="AV271"/>
          <cell r="AW271"/>
          <cell r="AX271"/>
          <cell r="AY271"/>
          <cell r="AZ271"/>
          <cell r="BA271"/>
        </row>
        <row r="272">
          <cell r="A272"/>
          <cell r="G272"/>
          <cell r="N272"/>
          <cell r="Q272"/>
          <cell r="R272"/>
          <cell r="S272"/>
          <cell r="T272"/>
          <cell r="U272"/>
          <cell r="V272"/>
          <cell r="W272"/>
          <cell r="X272"/>
          <cell r="Y272"/>
          <cell r="Z272"/>
          <cell r="AA272"/>
          <cell r="AB272"/>
          <cell r="AC272"/>
          <cell r="AD272"/>
          <cell r="AE272"/>
          <cell r="AF272"/>
          <cell r="AH272"/>
          <cell r="AI272"/>
          <cell r="AJ272"/>
          <cell r="AK272"/>
          <cell r="AL272"/>
          <cell r="AM272"/>
          <cell r="AN272"/>
          <cell r="AO272"/>
          <cell r="AP272"/>
          <cell r="AQ272"/>
          <cell r="AR272"/>
          <cell r="AS272"/>
          <cell r="AT272"/>
          <cell r="AU272"/>
          <cell r="AV272"/>
          <cell r="AW272"/>
          <cell r="AX272"/>
          <cell r="AY272"/>
          <cell r="AZ272"/>
          <cell r="BA272"/>
        </row>
        <row r="273">
          <cell r="A273"/>
          <cell r="G273"/>
          <cell r="N273"/>
          <cell r="Q273"/>
          <cell r="R273"/>
          <cell r="S273"/>
          <cell r="T273"/>
          <cell r="U273"/>
          <cell r="V273"/>
          <cell r="W273"/>
          <cell r="X273"/>
          <cell r="Y273"/>
          <cell r="Z273"/>
          <cell r="AA273"/>
          <cell r="AB273"/>
          <cell r="AC273"/>
          <cell r="AD273"/>
          <cell r="AE273"/>
          <cell r="AF273"/>
          <cell r="AH273"/>
          <cell r="AI273"/>
          <cell r="AJ273"/>
          <cell r="AK273"/>
          <cell r="AL273"/>
          <cell r="AM273"/>
          <cell r="AN273"/>
          <cell r="AO273"/>
          <cell r="AP273"/>
          <cell r="AQ273"/>
          <cell r="AR273"/>
          <cell r="AS273"/>
          <cell r="AT273"/>
          <cell r="AU273"/>
          <cell r="AV273"/>
          <cell r="AW273"/>
          <cell r="AX273"/>
          <cell r="AY273"/>
          <cell r="AZ273"/>
          <cell r="BA273"/>
        </row>
        <row r="274">
          <cell r="A274"/>
          <cell r="G274"/>
          <cell r="N274"/>
          <cell r="Q274"/>
          <cell r="R274"/>
          <cell r="S274"/>
          <cell r="T274"/>
          <cell r="U274"/>
          <cell r="V274"/>
          <cell r="W274"/>
          <cell r="X274"/>
          <cell r="Y274"/>
          <cell r="Z274"/>
          <cell r="AA274"/>
          <cell r="AB274"/>
          <cell r="AC274"/>
          <cell r="AD274"/>
          <cell r="AE274"/>
          <cell r="AF274"/>
          <cell r="AH274"/>
          <cell r="AI274"/>
          <cell r="AJ274"/>
          <cell r="AK274"/>
          <cell r="AL274"/>
          <cell r="AM274"/>
          <cell r="AN274"/>
          <cell r="AO274"/>
          <cell r="AP274"/>
          <cell r="AQ274"/>
          <cell r="AR274"/>
          <cell r="AS274"/>
          <cell r="AT274"/>
          <cell r="AU274"/>
          <cell r="AV274"/>
          <cell r="AW274"/>
          <cell r="AX274"/>
          <cell r="AY274"/>
          <cell r="AZ274"/>
          <cell r="BA274"/>
        </row>
        <row r="275">
          <cell r="A275"/>
          <cell r="G275"/>
          <cell r="N275"/>
          <cell r="Q275"/>
          <cell r="R275"/>
          <cell r="S275"/>
          <cell r="T275"/>
          <cell r="U275"/>
          <cell r="V275"/>
          <cell r="W275"/>
          <cell r="X275"/>
          <cell r="Y275"/>
          <cell r="Z275"/>
          <cell r="AA275"/>
          <cell r="AB275"/>
          <cell r="AC275"/>
          <cell r="AD275"/>
          <cell r="AE275"/>
          <cell r="AF275"/>
          <cell r="AH275"/>
          <cell r="AI275"/>
          <cell r="AJ275"/>
          <cell r="AK275"/>
          <cell r="AL275"/>
          <cell r="AM275"/>
          <cell r="AN275"/>
          <cell r="AO275"/>
          <cell r="AP275"/>
          <cell r="AQ275"/>
          <cell r="AR275"/>
          <cell r="AS275"/>
          <cell r="AT275"/>
          <cell r="AU275"/>
          <cell r="AV275"/>
          <cell r="AW275"/>
          <cell r="AX275"/>
          <cell r="AY275"/>
          <cell r="AZ275"/>
          <cell r="BA275"/>
        </row>
        <row r="276">
          <cell r="A276"/>
          <cell r="G276"/>
          <cell r="N276"/>
          <cell r="Q276"/>
          <cell r="R276"/>
          <cell r="S276"/>
          <cell r="T276"/>
          <cell r="U276"/>
          <cell r="V276"/>
          <cell r="W276"/>
          <cell r="X276"/>
          <cell r="Y276"/>
          <cell r="Z276"/>
          <cell r="AA276"/>
          <cell r="AB276"/>
          <cell r="AC276"/>
          <cell r="AD276"/>
          <cell r="AE276"/>
          <cell r="AF276"/>
          <cell r="AH276"/>
          <cell r="AI276"/>
          <cell r="AJ276"/>
          <cell r="AK276"/>
          <cell r="AL276"/>
          <cell r="AM276"/>
          <cell r="AN276"/>
          <cell r="AO276"/>
          <cell r="AP276"/>
          <cell r="AQ276"/>
          <cell r="AR276"/>
          <cell r="AS276"/>
          <cell r="AT276"/>
          <cell r="AU276"/>
          <cell r="AV276"/>
          <cell r="AW276"/>
          <cell r="AX276"/>
          <cell r="AY276"/>
          <cell r="AZ276"/>
          <cell r="BA276"/>
        </row>
        <row r="277">
          <cell r="A277"/>
          <cell r="G277"/>
          <cell r="N277"/>
          <cell r="Q277"/>
          <cell r="R277"/>
          <cell r="S277"/>
          <cell r="T277"/>
          <cell r="U277"/>
          <cell r="V277"/>
          <cell r="W277"/>
          <cell r="X277"/>
          <cell r="Y277"/>
          <cell r="Z277"/>
          <cell r="AA277"/>
          <cell r="AB277"/>
          <cell r="AC277"/>
          <cell r="AD277"/>
          <cell r="AE277"/>
          <cell r="AF277"/>
          <cell r="AH277"/>
          <cell r="AI277"/>
          <cell r="AJ277"/>
          <cell r="AK277"/>
          <cell r="AL277"/>
          <cell r="AM277"/>
          <cell r="AN277"/>
          <cell r="AO277"/>
          <cell r="AP277"/>
          <cell r="AQ277"/>
          <cell r="AR277"/>
          <cell r="AS277"/>
          <cell r="AT277"/>
          <cell r="AU277"/>
          <cell r="AV277"/>
          <cell r="AW277"/>
          <cell r="AX277"/>
          <cell r="AY277"/>
          <cell r="AZ277"/>
          <cell r="BA277"/>
        </row>
        <row r="278">
          <cell r="A278"/>
          <cell r="G278"/>
          <cell r="N278"/>
          <cell r="Q278"/>
          <cell r="R278"/>
          <cell r="S278"/>
          <cell r="T278"/>
          <cell r="U278"/>
          <cell r="V278"/>
          <cell r="W278"/>
          <cell r="X278"/>
          <cell r="Y278"/>
          <cell r="Z278"/>
          <cell r="AA278"/>
          <cell r="AB278"/>
          <cell r="AC278"/>
          <cell r="AD278"/>
          <cell r="AE278"/>
          <cell r="AF278"/>
          <cell r="AH278"/>
          <cell r="AI278"/>
          <cell r="AJ278"/>
          <cell r="AK278"/>
          <cell r="AL278"/>
          <cell r="AM278"/>
          <cell r="AN278"/>
          <cell r="AO278"/>
          <cell r="AP278"/>
          <cell r="AQ278"/>
          <cell r="AR278"/>
          <cell r="AS278"/>
          <cell r="AT278"/>
          <cell r="AU278"/>
          <cell r="AV278"/>
          <cell r="AW278"/>
          <cell r="AX278"/>
          <cell r="AY278"/>
          <cell r="AZ278"/>
          <cell r="BA278"/>
        </row>
        <row r="279">
          <cell r="A279"/>
          <cell r="G279"/>
          <cell r="N279"/>
          <cell r="Q279"/>
          <cell r="R279"/>
          <cell r="S279"/>
          <cell r="T279"/>
          <cell r="U279"/>
          <cell r="V279"/>
          <cell r="W279"/>
          <cell r="X279"/>
          <cell r="Y279"/>
          <cell r="Z279"/>
          <cell r="AA279"/>
          <cell r="AB279"/>
          <cell r="AC279"/>
          <cell r="AD279"/>
          <cell r="AE279"/>
          <cell r="AF279"/>
          <cell r="AH279"/>
          <cell r="AI279"/>
          <cell r="AJ279"/>
          <cell r="AK279"/>
          <cell r="AL279"/>
          <cell r="AM279"/>
          <cell r="AN279"/>
          <cell r="AO279"/>
          <cell r="AP279"/>
          <cell r="AQ279"/>
          <cell r="AR279"/>
          <cell r="AS279"/>
          <cell r="AT279"/>
          <cell r="AU279"/>
          <cell r="AV279"/>
          <cell r="AW279"/>
          <cell r="AX279"/>
          <cell r="AY279"/>
          <cell r="AZ279"/>
          <cell r="BA279"/>
        </row>
        <row r="280">
          <cell r="A280"/>
          <cell r="G280"/>
          <cell r="N280"/>
          <cell r="Q280"/>
          <cell r="R280"/>
          <cell r="S280"/>
          <cell r="T280"/>
          <cell r="U280"/>
          <cell r="V280"/>
          <cell r="W280"/>
          <cell r="X280"/>
          <cell r="Y280"/>
          <cell r="Z280"/>
          <cell r="AA280"/>
          <cell r="AB280"/>
          <cell r="AC280"/>
          <cell r="AD280"/>
          <cell r="AE280"/>
          <cell r="AF280"/>
          <cell r="AH280"/>
          <cell r="AI280"/>
          <cell r="AJ280"/>
          <cell r="AK280"/>
          <cell r="AL280"/>
          <cell r="AM280"/>
          <cell r="AN280"/>
          <cell r="AO280"/>
          <cell r="AP280"/>
          <cell r="AQ280"/>
          <cell r="AR280"/>
          <cell r="AS280"/>
          <cell r="AT280"/>
          <cell r="AU280"/>
          <cell r="AV280"/>
          <cell r="AW280"/>
          <cell r="AX280"/>
          <cell r="AY280"/>
          <cell r="AZ280"/>
          <cell r="BA280"/>
        </row>
        <row r="281">
          <cell r="A281"/>
          <cell r="G281"/>
          <cell r="N281"/>
          <cell r="Q281"/>
          <cell r="R281"/>
          <cell r="S281"/>
          <cell r="T281"/>
          <cell r="U281"/>
          <cell r="V281"/>
          <cell r="W281"/>
          <cell r="X281"/>
          <cell r="Y281"/>
          <cell r="Z281"/>
          <cell r="AA281"/>
          <cell r="AB281"/>
          <cell r="AC281"/>
          <cell r="AD281"/>
          <cell r="AE281"/>
          <cell r="AF281"/>
          <cell r="AH281"/>
          <cell r="AI281"/>
          <cell r="AJ281"/>
          <cell r="AK281"/>
          <cell r="AL281"/>
          <cell r="AM281"/>
          <cell r="AN281"/>
          <cell r="AO281"/>
          <cell r="AP281"/>
          <cell r="AQ281"/>
          <cell r="AR281"/>
          <cell r="AS281"/>
          <cell r="AT281"/>
          <cell r="AU281"/>
          <cell r="AV281"/>
          <cell r="AW281"/>
          <cell r="AX281"/>
          <cell r="AY281"/>
          <cell r="AZ281"/>
          <cell r="BA281"/>
        </row>
        <row r="282">
          <cell r="A282"/>
          <cell r="G282"/>
          <cell r="N282"/>
          <cell r="Q282"/>
          <cell r="R282"/>
          <cell r="S282"/>
          <cell r="T282"/>
          <cell r="U282"/>
          <cell r="V282"/>
          <cell r="W282"/>
          <cell r="X282"/>
          <cell r="Y282"/>
          <cell r="Z282"/>
          <cell r="AA282"/>
          <cell r="AB282"/>
          <cell r="AC282"/>
          <cell r="AD282"/>
          <cell r="AE282"/>
          <cell r="AF282"/>
          <cell r="AH282"/>
          <cell r="AI282"/>
          <cell r="AJ282"/>
          <cell r="AK282"/>
          <cell r="AL282"/>
          <cell r="AM282"/>
          <cell r="AN282"/>
          <cell r="AO282"/>
          <cell r="AP282"/>
          <cell r="AQ282"/>
          <cell r="AR282"/>
          <cell r="AS282"/>
          <cell r="AT282"/>
          <cell r="AU282"/>
          <cell r="AV282"/>
          <cell r="AW282"/>
          <cell r="AX282"/>
          <cell r="AY282"/>
          <cell r="AZ282"/>
          <cell r="BA282"/>
        </row>
        <row r="283">
          <cell r="A283"/>
          <cell r="G283"/>
          <cell r="N283"/>
          <cell r="Q283"/>
          <cell r="R283"/>
          <cell r="S283"/>
          <cell r="T283"/>
          <cell r="U283"/>
          <cell r="V283"/>
          <cell r="W283"/>
          <cell r="X283"/>
          <cell r="Y283"/>
          <cell r="Z283"/>
          <cell r="AA283"/>
          <cell r="AB283"/>
          <cell r="AC283"/>
          <cell r="AD283"/>
          <cell r="AE283"/>
          <cell r="AF283"/>
          <cell r="AH283"/>
          <cell r="AI283"/>
          <cell r="AJ283"/>
          <cell r="AK283"/>
          <cell r="AL283"/>
          <cell r="AM283"/>
          <cell r="AN283"/>
          <cell r="AO283"/>
          <cell r="AP283"/>
          <cell r="AQ283"/>
          <cell r="AR283"/>
          <cell r="AS283"/>
          <cell r="AT283"/>
          <cell r="AU283"/>
          <cell r="AV283"/>
          <cell r="AW283"/>
          <cell r="AX283"/>
          <cell r="AY283"/>
          <cell r="AZ283"/>
          <cell r="BA283"/>
        </row>
        <row r="284">
          <cell r="A284"/>
          <cell r="G284"/>
          <cell r="N284"/>
          <cell r="Q284"/>
          <cell r="R284"/>
          <cell r="S284"/>
          <cell r="T284"/>
          <cell r="U284"/>
          <cell r="V284"/>
          <cell r="W284"/>
          <cell r="X284"/>
          <cell r="Y284"/>
          <cell r="Z284"/>
          <cell r="AA284"/>
          <cell r="AB284"/>
          <cell r="AC284"/>
          <cell r="AD284"/>
          <cell r="AE284"/>
          <cell r="AF284"/>
          <cell r="AH284"/>
          <cell r="AI284"/>
          <cell r="AJ284"/>
          <cell r="AK284"/>
          <cell r="AL284"/>
          <cell r="AM284"/>
          <cell r="AN284"/>
          <cell r="AO284"/>
          <cell r="AP284"/>
          <cell r="AQ284"/>
          <cell r="AR284"/>
          <cell r="AS284"/>
          <cell r="AT284"/>
          <cell r="AU284"/>
          <cell r="AV284"/>
          <cell r="AW284"/>
          <cell r="AX284"/>
          <cell r="AY284"/>
          <cell r="AZ284"/>
          <cell r="BA284"/>
        </row>
        <row r="285">
          <cell r="A285"/>
          <cell r="G285"/>
          <cell r="N285"/>
          <cell r="Q285"/>
          <cell r="R285"/>
          <cell r="S285"/>
          <cell r="T285"/>
          <cell r="U285"/>
          <cell r="V285"/>
          <cell r="W285"/>
          <cell r="X285"/>
          <cell r="Y285"/>
          <cell r="Z285"/>
          <cell r="AA285"/>
          <cell r="AB285"/>
          <cell r="AC285"/>
          <cell r="AD285"/>
          <cell r="AE285"/>
          <cell r="AF285"/>
          <cell r="AH285"/>
          <cell r="AI285"/>
          <cell r="AJ285"/>
          <cell r="AK285"/>
          <cell r="AL285"/>
          <cell r="AM285"/>
          <cell r="AN285"/>
          <cell r="AO285"/>
          <cell r="AP285"/>
          <cell r="AQ285"/>
          <cell r="AR285"/>
          <cell r="AS285"/>
          <cell r="AT285"/>
          <cell r="AU285"/>
          <cell r="AV285"/>
          <cell r="AW285"/>
          <cell r="AX285"/>
          <cell r="AY285"/>
          <cell r="AZ285"/>
          <cell r="BA285"/>
        </row>
        <row r="286">
          <cell r="A286"/>
          <cell r="G286"/>
          <cell r="N286"/>
          <cell r="Q286"/>
          <cell r="R286"/>
          <cell r="S286"/>
          <cell r="T286"/>
          <cell r="U286"/>
          <cell r="V286"/>
          <cell r="W286"/>
          <cell r="X286"/>
          <cell r="Y286"/>
          <cell r="Z286"/>
          <cell r="AA286"/>
          <cell r="AB286"/>
          <cell r="AC286"/>
          <cell r="AD286"/>
          <cell r="AE286"/>
          <cell r="AF286"/>
          <cell r="AH286"/>
          <cell r="AI286"/>
          <cell r="AJ286"/>
          <cell r="AK286"/>
          <cell r="AL286"/>
          <cell r="AM286"/>
          <cell r="AN286"/>
          <cell r="AO286"/>
          <cell r="AP286"/>
          <cell r="AQ286"/>
          <cell r="AR286"/>
          <cell r="AS286"/>
          <cell r="AT286"/>
          <cell r="AU286"/>
          <cell r="AV286"/>
          <cell r="AW286"/>
          <cell r="AX286"/>
          <cell r="AY286"/>
          <cell r="AZ286"/>
          <cell r="BA286"/>
        </row>
        <row r="287">
          <cell r="A287"/>
          <cell r="G287"/>
          <cell r="N287"/>
          <cell r="Q287"/>
          <cell r="R287"/>
          <cell r="S287"/>
          <cell r="T287"/>
          <cell r="U287"/>
          <cell r="V287"/>
          <cell r="W287"/>
          <cell r="X287"/>
          <cell r="Y287"/>
          <cell r="Z287"/>
          <cell r="AA287"/>
          <cell r="AB287"/>
          <cell r="AC287"/>
          <cell r="AD287"/>
          <cell r="AE287"/>
          <cell r="AF287"/>
          <cell r="AH287"/>
          <cell r="AI287"/>
          <cell r="AJ287"/>
          <cell r="AK287"/>
          <cell r="AL287"/>
          <cell r="AM287"/>
          <cell r="AN287"/>
          <cell r="AO287"/>
          <cell r="AP287"/>
          <cell r="AQ287"/>
          <cell r="AR287"/>
          <cell r="AS287"/>
          <cell r="AT287"/>
          <cell r="AU287"/>
          <cell r="AV287"/>
          <cell r="AW287"/>
          <cell r="AX287"/>
          <cell r="AY287"/>
          <cell r="AZ287"/>
          <cell r="BA287"/>
        </row>
        <row r="288">
          <cell r="A288"/>
          <cell r="G288"/>
          <cell r="N288"/>
          <cell r="Q288"/>
          <cell r="R288"/>
          <cell r="S288"/>
          <cell r="T288"/>
          <cell r="U288"/>
          <cell r="V288"/>
          <cell r="W288"/>
          <cell r="X288"/>
          <cell r="Y288"/>
          <cell r="Z288"/>
          <cell r="AA288"/>
          <cell r="AB288"/>
          <cell r="AC288"/>
          <cell r="AD288"/>
          <cell r="AE288"/>
          <cell r="AF288"/>
          <cell r="AH288"/>
          <cell r="AI288"/>
          <cell r="AJ288"/>
          <cell r="AK288"/>
          <cell r="AL288"/>
          <cell r="AM288"/>
          <cell r="AN288"/>
          <cell r="AO288"/>
          <cell r="AP288"/>
          <cell r="AQ288"/>
          <cell r="AR288"/>
          <cell r="AS288"/>
          <cell r="AT288"/>
          <cell r="AU288"/>
          <cell r="AV288"/>
          <cell r="AW288"/>
          <cell r="AX288"/>
          <cell r="AY288"/>
          <cell r="AZ288"/>
          <cell r="BA288"/>
        </row>
        <row r="289">
          <cell r="A289"/>
          <cell r="G289"/>
          <cell r="N289"/>
          <cell r="Q289"/>
          <cell r="R289"/>
          <cell r="S289"/>
          <cell r="T289"/>
          <cell r="U289"/>
          <cell r="V289"/>
          <cell r="W289"/>
          <cell r="X289"/>
          <cell r="Y289"/>
          <cell r="Z289"/>
          <cell r="AA289"/>
          <cell r="AB289"/>
          <cell r="AC289"/>
          <cell r="AD289"/>
          <cell r="AE289"/>
          <cell r="AF289"/>
          <cell r="AH289"/>
          <cell r="AI289"/>
          <cell r="AJ289"/>
          <cell r="AK289"/>
          <cell r="AL289"/>
          <cell r="AM289"/>
          <cell r="AN289"/>
          <cell r="AO289"/>
          <cell r="AP289"/>
          <cell r="AQ289"/>
          <cell r="AR289"/>
          <cell r="AS289"/>
          <cell r="AT289"/>
          <cell r="AU289"/>
          <cell r="AV289"/>
          <cell r="AW289"/>
          <cell r="AX289"/>
          <cell r="AY289"/>
          <cell r="AZ289"/>
          <cell r="BA289"/>
        </row>
        <row r="290">
          <cell r="A290"/>
          <cell r="G290"/>
          <cell r="N290"/>
          <cell r="Q290"/>
          <cell r="R290"/>
          <cell r="S290"/>
          <cell r="T290"/>
          <cell r="U290"/>
          <cell r="V290"/>
          <cell r="W290"/>
          <cell r="X290"/>
          <cell r="Y290"/>
          <cell r="Z290"/>
          <cell r="AA290"/>
          <cell r="AB290"/>
          <cell r="AC290"/>
          <cell r="AD290"/>
          <cell r="AE290"/>
          <cell r="AF290"/>
          <cell r="AH290"/>
          <cell r="AI290"/>
          <cell r="AJ290"/>
          <cell r="AK290"/>
          <cell r="AL290"/>
          <cell r="AM290"/>
          <cell r="AN290"/>
          <cell r="AO290"/>
          <cell r="AP290"/>
          <cell r="AQ290"/>
          <cell r="AR290"/>
          <cell r="AS290"/>
          <cell r="AT290"/>
          <cell r="AU290"/>
          <cell r="AV290"/>
          <cell r="AW290"/>
          <cell r="AX290"/>
          <cell r="AY290"/>
          <cell r="AZ290"/>
          <cell r="BA290"/>
        </row>
        <row r="291">
          <cell r="A291"/>
          <cell r="G291"/>
          <cell r="N291"/>
          <cell r="Q291"/>
          <cell r="R291"/>
          <cell r="S291"/>
          <cell r="T291"/>
          <cell r="U291"/>
          <cell r="V291"/>
          <cell r="W291"/>
          <cell r="X291"/>
          <cell r="Y291"/>
          <cell r="Z291"/>
          <cell r="AA291"/>
          <cell r="AB291"/>
          <cell r="AC291"/>
          <cell r="AD291"/>
          <cell r="AE291"/>
          <cell r="AF291"/>
          <cell r="AH291"/>
          <cell r="AI291"/>
          <cell r="AJ291"/>
          <cell r="AK291"/>
          <cell r="AL291"/>
          <cell r="AM291"/>
          <cell r="AN291"/>
          <cell r="AO291"/>
          <cell r="AP291"/>
          <cell r="AQ291"/>
          <cell r="AR291"/>
          <cell r="AS291"/>
          <cell r="AT291"/>
          <cell r="AU291"/>
          <cell r="AV291"/>
          <cell r="AW291"/>
          <cell r="AX291"/>
          <cell r="AY291"/>
          <cell r="AZ291"/>
          <cell r="BA291"/>
        </row>
        <row r="292">
          <cell r="A292"/>
          <cell r="G292"/>
          <cell r="N292"/>
          <cell r="Q292"/>
          <cell r="R292"/>
          <cell r="S292"/>
          <cell r="T292"/>
          <cell r="U292"/>
          <cell r="V292"/>
          <cell r="W292"/>
          <cell r="X292"/>
          <cell r="Y292"/>
          <cell r="Z292"/>
          <cell r="AA292"/>
          <cell r="AB292"/>
          <cell r="AC292"/>
          <cell r="AD292"/>
          <cell r="AE292"/>
          <cell r="AF292"/>
          <cell r="AH292"/>
          <cell r="AI292"/>
          <cell r="AJ292"/>
          <cell r="AK292"/>
          <cell r="AL292"/>
          <cell r="AM292"/>
          <cell r="AN292"/>
          <cell r="AO292"/>
          <cell r="AP292"/>
          <cell r="AQ292"/>
          <cell r="AR292"/>
          <cell r="AS292"/>
          <cell r="AT292"/>
          <cell r="AU292"/>
          <cell r="AV292"/>
          <cell r="AW292"/>
          <cell r="AX292"/>
          <cell r="AY292"/>
          <cell r="AZ292"/>
          <cell r="BA292"/>
        </row>
        <row r="293">
          <cell r="A293"/>
          <cell r="G293"/>
          <cell r="N293"/>
          <cell r="Q293"/>
          <cell r="R293"/>
          <cell r="S293"/>
          <cell r="T293"/>
          <cell r="U293"/>
          <cell r="V293"/>
          <cell r="W293"/>
          <cell r="X293"/>
          <cell r="Y293"/>
          <cell r="Z293"/>
          <cell r="AA293"/>
          <cell r="AB293"/>
          <cell r="AC293"/>
          <cell r="AD293"/>
          <cell r="AE293"/>
          <cell r="AF293"/>
          <cell r="AH293"/>
          <cell r="AI293"/>
          <cell r="AJ293"/>
          <cell r="AK293"/>
          <cell r="AL293"/>
          <cell r="AM293"/>
          <cell r="AN293"/>
          <cell r="AO293"/>
          <cell r="AP293"/>
          <cell r="AQ293"/>
          <cell r="AR293"/>
          <cell r="AS293"/>
          <cell r="AT293"/>
          <cell r="AU293"/>
          <cell r="AV293"/>
          <cell r="AW293"/>
          <cell r="AX293"/>
          <cell r="AY293"/>
          <cell r="AZ293"/>
          <cell r="BA293"/>
        </row>
        <row r="294">
          <cell r="A294"/>
          <cell r="G294"/>
          <cell r="N294"/>
          <cell r="Q294"/>
          <cell r="R294"/>
          <cell r="S294"/>
          <cell r="T294"/>
          <cell r="U294"/>
          <cell r="V294"/>
          <cell r="W294"/>
          <cell r="X294"/>
          <cell r="Y294"/>
          <cell r="Z294"/>
          <cell r="AA294"/>
          <cell r="AB294"/>
          <cell r="AC294"/>
          <cell r="AD294"/>
          <cell r="AE294"/>
          <cell r="AF294"/>
          <cell r="AH294"/>
          <cell r="AI294"/>
          <cell r="AJ294"/>
          <cell r="AK294"/>
          <cell r="AL294"/>
          <cell r="AM294"/>
          <cell r="AN294"/>
          <cell r="AO294"/>
          <cell r="AP294"/>
          <cell r="AQ294"/>
          <cell r="AR294"/>
          <cell r="AS294"/>
          <cell r="AT294"/>
          <cell r="AU294"/>
          <cell r="AV294"/>
          <cell r="AW294"/>
          <cell r="AX294"/>
          <cell r="AY294"/>
          <cell r="AZ294"/>
          <cell r="BA294"/>
        </row>
        <row r="295">
          <cell r="A295"/>
          <cell r="G295"/>
          <cell r="N295"/>
          <cell r="Q295"/>
          <cell r="R295"/>
          <cell r="S295"/>
          <cell r="T295"/>
          <cell r="U295"/>
          <cell r="V295"/>
          <cell r="W295"/>
          <cell r="X295"/>
          <cell r="Y295"/>
          <cell r="Z295"/>
          <cell r="AA295"/>
          <cell r="AB295"/>
          <cell r="AC295"/>
          <cell r="AD295"/>
          <cell r="AE295"/>
          <cell r="AF295"/>
          <cell r="AH295"/>
          <cell r="AI295"/>
          <cell r="AJ295"/>
          <cell r="AK295"/>
          <cell r="AL295"/>
          <cell r="AM295"/>
          <cell r="AN295"/>
          <cell r="AO295"/>
          <cell r="AP295"/>
          <cell r="AQ295"/>
          <cell r="AR295"/>
          <cell r="AS295"/>
          <cell r="AT295"/>
          <cell r="AU295"/>
          <cell r="AV295"/>
          <cell r="AW295"/>
          <cell r="AX295"/>
          <cell r="AY295"/>
          <cell r="AZ295"/>
          <cell r="BA295"/>
        </row>
        <row r="296">
          <cell r="A296"/>
          <cell r="G296"/>
          <cell r="N296"/>
          <cell r="Q296"/>
          <cell r="R296"/>
          <cell r="S296"/>
          <cell r="T296"/>
          <cell r="U296"/>
          <cell r="V296"/>
          <cell r="W296"/>
          <cell r="X296"/>
          <cell r="Y296"/>
          <cell r="Z296"/>
          <cell r="AA296"/>
          <cell r="AB296"/>
          <cell r="AC296"/>
          <cell r="AD296"/>
          <cell r="AE296"/>
          <cell r="AF296"/>
          <cell r="AH296"/>
          <cell r="AI296"/>
          <cell r="AJ296"/>
          <cell r="AK296"/>
          <cell r="AL296"/>
          <cell r="AM296"/>
          <cell r="AN296"/>
          <cell r="AO296"/>
          <cell r="AP296"/>
          <cell r="AQ296"/>
          <cell r="AR296"/>
          <cell r="AS296"/>
          <cell r="AT296"/>
          <cell r="AU296"/>
          <cell r="AV296"/>
          <cell r="AW296"/>
          <cell r="AX296"/>
          <cell r="AY296"/>
          <cell r="AZ296"/>
          <cell r="BA296"/>
        </row>
        <row r="297">
          <cell r="A297"/>
          <cell r="G297"/>
          <cell r="N297"/>
          <cell r="Q297"/>
          <cell r="R297"/>
          <cell r="S297"/>
          <cell r="T297"/>
          <cell r="U297"/>
          <cell r="V297"/>
          <cell r="W297"/>
          <cell r="X297"/>
          <cell r="Y297"/>
          <cell r="Z297"/>
          <cell r="AA297"/>
          <cell r="AB297"/>
          <cell r="AC297"/>
          <cell r="AD297"/>
          <cell r="AE297"/>
          <cell r="AF297"/>
          <cell r="AH297"/>
          <cell r="AI297"/>
          <cell r="AJ297"/>
          <cell r="AK297"/>
          <cell r="AL297"/>
          <cell r="AM297"/>
          <cell r="AN297"/>
          <cell r="AO297"/>
          <cell r="AP297"/>
          <cell r="AQ297"/>
          <cell r="AR297"/>
          <cell r="AS297"/>
          <cell r="AT297"/>
          <cell r="AU297"/>
          <cell r="AV297"/>
          <cell r="AW297"/>
          <cell r="AX297"/>
          <cell r="AY297"/>
          <cell r="AZ297"/>
          <cell r="BA297"/>
        </row>
        <row r="298">
          <cell r="A298"/>
          <cell r="G298"/>
          <cell r="N298"/>
          <cell r="Q298"/>
          <cell r="R298"/>
          <cell r="S298"/>
          <cell r="T298"/>
          <cell r="U298"/>
          <cell r="V298"/>
          <cell r="W298"/>
          <cell r="X298"/>
          <cell r="Y298"/>
          <cell r="Z298"/>
          <cell r="AA298"/>
          <cell r="AB298"/>
          <cell r="AC298"/>
          <cell r="AD298"/>
          <cell r="AE298"/>
          <cell r="AF298"/>
          <cell r="AH298"/>
          <cell r="AI298"/>
          <cell r="AJ298"/>
          <cell r="AK298"/>
          <cell r="AL298"/>
          <cell r="AM298"/>
          <cell r="AN298"/>
          <cell r="AO298"/>
          <cell r="AP298"/>
          <cell r="AQ298"/>
          <cell r="AR298"/>
          <cell r="AS298"/>
          <cell r="AT298"/>
          <cell r="AU298"/>
          <cell r="AV298"/>
          <cell r="AW298"/>
          <cell r="AX298"/>
          <cell r="AY298"/>
          <cell r="AZ298"/>
          <cell r="BA298"/>
        </row>
        <row r="299">
          <cell r="A299"/>
          <cell r="G299"/>
          <cell r="N299"/>
          <cell r="Q299"/>
          <cell r="R299"/>
          <cell r="S299"/>
          <cell r="T299"/>
          <cell r="U299"/>
          <cell r="V299"/>
          <cell r="W299"/>
          <cell r="X299"/>
          <cell r="Y299"/>
          <cell r="Z299"/>
          <cell r="AA299"/>
          <cell r="AB299"/>
          <cell r="AC299"/>
          <cell r="AD299"/>
          <cell r="AE299"/>
          <cell r="AF299"/>
          <cell r="AH299"/>
          <cell r="AI299"/>
          <cell r="AJ299"/>
          <cell r="AK299"/>
          <cell r="AL299"/>
          <cell r="AM299"/>
          <cell r="AN299"/>
          <cell r="AO299"/>
          <cell r="AP299"/>
          <cell r="AQ299"/>
          <cell r="AR299"/>
          <cell r="AS299"/>
          <cell r="AT299"/>
          <cell r="AU299"/>
          <cell r="AV299"/>
          <cell r="AW299"/>
          <cell r="AX299"/>
          <cell r="AY299"/>
          <cell r="AZ299"/>
          <cell r="BA299"/>
        </row>
        <row r="300">
          <cell r="A300"/>
          <cell r="G300"/>
          <cell r="N300"/>
          <cell r="Q300"/>
          <cell r="R300"/>
          <cell r="S300"/>
          <cell r="T300"/>
          <cell r="U300"/>
          <cell r="V300"/>
          <cell r="W300"/>
          <cell r="X300"/>
          <cell r="Y300"/>
          <cell r="Z300"/>
          <cell r="AA300"/>
          <cell r="AB300"/>
          <cell r="AC300"/>
          <cell r="AD300"/>
          <cell r="AE300"/>
          <cell r="AF300"/>
          <cell r="AH300"/>
          <cell r="AI300"/>
          <cell r="AJ300"/>
          <cell r="AK300"/>
          <cell r="AL300"/>
          <cell r="AM300"/>
          <cell r="AN300"/>
          <cell r="AO300"/>
          <cell r="AP300"/>
          <cell r="AQ300"/>
          <cell r="AR300"/>
          <cell r="AS300"/>
          <cell r="AT300"/>
          <cell r="AU300"/>
          <cell r="AV300"/>
          <cell r="AW300"/>
          <cell r="AX300"/>
          <cell r="AY300"/>
          <cell r="AZ300"/>
          <cell r="BA300"/>
        </row>
        <row r="301">
          <cell r="A301"/>
          <cell r="G301"/>
          <cell r="N301"/>
          <cell r="Q301"/>
          <cell r="R301"/>
          <cell r="S301"/>
          <cell r="T301"/>
          <cell r="U301"/>
          <cell r="V301"/>
          <cell r="W301"/>
          <cell r="X301"/>
          <cell r="Y301"/>
          <cell r="Z301"/>
          <cell r="AA301"/>
          <cell r="AB301"/>
          <cell r="AC301"/>
          <cell r="AD301"/>
          <cell r="AE301"/>
          <cell r="AF301"/>
          <cell r="AH301"/>
          <cell r="AI301"/>
          <cell r="AJ301"/>
          <cell r="AK301"/>
          <cell r="AL301"/>
          <cell r="AM301"/>
          <cell r="AN301"/>
          <cell r="AO301"/>
          <cell r="AP301"/>
          <cell r="AQ301"/>
          <cell r="AR301"/>
          <cell r="AS301"/>
          <cell r="AT301"/>
          <cell r="AU301"/>
          <cell r="AV301"/>
          <cell r="AW301"/>
          <cell r="AX301"/>
          <cell r="AY301"/>
          <cell r="AZ301"/>
          <cell r="BA301"/>
        </row>
        <row r="302">
          <cell r="A302"/>
          <cell r="G302"/>
          <cell r="N302"/>
          <cell r="Q302"/>
          <cell r="R302"/>
          <cell r="S302"/>
          <cell r="T302"/>
          <cell r="U302"/>
          <cell r="V302"/>
          <cell r="W302"/>
          <cell r="X302"/>
          <cell r="Y302"/>
          <cell r="Z302"/>
          <cell r="AA302"/>
          <cell r="AB302"/>
          <cell r="AC302"/>
          <cell r="AD302"/>
          <cell r="AE302"/>
          <cell r="AF302"/>
          <cell r="AH302"/>
          <cell r="AI302"/>
          <cell r="AJ302"/>
          <cell r="AK302"/>
          <cell r="AL302"/>
          <cell r="AM302"/>
          <cell r="AN302"/>
          <cell r="AO302"/>
          <cell r="AP302"/>
          <cell r="AQ302"/>
          <cell r="AR302"/>
          <cell r="AS302"/>
          <cell r="AT302"/>
          <cell r="AU302"/>
          <cell r="AV302"/>
          <cell r="AW302"/>
          <cell r="AX302"/>
          <cell r="AY302"/>
          <cell r="AZ302"/>
          <cell r="BA302"/>
        </row>
        <row r="303">
          <cell r="A303"/>
          <cell r="G303"/>
          <cell r="N303"/>
          <cell r="Q303"/>
          <cell r="R303"/>
          <cell r="S303"/>
          <cell r="T303"/>
          <cell r="U303"/>
          <cell r="V303"/>
          <cell r="W303"/>
          <cell r="X303"/>
          <cell r="Y303"/>
          <cell r="Z303"/>
          <cell r="AA303"/>
          <cell r="AB303"/>
          <cell r="AC303"/>
          <cell r="AD303"/>
          <cell r="AE303"/>
          <cell r="AF303"/>
          <cell r="AH303"/>
          <cell r="AI303"/>
          <cell r="AJ303"/>
          <cell r="AK303"/>
          <cell r="AL303"/>
          <cell r="AM303"/>
          <cell r="AN303"/>
          <cell r="AO303"/>
          <cell r="AP303"/>
          <cell r="AQ303"/>
          <cell r="AR303"/>
          <cell r="AS303"/>
          <cell r="AT303"/>
          <cell r="AU303"/>
          <cell r="AV303"/>
          <cell r="AW303"/>
          <cell r="AX303"/>
          <cell r="AY303"/>
          <cell r="AZ303"/>
          <cell r="BA303"/>
        </row>
        <row r="304">
          <cell r="A304"/>
          <cell r="G304"/>
          <cell r="N304"/>
          <cell r="Q304"/>
          <cell r="R304"/>
          <cell r="S304"/>
          <cell r="T304"/>
          <cell r="U304"/>
          <cell r="V304"/>
          <cell r="W304"/>
          <cell r="X304"/>
          <cell r="Y304"/>
          <cell r="Z304"/>
          <cell r="AA304"/>
          <cell r="AB304"/>
          <cell r="AC304"/>
          <cell r="AD304"/>
          <cell r="AE304"/>
          <cell r="AF304"/>
          <cell r="AH304"/>
          <cell r="AI304"/>
          <cell r="AJ304"/>
          <cell r="AK304"/>
          <cell r="AL304"/>
          <cell r="AM304"/>
          <cell r="AN304"/>
          <cell r="AO304"/>
          <cell r="AP304"/>
          <cell r="AQ304"/>
          <cell r="AR304"/>
          <cell r="AS304"/>
          <cell r="AT304"/>
          <cell r="AU304"/>
          <cell r="AV304"/>
          <cell r="AW304"/>
          <cell r="AX304"/>
          <cell r="AY304"/>
          <cell r="AZ304"/>
          <cell r="BA304"/>
        </row>
        <row r="305">
          <cell r="A305"/>
          <cell r="G305"/>
          <cell r="N305"/>
          <cell r="Q305"/>
          <cell r="R305"/>
          <cell r="S305"/>
          <cell r="T305"/>
          <cell r="U305"/>
          <cell r="V305"/>
          <cell r="W305"/>
          <cell r="X305"/>
          <cell r="Y305"/>
          <cell r="Z305"/>
          <cell r="AA305"/>
          <cell r="AB305"/>
          <cell r="AC305"/>
          <cell r="AD305"/>
          <cell r="AE305"/>
          <cell r="AF305"/>
          <cell r="AH305"/>
          <cell r="AI305"/>
          <cell r="AJ305"/>
          <cell r="AK305"/>
          <cell r="AL305"/>
          <cell r="AM305"/>
          <cell r="AN305"/>
          <cell r="AO305"/>
          <cell r="AP305"/>
          <cell r="AQ305"/>
          <cell r="AR305"/>
          <cell r="AS305"/>
          <cell r="AT305"/>
          <cell r="AU305"/>
          <cell r="AV305"/>
          <cell r="AW305"/>
          <cell r="AX305"/>
          <cell r="AY305"/>
          <cell r="AZ305"/>
          <cell r="BA305"/>
        </row>
        <row r="306">
          <cell r="A306"/>
          <cell r="G306"/>
          <cell r="N306"/>
          <cell r="Q306"/>
          <cell r="R306"/>
          <cell r="S306"/>
          <cell r="T306"/>
          <cell r="U306"/>
          <cell r="V306"/>
          <cell r="W306"/>
          <cell r="X306"/>
          <cell r="Y306"/>
          <cell r="Z306"/>
          <cell r="AA306"/>
          <cell r="AB306"/>
          <cell r="AC306"/>
          <cell r="AD306"/>
          <cell r="AE306"/>
          <cell r="AF306"/>
          <cell r="AH306"/>
          <cell r="AI306"/>
          <cell r="AJ306"/>
          <cell r="AK306"/>
          <cell r="AL306"/>
          <cell r="AM306"/>
          <cell r="AN306"/>
          <cell r="AO306"/>
          <cell r="AP306"/>
          <cell r="AQ306"/>
          <cell r="AR306"/>
          <cell r="AS306"/>
          <cell r="AT306"/>
          <cell r="AU306"/>
          <cell r="AV306"/>
          <cell r="AW306"/>
          <cell r="AX306"/>
          <cell r="AY306"/>
          <cell r="AZ306"/>
          <cell r="BA306"/>
        </row>
        <row r="307">
          <cell r="A307"/>
          <cell r="G307"/>
          <cell r="N307"/>
          <cell r="Q307"/>
          <cell r="R307"/>
          <cell r="S307"/>
          <cell r="T307"/>
          <cell r="U307"/>
          <cell r="V307"/>
          <cell r="W307"/>
          <cell r="X307"/>
          <cell r="Y307"/>
          <cell r="Z307"/>
          <cell r="AA307"/>
          <cell r="AB307"/>
          <cell r="AC307"/>
          <cell r="AD307"/>
          <cell r="AE307"/>
          <cell r="AF307"/>
          <cell r="AH307"/>
          <cell r="AI307"/>
          <cell r="AJ307"/>
          <cell r="AK307"/>
          <cell r="AL307"/>
          <cell r="AM307"/>
          <cell r="AN307"/>
          <cell r="AO307"/>
          <cell r="AP307"/>
          <cell r="AQ307"/>
          <cell r="AR307"/>
          <cell r="AS307"/>
          <cell r="AT307"/>
          <cell r="AU307"/>
          <cell r="AV307"/>
          <cell r="AW307"/>
          <cell r="AX307"/>
          <cell r="AY307"/>
          <cell r="AZ307"/>
          <cell r="BA307"/>
        </row>
        <row r="308">
          <cell r="A308"/>
          <cell r="G308"/>
          <cell r="N308"/>
          <cell r="Q308"/>
          <cell r="R308"/>
          <cell r="S308"/>
          <cell r="T308"/>
          <cell r="U308"/>
          <cell r="V308"/>
          <cell r="W308"/>
          <cell r="X308"/>
          <cell r="Y308"/>
          <cell r="Z308"/>
          <cell r="AA308"/>
          <cell r="AB308"/>
          <cell r="AC308"/>
          <cell r="AD308"/>
          <cell r="AE308"/>
          <cell r="AF308"/>
          <cell r="AH308"/>
          <cell r="AI308"/>
          <cell r="AJ308"/>
          <cell r="AK308"/>
          <cell r="AL308"/>
          <cell r="AM308"/>
          <cell r="AN308"/>
          <cell r="AO308"/>
          <cell r="AP308"/>
          <cell r="AQ308"/>
          <cell r="AR308"/>
          <cell r="AS308"/>
          <cell r="AT308"/>
          <cell r="AU308"/>
          <cell r="AV308"/>
          <cell r="AW308"/>
          <cell r="AX308"/>
          <cell r="AY308"/>
          <cell r="AZ308"/>
          <cell r="BA308"/>
        </row>
        <row r="309">
          <cell r="A309"/>
          <cell r="G309"/>
          <cell r="N309"/>
          <cell r="Q309"/>
          <cell r="R309"/>
          <cell r="S309"/>
          <cell r="T309"/>
          <cell r="U309"/>
          <cell r="V309"/>
          <cell r="W309"/>
          <cell r="X309"/>
          <cell r="Y309"/>
          <cell r="Z309"/>
          <cell r="AA309"/>
          <cell r="AB309"/>
          <cell r="AC309"/>
          <cell r="AD309"/>
          <cell r="AE309"/>
          <cell r="AF309"/>
          <cell r="AH309"/>
          <cell r="AI309"/>
          <cell r="AJ309"/>
          <cell r="AK309"/>
          <cell r="AL309"/>
          <cell r="AM309"/>
          <cell r="AN309"/>
          <cell r="AO309"/>
          <cell r="AP309"/>
          <cell r="AQ309"/>
          <cell r="AR309"/>
          <cell r="AS309"/>
          <cell r="AT309"/>
          <cell r="AU309"/>
          <cell r="AV309"/>
          <cell r="AW309"/>
          <cell r="AX309"/>
          <cell r="AY309"/>
          <cell r="AZ309"/>
          <cell r="BA309"/>
        </row>
        <row r="310">
          <cell r="A310"/>
          <cell r="G310"/>
          <cell r="N310"/>
          <cell r="Q310"/>
          <cell r="R310"/>
          <cell r="S310"/>
          <cell r="T310"/>
          <cell r="U310"/>
          <cell r="V310"/>
          <cell r="W310"/>
          <cell r="X310"/>
          <cell r="Y310"/>
          <cell r="Z310"/>
          <cell r="AA310"/>
          <cell r="AB310"/>
          <cell r="AC310"/>
          <cell r="AD310"/>
          <cell r="AE310"/>
          <cell r="AF310"/>
          <cell r="AH310"/>
          <cell r="AI310"/>
          <cell r="AJ310"/>
          <cell r="AK310"/>
          <cell r="AL310"/>
          <cell r="AM310"/>
          <cell r="AN310"/>
          <cell r="AO310"/>
          <cell r="AP310"/>
          <cell r="AQ310"/>
          <cell r="AR310"/>
          <cell r="AS310"/>
          <cell r="AT310"/>
          <cell r="AU310"/>
          <cell r="AV310"/>
          <cell r="AW310"/>
          <cell r="AX310"/>
          <cell r="AY310"/>
          <cell r="AZ310"/>
          <cell r="BA310"/>
        </row>
        <row r="311">
          <cell r="A311"/>
          <cell r="G311"/>
          <cell r="N311"/>
          <cell r="Q311"/>
          <cell r="R311"/>
          <cell r="S311"/>
          <cell r="T311"/>
          <cell r="U311"/>
          <cell r="V311"/>
          <cell r="W311"/>
          <cell r="X311"/>
          <cell r="Y311"/>
          <cell r="Z311"/>
          <cell r="AA311"/>
          <cell r="AB311"/>
          <cell r="AC311"/>
          <cell r="AD311"/>
          <cell r="AE311"/>
          <cell r="AF311"/>
          <cell r="AH311"/>
          <cell r="AI311"/>
          <cell r="AJ311"/>
          <cell r="AK311"/>
          <cell r="AL311"/>
          <cell r="AM311"/>
          <cell r="AN311"/>
          <cell r="AO311"/>
          <cell r="AP311"/>
          <cell r="AQ311"/>
          <cell r="AR311"/>
          <cell r="AS311"/>
          <cell r="AT311"/>
          <cell r="AU311"/>
          <cell r="AV311"/>
          <cell r="AW311"/>
          <cell r="AX311"/>
          <cell r="AY311"/>
          <cell r="AZ311"/>
          <cell r="BA311"/>
        </row>
        <row r="312">
          <cell r="A312"/>
          <cell r="G312"/>
          <cell r="N312"/>
          <cell r="Q312"/>
          <cell r="R312"/>
          <cell r="S312"/>
          <cell r="T312"/>
          <cell r="U312"/>
          <cell r="V312"/>
          <cell r="W312"/>
          <cell r="X312"/>
          <cell r="Y312"/>
          <cell r="Z312"/>
          <cell r="AA312"/>
          <cell r="AB312"/>
          <cell r="AC312"/>
          <cell r="AD312"/>
          <cell r="AE312"/>
          <cell r="AF312"/>
          <cell r="AH312"/>
          <cell r="AI312"/>
          <cell r="AJ312"/>
          <cell r="AK312"/>
          <cell r="AL312"/>
          <cell r="AM312"/>
          <cell r="AN312"/>
          <cell r="AO312"/>
          <cell r="AP312"/>
          <cell r="AQ312"/>
          <cell r="AR312"/>
          <cell r="AS312"/>
          <cell r="AT312"/>
          <cell r="AU312"/>
          <cell r="AV312"/>
          <cell r="AW312"/>
          <cell r="AX312"/>
          <cell r="AY312"/>
          <cell r="AZ312"/>
          <cell r="BA312"/>
        </row>
        <row r="313">
          <cell r="A313"/>
          <cell r="G313"/>
          <cell r="N313"/>
          <cell r="Q313"/>
          <cell r="R313"/>
          <cell r="S313"/>
          <cell r="T313"/>
          <cell r="U313"/>
          <cell r="V313"/>
          <cell r="W313"/>
          <cell r="X313"/>
          <cell r="Y313"/>
          <cell r="Z313"/>
          <cell r="AA313"/>
          <cell r="AB313"/>
          <cell r="AC313"/>
          <cell r="AD313"/>
          <cell r="AE313"/>
          <cell r="AF313"/>
          <cell r="AH313"/>
          <cell r="AI313"/>
          <cell r="AJ313"/>
          <cell r="AK313"/>
          <cell r="AL313"/>
          <cell r="AM313"/>
          <cell r="AN313"/>
          <cell r="AO313"/>
          <cell r="AP313"/>
          <cell r="AQ313"/>
          <cell r="AR313"/>
          <cell r="AS313"/>
          <cell r="AT313"/>
          <cell r="AU313"/>
          <cell r="AV313"/>
          <cell r="AW313"/>
          <cell r="AX313"/>
          <cell r="AY313"/>
          <cell r="AZ313"/>
          <cell r="BA313"/>
        </row>
        <row r="314">
          <cell r="A314"/>
          <cell r="G314"/>
          <cell r="N314"/>
          <cell r="Q314"/>
          <cell r="R314"/>
          <cell r="S314"/>
          <cell r="T314"/>
          <cell r="U314"/>
          <cell r="V314"/>
          <cell r="W314"/>
          <cell r="X314"/>
          <cell r="Y314"/>
          <cell r="Z314"/>
          <cell r="AA314"/>
          <cell r="AB314"/>
          <cell r="AC314"/>
          <cell r="AD314"/>
          <cell r="AE314"/>
          <cell r="AF314"/>
          <cell r="AH314"/>
          <cell r="AI314"/>
          <cell r="AJ314"/>
          <cell r="AK314"/>
          <cell r="AL314"/>
          <cell r="AM314"/>
          <cell r="AN314"/>
          <cell r="AO314"/>
          <cell r="AP314"/>
          <cell r="AQ314"/>
          <cell r="AR314"/>
          <cell r="AS314"/>
          <cell r="AT314"/>
          <cell r="AU314"/>
          <cell r="AV314"/>
          <cell r="AW314"/>
          <cell r="AX314"/>
          <cell r="AY314"/>
          <cell r="AZ314"/>
          <cell r="BA314"/>
        </row>
        <row r="315">
          <cell r="A315"/>
          <cell r="G315"/>
          <cell r="N315"/>
          <cell r="Q315"/>
          <cell r="R315"/>
          <cell r="S315"/>
          <cell r="T315"/>
          <cell r="U315"/>
          <cell r="V315"/>
          <cell r="W315"/>
          <cell r="X315"/>
          <cell r="Y315"/>
          <cell r="Z315"/>
          <cell r="AA315"/>
          <cell r="AB315"/>
          <cell r="AC315"/>
          <cell r="AD315"/>
          <cell r="AE315"/>
          <cell r="AF315"/>
          <cell r="AH315"/>
          <cell r="AI315"/>
          <cell r="AJ315"/>
          <cell r="AK315"/>
          <cell r="AL315"/>
          <cell r="AM315"/>
          <cell r="AN315"/>
          <cell r="AO315"/>
          <cell r="AP315"/>
          <cell r="AQ315"/>
          <cell r="AR315"/>
          <cell r="AS315"/>
          <cell r="AT315"/>
          <cell r="AU315"/>
          <cell r="AV315"/>
          <cell r="AW315"/>
          <cell r="AX315"/>
          <cell r="AY315"/>
          <cell r="AZ315"/>
          <cell r="BA315"/>
        </row>
        <row r="316">
          <cell r="A316"/>
          <cell r="G316"/>
          <cell r="N316"/>
          <cell r="Q316"/>
          <cell r="R316"/>
          <cell r="S316"/>
          <cell r="T316"/>
          <cell r="U316"/>
          <cell r="V316"/>
          <cell r="W316"/>
          <cell r="X316"/>
          <cell r="Y316"/>
          <cell r="Z316"/>
          <cell r="AA316"/>
          <cell r="AB316"/>
          <cell r="AC316"/>
          <cell r="AD316"/>
          <cell r="AE316"/>
          <cell r="AF316"/>
          <cell r="AH316"/>
          <cell r="AI316"/>
          <cell r="AJ316"/>
          <cell r="AK316"/>
          <cell r="AL316"/>
          <cell r="AM316"/>
          <cell r="AN316"/>
          <cell r="AO316"/>
          <cell r="AP316"/>
          <cell r="AQ316"/>
          <cell r="AR316"/>
          <cell r="AS316"/>
          <cell r="AT316"/>
          <cell r="AU316"/>
          <cell r="AV316"/>
          <cell r="AW316"/>
          <cell r="AX316"/>
          <cell r="AY316"/>
          <cell r="AZ316"/>
          <cell r="BA316"/>
        </row>
        <row r="317">
          <cell r="A317"/>
          <cell r="G317"/>
          <cell r="N317"/>
          <cell r="Q317"/>
          <cell r="R317"/>
          <cell r="S317"/>
          <cell r="T317"/>
          <cell r="U317"/>
          <cell r="V317"/>
          <cell r="W317"/>
          <cell r="X317"/>
          <cell r="Y317"/>
          <cell r="Z317"/>
          <cell r="AA317"/>
          <cell r="AB317"/>
          <cell r="AC317"/>
          <cell r="AD317"/>
          <cell r="AE317"/>
          <cell r="AF317"/>
          <cell r="AH317"/>
          <cell r="AI317"/>
          <cell r="AJ317"/>
          <cell r="AK317"/>
          <cell r="AL317"/>
          <cell r="AM317"/>
          <cell r="AN317"/>
          <cell r="AO317"/>
          <cell r="AP317"/>
          <cell r="AQ317"/>
          <cell r="AR317"/>
          <cell r="AS317"/>
          <cell r="AT317"/>
          <cell r="AU317"/>
          <cell r="AV317"/>
          <cell r="AW317"/>
          <cell r="AX317"/>
          <cell r="AY317"/>
          <cell r="AZ317"/>
          <cell r="BA317"/>
        </row>
        <row r="318">
          <cell r="A318"/>
          <cell r="G318"/>
          <cell r="N318"/>
          <cell r="Q318"/>
          <cell r="R318"/>
          <cell r="S318"/>
          <cell r="T318"/>
          <cell r="U318"/>
          <cell r="V318"/>
          <cell r="W318"/>
          <cell r="X318"/>
          <cell r="Y318"/>
          <cell r="Z318"/>
          <cell r="AA318"/>
          <cell r="AB318"/>
          <cell r="AC318"/>
          <cell r="AD318"/>
          <cell r="AE318"/>
          <cell r="AF318"/>
          <cell r="AH318"/>
          <cell r="AI318"/>
          <cell r="AJ318"/>
          <cell r="AK318"/>
          <cell r="AL318"/>
          <cell r="AM318"/>
          <cell r="AN318"/>
          <cell r="AO318"/>
          <cell r="AP318"/>
          <cell r="AQ318"/>
          <cell r="AR318"/>
          <cell r="AS318"/>
          <cell r="AT318"/>
          <cell r="AU318"/>
          <cell r="AV318"/>
          <cell r="AW318"/>
          <cell r="AX318"/>
          <cell r="AY318"/>
          <cell r="AZ318"/>
          <cell r="BA318"/>
        </row>
        <row r="319">
          <cell r="A319"/>
          <cell r="G319"/>
          <cell r="N319"/>
          <cell r="Q319"/>
          <cell r="R319"/>
          <cell r="S319"/>
          <cell r="T319"/>
          <cell r="U319"/>
          <cell r="V319"/>
          <cell r="W319"/>
          <cell r="X319"/>
          <cell r="Y319"/>
          <cell r="Z319"/>
          <cell r="AA319"/>
          <cell r="AB319"/>
          <cell r="AC319"/>
          <cell r="AD319"/>
          <cell r="AE319"/>
          <cell r="AF319"/>
          <cell r="AH319"/>
          <cell r="AI319"/>
          <cell r="AJ319"/>
          <cell r="AK319"/>
          <cell r="AL319"/>
          <cell r="AM319"/>
          <cell r="AN319"/>
          <cell r="AO319"/>
          <cell r="AP319"/>
          <cell r="AQ319"/>
          <cell r="AR319"/>
          <cell r="AS319"/>
          <cell r="AT319"/>
          <cell r="AU319"/>
          <cell r="AV319"/>
          <cell r="AW319"/>
          <cell r="AX319"/>
          <cell r="AY319"/>
          <cell r="AZ319"/>
          <cell r="BA319"/>
        </row>
        <row r="320">
          <cell r="A320"/>
          <cell r="G320"/>
          <cell r="N320"/>
          <cell r="Q320"/>
          <cell r="R320"/>
          <cell r="S320"/>
          <cell r="T320"/>
          <cell r="U320"/>
          <cell r="V320"/>
          <cell r="W320"/>
          <cell r="X320"/>
          <cell r="Y320"/>
          <cell r="Z320"/>
          <cell r="AA320"/>
          <cell r="AB320"/>
          <cell r="AC320"/>
          <cell r="AD320"/>
          <cell r="AE320"/>
          <cell r="AF320"/>
          <cell r="AH320"/>
          <cell r="AI320"/>
          <cell r="AJ320"/>
          <cell r="AK320"/>
          <cell r="AL320"/>
          <cell r="AM320"/>
          <cell r="AN320"/>
          <cell r="AO320"/>
          <cell r="AP320"/>
          <cell r="AQ320"/>
          <cell r="AR320"/>
          <cell r="AS320"/>
          <cell r="AT320"/>
          <cell r="AU320"/>
          <cell r="AV320"/>
          <cell r="AW320"/>
          <cell r="AX320"/>
          <cell r="AY320"/>
          <cell r="AZ320"/>
          <cell r="BA320"/>
        </row>
        <row r="321">
          <cell r="A321"/>
          <cell r="G321"/>
          <cell r="N321"/>
          <cell r="Q321"/>
          <cell r="R321"/>
          <cell r="S321"/>
          <cell r="T321"/>
          <cell r="U321"/>
          <cell r="V321"/>
          <cell r="W321"/>
          <cell r="X321"/>
          <cell r="Y321"/>
          <cell r="Z321"/>
          <cell r="AA321"/>
          <cell r="AB321"/>
          <cell r="AC321"/>
          <cell r="AD321"/>
          <cell r="AE321"/>
          <cell r="AF321"/>
          <cell r="AH321"/>
          <cell r="AI321"/>
          <cell r="AJ321"/>
          <cell r="AK321"/>
          <cell r="AL321"/>
          <cell r="AM321"/>
          <cell r="AN321"/>
          <cell r="AO321"/>
          <cell r="AP321"/>
          <cell r="AQ321"/>
          <cell r="AR321"/>
          <cell r="AS321"/>
          <cell r="AT321"/>
          <cell r="AU321"/>
          <cell r="AV321"/>
          <cell r="AW321"/>
          <cell r="AX321"/>
          <cell r="AY321"/>
          <cell r="AZ321"/>
          <cell r="BA321"/>
        </row>
        <row r="322">
          <cell r="A322"/>
          <cell r="G322"/>
          <cell r="N322"/>
          <cell r="Q322"/>
          <cell r="R322"/>
          <cell r="S322"/>
          <cell r="T322"/>
          <cell r="U322"/>
          <cell r="V322"/>
          <cell r="W322"/>
          <cell r="X322"/>
          <cell r="Y322"/>
          <cell r="Z322"/>
          <cell r="AA322"/>
          <cell r="AB322"/>
          <cell r="AC322"/>
          <cell r="AD322"/>
          <cell r="AE322"/>
          <cell r="AF322"/>
          <cell r="AH322"/>
          <cell r="AI322"/>
          <cell r="AJ322"/>
          <cell r="AK322"/>
          <cell r="AL322"/>
          <cell r="AM322"/>
          <cell r="AN322"/>
          <cell r="AO322"/>
          <cell r="AP322"/>
          <cell r="AQ322"/>
          <cell r="AR322"/>
          <cell r="AS322"/>
          <cell r="AT322"/>
          <cell r="AU322"/>
          <cell r="AV322"/>
          <cell r="AW322"/>
          <cell r="AX322"/>
          <cell r="AY322"/>
          <cell r="AZ322"/>
          <cell r="BA322"/>
        </row>
        <row r="323">
          <cell r="A323"/>
          <cell r="G323"/>
          <cell r="N323"/>
          <cell r="Q323"/>
          <cell r="R323"/>
          <cell r="S323"/>
          <cell r="T323"/>
          <cell r="U323"/>
          <cell r="V323"/>
          <cell r="W323"/>
          <cell r="X323"/>
          <cell r="Y323"/>
          <cell r="Z323"/>
          <cell r="AA323"/>
          <cell r="AB323"/>
          <cell r="AC323"/>
          <cell r="AD323"/>
          <cell r="AE323"/>
          <cell r="AF323"/>
          <cell r="AH323"/>
          <cell r="AI323"/>
          <cell r="AJ323"/>
          <cell r="AK323"/>
          <cell r="AL323"/>
          <cell r="AM323"/>
          <cell r="AN323"/>
          <cell r="AO323"/>
          <cell r="AP323"/>
          <cell r="AQ323"/>
          <cell r="AR323"/>
          <cell r="AS323"/>
          <cell r="AT323"/>
          <cell r="AU323"/>
          <cell r="AV323"/>
          <cell r="AW323"/>
          <cell r="AX323"/>
          <cell r="AY323"/>
          <cell r="AZ323"/>
          <cell r="BA323"/>
        </row>
        <row r="324">
          <cell r="A324"/>
          <cell r="G324"/>
          <cell r="N324"/>
          <cell r="Q324"/>
          <cell r="R324"/>
          <cell r="S324"/>
          <cell r="T324"/>
          <cell r="U324"/>
          <cell r="V324"/>
          <cell r="W324"/>
          <cell r="X324"/>
          <cell r="Y324"/>
          <cell r="Z324"/>
          <cell r="AA324"/>
          <cell r="AB324"/>
          <cell r="AC324"/>
          <cell r="AD324"/>
          <cell r="AE324"/>
          <cell r="AF324"/>
          <cell r="AH324"/>
          <cell r="AI324"/>
          <cell r="AJ324"/>
          <cell r="AK324"/>
          <cell r="AL324"/>
          <cell r="AM324"/>
          <cell r="AN324"/>
          <cell r="AO324"/>
          <cell r="AP324"/>
          <cell r="AQ324"/>
          <cell r="AR324"/>
          <cell r="AS324"/>
          <cell r="AT324"/>
          <cell r="AU324"/>
          <cell r="AV324"/>
          <cell r="AW324"/>
          <cell r="AX324"/>
          <cell r="AY324"/>
          <cell r="AZ324"/>
          <cell r="BA324"/>
        </row>
        <row r="325">
          <cell r="A325"/>
          <cell r="G325"/>
          <cell r="N325"/>
          <cell r="Q325"/>
          <cell r="R325"/>
          <cell r="S325"/>
          <cell r="T325"/>
          <cell r="U325"/>
          <cell r="V325"/>
          <cell r="W325"/>
          <cell r="X325"/>
          <cell r="Y325"/>
          <cell r="Z325"/>
          <cell r="AA325"/>
          <cell r="AB325"/>
          <cell r="AC325"/>
          <cell r="AD325"/>
          <cell r="AE325"/>
          <cell r="AF325"/>
          <cell r="AH325"/>
          <cell r="AI325"/>
          <cell r="AJ325"/>
          <cell r="AK325"/>
          <cell r="AL325"/>
          <cell r="AM325"/>
          <cell r="AN325"/>
          <cell r="AO325"/>
          <cell r="AP325"/>
          <cell r="AQ325"/>
          <cell r="AR325"/>
          <cell r="AS325"/>
          <cell r="AT325"/>
          <cell r="AU325"/>
          <cell r="AV325"/>
          <cell r="AW325"/>
          <cell r="AX325"/>
          <cell r="AY325"/>
          <cell r="AZ325"/>
          <cell r="BA325"/>
        </row>
        <row r="326">
          <cell r="A326"/>
          <cell r="G326"/>
          <cell r="N326"/>
          <cell r="Q326"/>
          <cell r="R326"/>
          <cell r="S326"/>
          <cell r="T326"/>
          <cell r="U326"/>
          <cell r="V326"/>
          <cell r="W326"/>
          <cell r="X326"/>
          <cell r="Y326"/>
          <cell r="Z326"/>
          <cell r="AA326"/>
          <cell r="AB326"/>
          <cell r="AC326"/>
          <cell r="AD326"/>
          <cell r="AE326"/>
          <cell r="AF326"/>
          <cell r="AH326"/>
          <cell r="AI326"/>
          <cell r="AJ326"/>
          <cell r="AK326"/>
          <cell r="AL326"/>
          <cell r="AM326"/>
          <cell r="AN326"/>
          <cell r="AO326"/>
          <cell r="AP326"/>
          <cell r="AQ326"/>
          <cell r="AR326"/>
          <cell r="AS326"/>
          <cell r="AT326"/>
          <cell r="AU326"/>
          <cell r="AV326"/>
          <cell r="AW326"/>
          <cell r="AX326"/>
          <cell r="AY326"/>
          <cell r="AZ326"/>
          <cell r="BA326"/>
        </row>
        <row r="327">
          <cell r="A327"/>
          <cell r="G327"/>
          <cell r="N327"/>
          <cell r="Q327"/>
          <cell r="R327"/>
          <cell r="S327"/>
          <cell r="T327"/>
          <cell r="U327"/>
          <cell r="V327"/>
          <cell r="W327"/>
          <cell r="X327"/>
          <cell r="Y327"/>
          <cell r="Z327"/>
          <cell r="AA327"/>
          <cell r="AB327"/>
          <cell r="AC327"/>
          <cell r="AD327"/>
          <cell r="AE327"/>
          <cell r="AF327"/>
          <cell r="AH327"/>
          <cell r="AI327"/>
          <cell r="AJ327"/>
          <cell r="AK327"/>
          <cell r="AL327"/>
          <cell r="AM327"/>
          <cell r="AN327"/>
          <cell r="AO327"/>
          <cell r="AP327"/>
          <cell r="AQ327"/>
          <cell r="AR327"/>
          <cell r="AS327"/>
          <cell r="AT327"/>
          <cell r="AU327"/>
          <cell r="AV327"/>
          <cell r="AW327"/>
          <cell r="AX327"/>
          <cell r="AY327"/>
          <cell r="AZ327"/>
          <cell r="BA327"/>
        </row>
        <row r="328">
          <cell r="A328"/>
          <cell r="G328"/>
          <cell r="N328"/>
          <cell r="Q328"/>
          <cell r="R328"/>
          <cell r="S328"/>
          <cell r="T328"/>
          <cell r="U328"/>
          <cell r="V328"/>
          <cell r="W328"/>
          <cell r="X328"/>
          <cell r="Y328"/>
          <cell r="Z328"/>
          <cell r="AA328"/>
          <cell r="AB328"/>
          <cell r="AC328"/>
          <cell r="AD328"/>
          <cell r="AE328"/>
          <cell r="AF328"/>
          <cell r="AH328"/>
          <cell r="AI328"/>
          <cell r="AJ328"/>
          <cell r="AK328"/>
          <cell r="AL328"/>
          <cell r="AM328"/>
          <cell r="AN328"/>
          <cell r="AO328"/>
          <cell r="AP328"/>
          <cell r="AQ328"/>
          <cell r="AR328"/>
          <cell r="AS328"/>
          <cell r="AT328"/>
          <cell r="AU328"/>
          <cell r="AV328"/>
          <cell r="AW328"/>
          <cell r="AX328"/>
          <cell r="AY328"/>
          <cell r="AZ328"/>
          <cell r="BA328"/>
        </row>
        <row r="329">
          <cell r="A329"/>
          <cell r="G329"/>
          <cell r="N329"/>
          <cell r="Q329"/>
          <cell r="R329"/>
          <cell r="S329"/>
          <cell r="T329"/>
          <cell r="U329"/>
          <cell r="V329"/>
          <cell r="W329"/>
          <cell r="X329"/>
          <cell r="Y329"/>
          <cell r="Z329"/>
          <cell r="AA329"/>
          <cell r="AB329"/>
          <cell r="AC329"/>
          <cell r="AD329"/>
          <cell r="AE329"/>
          <cell r="AF329"/>
          <cell r="AH329"/>
          <cell r="AI329"/>
          <cell r="AJ329"/>
          <cell r="AK329"/>
          <cell r="AL329"/>
          <cell r="AM329"/>
          <cell r="AN329"/>
          <cell r="AO329"/>
          <cell r="AP329"/>
          <cell r="AQ329"/>
          <cell r="AR329"/>
          <cell r="AS329"/>
          <cell r="AT329"/>
          <cell r="AU329"/>
          <cell r="AV329"/>
          <cell r="AW329"/>
          <cell r="AX329"/>
          <cell r="AY329"/>
          <cell r="AZ329"/>
          <cell r="BA329"/>
        </row>
        <row r="330">
          <cell r="A330"/>
          <cell r="G330"/>
          <cell r="N330"/>
          <cell r="Q330"/>
          <cell r="R330"/>
          <cell r="S330"/>
          <cell r="T330"/>
          <cell r="U330"/>
          <cell r="V330"/>
          <cell r="W330"/>
          <cell r="X330"/>
          <cell r="Y330"/>
          <cell r="Z330"/>
          <cell r="AA330"/>
          <cell r="AB330"/>
          <cell r="AC330"/>
          <cell r="AD330"/>
          <cell r="AE330"/>
          <cell r="AF330"/>
          <cell r="AH330"/>
          <cell r="AI330"/>
          <cell r="AJ330"/>
          <cell r="AK330"/>
          <cell r="AL330"/>
          <cell r="AM330"/>
          <cell r="AN330"/>
          <cell r="AO330"/>
          <cell r="AP330"/>
          <cell r="AQ330"/>
          <cell r="AR330"/>
          <cell r="AS330"/>
          <cell r="AT330"/>
          <cell r="AU330"/>
          <cell r="AV330"/>
          <cell r="AW330"/>
          <cell r="AX330"/>
          <cell r="AY330"/>
          <cell r="AZ330"/>
          <cell r="BA330"/>
        </row>
        <row r="331">
          <cell r="A331"/>
          <cell r="G331"/>
          <cell r="N331"/>
          <cell r="Q331"/>
          <cell r="R331"/>
          <cell r="S331"/>
          <cell r="T331"/>
          <cell r="U331"/>
          <cell r="V331"/>
          <cell r="W331"/>
          <cell r="X331"/>
          <cell r="Y331"/>
          <cell r="Z331"/>
          <cell r="AA331"/>
          <cell r="AB331"/>
          <cell r="AC331"/>
          <cell r="AD331"/>
          <cell r="AE331"/>
          <cell r="AF331"/>
          <cell r="AH331"/>
          <cell r="AI331"/>
          <cell r="AJ331"/>
          <cell r="AK331"/>
          <cell r="AL331"/>
          <cell r="AM331"/>
          <cell r="AN331"/>
          <cell r="AO331"/>
          <cell r="AP331"/>
          <cell r="AQ331"/>
          <cell r="AR331"/>
          <cell r="AS331"/>
          <cell r="AT331"/>
          <cell r="AU331"/>
          <cell r="AV331"/>
          <cell r="AW331"/>
          <cell r="AX331"/>
          <cell r="AY331"/>
          <cell r="AZ331"/>
          <cell r="BA331"/>
        </row>
        <row r="332">
          <cell r="A332"/>
          <cell r="G332"/>
          <cell r="N332"/>
          <cell r="Q332"/>
          <cell r="R332"/>
          <cell r="S332"/>
          <cell r="T332"/>
          <cell r="U332"/>
          <cell r="V332"/>
          <cell r="W332"/>
          <cell r="X332"/>
          <cell r="Y332"/>
          <cell r="Z332"/>
          <cell r="AA332"/>
          <cell r="AB332"/>
          <cell r="AC332"/>
          <cell r="AD332"/>
          <cell r="AE332"/>
          <cell r="AF332"/>
          <cell r="AH332"/>
          <cell r="AI332"/>
          <cell r="AJ332"/>
          <cell r="AK332"/>
          <cell r="AL332"/>
          <cell r="AM332"/>
          <cell r="AN332"/>
          <cell r="AO332"/>
          <cell r="AP332"/>
          <cell r="AQ332"/>
          <cell r="AR332"/>
          <cell r="AS332"/>
          <cell r="AT332"/>
          <cell r="AU332"/>
          <cell r="AV332"/>
          <cell r="AW332"/>
          <cell r="AX332"/>
          <cell r="AY332"/>
          <cell r="AZ332"/>
          <cell r="BA332"/>
        </row>
        <row r="333">
          <cell r="A333"/>
          <cell r="G333"/>
          <cell r="N333"/>
          <cell r="Q333"/>
          <cell r="R333"/>
          <cell r="S333"/>
          <cell r="T333"/>
          <cell r="U333"/>
          <cell r="V333"/>
          <cell r="W333"/>
          <cell r="X333"/>
          <cell r="Y333"/>
          <cell r="Z333"/>
          <cell r="AA333"/>
          <cell r="AB333"/>
          <cell r="AC333"/>
          <cell r="AD333"/>
          <cell r="AE333"/>
          <cell r="AF333"/>
          <cell r="AH333"/>
          <cell r="AI333"/>
          <cell r="AJ333"/>
          <cell r="AK333"/>
          <cell r="AL333"/>
          <cell r="AM333"/>
          <cell r="AN333"/>
          <cell r="AO333"/>
          <cell r="AP333"/>
          <cell r="AQ333"/>
          <cell r="AR333"/>
          <cell r="AS333"/>
          <cell r="AT333"/>
          <cell r="AU333"/>
          <cell r="AV333"/>
          <cell r="AW333"/>
          <cell r="AX333"/>
          <cell r="AY333"/>
          <cell r="AZ333"/>
          <cell r="BA333"/>
        </row>
        <row r="334">
          <cell r="A334"/>
          <cell r="G334"/>
          <cell r="N334"/>
          <cell r="Q334"/>
          <cell r="R334"/>
          <cell r="S334"/>
          <cell r="T334"/>
          <cell r="U334"/>
          <cell r="V334"/>
          <cell r="W334"/>
          <cell r="X334"/>
          <cell r="Y334"/>
          <cell r="Z334"/>
          <cell r="AA334"/>
          <cell r="AB334"/>
          <cell r="AC334"/>
          <cell r="AD334"/>
          <cell r="AE334"/>
          <cell r="AF334"/>
          <cell r="AH334"/>
          <cell r="AI334"/>
          <cell r="AJ334"/>
          <cell r="AK334"/>
          <cell r="AL334"/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/>
          <cell r="AY334"/>
          <cell r="AZ334"/>
          <cell r="BA334"/>
        </row>
        <row r="335">
          <cell r="A335"/>
          <cell r="G335"/>
          <cell r="N335"/>
          <cell r="Q335"/>
          <cell r="R335"/>
          <cell r="S335"/>
          <cell r="T335"/>
          <cell r="U335"/>
          <cell r="V335"/>
          <cell r="W335"/>
          <cell r="X335"/>
          <cell r="Y335"/>
          <cell r="Z335"/>
          <cell r="AA335"/>
          <cell r="AB335"/>
          <cell r="AC335"/>
          <cell r="AD335"/>
          <cell r="AE335"/>
          <cell r="AF335"/>
          <cell r="AH335"/>
          <cell r="AI335"/>
          <cell r="AJ335"/>
          <cell r="AK335"/>
          <cell r="AL335"/>
          <cell r="AM335"/>
          <cell r="AN335"/>
          <cell r="AO335"/>
          <cell r="AP335"/>
          <cell r="AQ335"/>
          <cell r="AR335"/>
          <cell r="AS335"/>
          <cell r="AT335"/>
          <cell r="AU335"/>
          <cell r="AV335"/>
          <cell r="AW335"/>
          <cell r="AX335"/>
          <cell r="AY335"/>
          <cell r="AZ335"/>
          <cell r="BA335"/>
        </row>
        <row r="336">
          <cell r="A336"/>
          <cell r="G336"/>
          <cell r="N336"/>
          <cell r="Q336"/>
          <cell r="R336"/>
          <cell r="S336"/>
          <cell r="T336"/>
          <cell r="U336"/>
          <cell r="V336"/>
          <cell r="W336"/>
          <cell r="X336"/>
          <cell r="Y336"/>
          <cell r="Z336"/>
          <cell r="AA336"/>
          <cell r="AB336"/>
          <cell r="AC336"/>
          <cell r="AD336"/>
          <cell r="AE336"/>
          <cell r="AF336"/>
          <cell r="AH336"/>
          <cell r="AI336"/>
          <cell r="AJ336"/>
          <cell r="AK336"/>
          <cell r="AL336"/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/>
          <cell r="AY336"/>
          <cell r="AZ336"/>
          <cell r="BA336"/>
        </row>
        <row r="337">
          <cell r="A337"/>
          <cell r="G337"/>
          <cell r="N337"/>
          <cell r="Q337"/>
          <cell r="R337"/>
          <cell r="S337"/>
          <cell r="T337"/>
          <cell r="U337"/>
          <cell r="V337"/>
          <cell r="W337"/>
          <cell r="X337"/>
          <cell r="Y337"/>
          <cell r="Z337"/>
          <cell r="AA337"/>
          <cell r="AB337"/>
          <cell r="AC337"/>
          <cell r="AD337"/>
          <cell r="AE337"/>
          <cell r="AF337"/>
          <cell r="AH337"/>
          <cell r="AI337"/>
          <cell r="AJ337"/>
          <cell r="AK337"/>
          <cell r="AL337"/>
          <cell r="AM337"/>
          <cell r="AN337"/>
          <cell r="AO337"/>
          <cell r="AP337"/>
          <cell r="AQ337"/>
          <cell r="AR337"/>
          <cell r="AS337"/>
          <cell r="AT337"/>
          <cell r="AU337"/>
          <cell r="AV337"/>
          <cell r="AW337"/>
          <cell r="AX337"/>
          <cell r="AY337"/>
          <cell r="AZ337"/>
          <cell r="BA337"/>
        </row>
        <row r="338">
          <cell r="A338"/>
          <cell r="G338"/>
          <cell r="N338"/>
          <cell r="Q338"/>
          <cell r="R338"/>
          <cell r="S338"/>
          <cell r="T338"/>
          <cell r="U338"/>
          <cell r="V338"/>
          <cell r="W338"/>
          <cell r="X338"/>
          <cell r="Y338"/>
          <cell r="Z338"/>
          <cell r="AA338"/>
          <cell r="AB338"/>
          <cell r="AC338"/>
          <cell r="AD338"/>
          <cell r="AE338"/>
          <cell r="AF338"/>
          <cell r="AH338"/>
          <cell r="AI338"/>
          <cell r="AJ338"/>
          <cell r="AK338"/>
          <cell r="AL338"/>
          <cell r="AM338"/>
          <cell r="AN338"/>
          <cell r="AO338"/>
          <cell r="AP338"/>
          <cell r="AQ338"/>
          <cell r="AR338"/>
          <cell r="AS338"/>
          <cell r="AT338"/>
          <cell r="AU338"/>
          <cell r="AV338"/>
          <cell r="AW338"/>
          <cell r="AX338"/>
          <cell r="AY338"/>
          <cell r="AZ338"/>
          <cell r="BA338"/>
        </row>
        <row r="339">
          <cell r="A339"/>
          <cell r="G339"/>
          <cell r="N339"/>
          <cell r="Q339"/>
          <cell r="R339"/>
          <cell r="S339"/>
          <cell r="T339"/>
          <cell r="U339"/>
          <cell r="V339"/>
          <cell r="W339"/>
          <cell r="X339"/>
          <cell r="Y339"/>
          <cell r="Z339"/>
          <cell r="AA339"/>
          <cell r="AB339"/>
          <cell r="AC339"/>
          <cell r="AD339"/>
          <cell r="AE339"/>
          <cell r="AF339"/>
          <cell r="AH339"/>
          <cell r="AI339"/>
          <cell r="AJ339"/>
          <cell r="AK339"/>
          <cell r="AL339"/>
          <cell r="AM339"/>
          <cell r="AN339"/>
          <cell r="AO339"/>
          <cell r="AP339"/>
          <cell r="AQ339"/>
          <cell r="AR339"/>
          <cell r="AS339"/>
          <cell r="AT339"/>
          <cell r="AU339"/>
          <cell r="AV339"/>
          <cell r="AW339"/>
          <cell r="AX339"/>
          <cell r="AY339"/>
          <cell r="AZ339"/>
          <cell r="BA339"/>
        </row>
        <row r="340">
          <cell r="A340"/>
          <cell r="G340"/>
          <cell r="N340"/>
          <cell r="Q340"/>
          <cell r="R340"/>
          <cell r="S340"/>
          <cell r="T340"/>
          <cell r="U340"/>
          <cell r="V340"/>
          <cell r="W340"/>
          <cell r="X340"/>
          <cell r="Y340"/>
          <cell r="Z340"/>
          <cell r="AA340"/>
          <cell r="AB340"/>
          <cell r="AC340"/>
          <cell r="AD340"/>
          <cell r="AE340"/>
          <cell r="AF340"/>
          <cell r="AH340"/>
          <cell r="AI340"/>
          <cell r="AJ340"/>
          <cell r="AK340"/>
          <cell r="AL340"/>
          <cell r="AM340"/>
          <cell r="AN340"/>
          <cell r="AO340"/>
          <cell r="AP340"/>
          <cell r="AQ340"/>
          <cell r="AR340"/>
          <cell r="AS340"/>
          <cell r="AT340"/>
          <cell r="AU340"/>
          <cell r="AV340"/>
          <cell r="AW340"/>
          <cell r="AX340"/>
          <cell r="AY340"/>
          <cell r="AZ340"/>
          <cell r="BA340"/>
        </row>
        <row r="341">
          <cell r="A341"/>
          <cell r="G341"/>
          <cell r="N341"/>
          <cell r="Q341"/>
          <cell r="R341"/>
          <cell r="S341"/>
          <cell r="T341"/>
          <cell r="U341"/>
          <cell r="V341"/>
          <cell r="W341"/>
          <cell r="X341"/>
          <cell r="Y341"/>
          <cell r="Z341"/>
          <cell r="AA341"/>
          <cell r="AB341"/>
          <cell r="AC341"/>
          <cell r="AD341"/>
          <cell r="AE341"/>
          <cell r="AF341"/>
          <cell r="AH341"/>
          <cell r="AI341"/>
          <cell r="AJ341"/>
          <cell r="AK341"/>
          <cell r="AL341"/>
          <cell r="AM341"/>
          <cell r="AN341"/>
          <cell r="AO341"/>
          <cell r="AP341"/>
          <cell r="AQ341"/>
          <cell r="AR341"/>
          <cell r="AS341"/>
          <cell r="AT341"/>
          <cell r="AU341"/>
          <cell r="AV341"/>
          <cell r="AW341"/>
          <cell r="AX341"/>
          <cell r="AY341"/>
          <cell r="AZ341"/>
          <cell r="BA341"/>
        </row>
        <row r="342">
          <cell r="A342"/>
          <cell r="G342"/>
          <cell r="N342"/>
          <cell r="Q342"/>
          <cell r="R342"/>
          <cell r="S342"/>
          <cell r="T342"/>
          <cell r="U342"/>
          <cell r="V342"/>
          <cell r="W342"/>
          <cell r="X342"/>
          <cell r="Y342"/>
          <cell r="Z342"/>
          <cell r="AA342"/>
          <cell r="AB342"/>
          <cell r="AC342"/>
          <cell r="AD342"/>
          <cell r="AE342"/>
          <cell r="AF342"/>
          <cell r="AH342"/>
          <cell r="AI342"/>
          <cell r="AJ342"/>
          <cell r="AK342"/>
          <cell r="AL342"/>
          <cell r="AM342"/>
          <cell r="AN342"/>
          <cell r="AO342"/>
          <cell r="AP342"/>
          <cell r="AQ342"/>
          <cell r="AR342"/>
          <cell r="AS342"/>
          <cell r="AT342"/>
          <cell r="AU342"/>
          <cell r="AV342"/>
          <cell r="AW342"/>
          <cell r="AX342"/>
          <cell r="AY342"/>
          <cell r="AZ342"/>
          <cell r="BA342"/>
        </row>
        <row r="343">
          <cell r="A343"/>
          <cell r="G343"/>
          <cell r="N343"/>
          <cell r="Q343"/>
          <cell r="R343"/>
          <cell r="S343"/>
          <cell r="T343"/>
          <cell r="U343"/>
          <cell r="V343"/>
          <cell r="W343"/>
          <cell r="X343"/>
          <cell r="Y343"/>
          <cell r="Z343"/>
          <cell r="AA343"/>
          <cell r="AB343"/>
          <cell r="AC343"/>
          <cell r="AD343"/>
          <cell r="AE343"/>
          <cell r="AF343"/>
          <cell r="AH343"/>
          <cell r="AI343"/>
          <cell r="AJ343"/>
          <cell r="AK343"/>
          <cell r="AL343"/>
          <cell r="AM343"/>
          <cell r="AN343"/>
          <cell r="AO343"/>
          <cell r="AP343"/>
          <cell r="AQ343"/>
          <cell r="AR343"/>
          <cell r="AS343"/>
          <cell r="AT343"/>
          <cell r="AU343"/>
          <cell r="AV343"/>
          <cell r="AW343"/>
          <cell r="AX343"/>
          <cell r="AY343"/>
          <cell r="AZ343"/>
          <cell r="BA343"/>
        </row>
        <row r="344">
          <cell r="A344"/>
          <cell r="G344"/>
          <cell r="N344"/>
          <cell r="Q344"/>
          <cell r="R344"/>
          <cell r="S344"/>
          <cell r="T344"/>
          <cell r="U344"/>
          <cell r="V344"/>
          <cell r="W344"/>
          <cell r="X344"/>
          <cell r="Y344"/>
          <cell r="Z344"/>
          <cell r="AA344"/>
          <cell r="AB344"/>
          <cell r="AC344"/>
          <cell r="AD344"/>
          <cell r="AE344"/>
          <cell r="AF344"/>
          <cell r="AH344"/>
          <cell r="AI344"/>
          <cell r="AJ344"/>
          <cell r="AK344"/>
          <cell r="AL344"/>
          <cell r="AM344"/>
          <cell r="AN344"/>
          <cell r="AO344"/>
          <cell r="AP344"/>
          <cell r="AQ344"/>
          <cell r="AR344"/>
          <cell r="AS344"/>
          <cell r="AT344"/>
          <cell r="AU344"/>
          <cell r="AV344"/>
          <cell r="AW344"/>
          <cell r="AX344"/>
          <cell r="AY344"/>
          <cell r="AZ344"/>
          <cell r="BA344"/>
        </row>
        <row r="345">
          <cell r="A345"/>
          <cell r="G345"/>
          <cell r="N345"/>
          <cell r="Q345"/>
          <cell r="R345"/>
          <cell r="S345"/>
          <cell r="T345"/>
          <cell r="U345"/>
          <cell r="V345"/>
          <cell r="W345"/>
          <cell r="X345"/>
          <cell r="Y345"/>
          <cell r="Z345"/>
          <cell r="AA345"/>
          <cell r="AB345"/>
          <cell r="AC345"/>
          <cell r="AD345"/>
          <cell r="AE345"/>
          <cell r="AF345"/>
          <cell r="AH345"/>
          <cell r="AI345"/>
          <cell r="AJ345"/>
          <cell r="AK345"/>
          <cell r="AL345"/>
          <cell r="AM345"/>
          <cell r="AN345"/>
          <cell r="AO345"/>
          <cell r="AP345"/>
          <cell r="AQ345"/>
          <cell r="AR345"/>
          <cell r="AS345"/>
          <cell r="AT345"/>
          <cell r="AU345"/>
          <cell r="AV345"/>
          <cell r="AW345"/>
          <cell r="AX345"/>
          <cell r="AY345"/>
          <cell r="AZ345"/>
          <cell r="BA345"/>
        </row>
        <row r="346">
          <cell r="A346"/>
          <cell r="G346"/>
          <cell r="N346"/>
          <cell r="Q346"/>
          <cell r="R346"/>
          <cell r="S346"/>
          <cell r="T346"/>
          <cell r="U346"/>
          <cell r="V346"/>
          <cell r="W346"/>
          <cell r="X346"/>
          <cell r="Y346"/>
          <cell r="Z346"/>
          <cell r="AA346"/>
          <cell r="AB346"/>
          <cell r="AC346"/>
          <cell r="AD346"/>
          <cell r="AE346"/>
          <cell r="AF346"/>
          <cell r="AH346"/>
          <cell r="AI346"/>
          <cell r="AJ346"/>
          <cell r="AK346"/>
          <cell r="AL346"/>
          <cell r="AM346"/>
          <cell r="AN346"/>
          <cell r="AO346"/>
          <cell r="AP346"/>
          <cell r="AQ346"/>
          <cell r="AR346"/>
          <cell r="AS346"/>
          <cell r="AT346"/>
          <cell r="AU346"/>
          <cell r="AV346"/>
          <cell r="AW346"/>
          <cell r="AX346"/>
          <cell r="AY346"/>
          <cell r="AZ346"/>
          <cell r="BA346"/>
        </row>
        <row r="347">
          <cell r="A347"/>
          <cell r="G347"/>
          <cell r="N347"/>
          <cell r="Q347"/>
          <cell r="R347"/>
          <cell r="S347"/>
          <cell r="T347"/>
          <cell r="U347"/>
          <cell r="V347"/>
          <cell r="W347"/>
          <cell r="X347"/>
          <cell r="Y347"/>
          <cell r="Z347"/>
          <cell r="AA347"/>
          <cell r="AB347"/>
          <cell r="AC347"/>
          <cell r="AD347"/>
          <cell r="AE347"/>
          <cell r="AF347"/>
          <cell r="AH347"/>
          <cell r="AI347"/>
          <cell r="AJ347"/>
          <cell r="AK347"/>
          <cell r="AL347"/>
          <cell r="AM347"/>
          <cell r="AN347"/>
          <cell r="AO347"/>
          <cell r="AP347"/>
          <cell r="AQ347"/>
          <cell r="AR347"/>
          <cell r="AS347"/>
          <cell r="AT347"/>
          <cell r="AU347"/>
          <cell r="AV347"/>
          <cell r="AW347"/>
          <cell r="AX347"/>
          <cell r="AY347"/>
          <cell r="AZ347"/>
          <cell r="BA347"/>
        </row>
        <row r="348">
          <cell r="A348"/>
          <cell r="G348"/>
          <cell r="N348"/>
          <cell r="Q348"/>
          <cell r="R348"/>
          <cell r="S348"/>
          <cell r="T348"/>
          <cell r="U348"/>
          <cell r="V348"/>
          <cell r="W348"/>
          <cell r="X348"/>
          <cell r="Y348"/>
          <cell r="Z348"/>
          <cell r="AA348"/>
          <cell r="AB348"/>
          <cell r="AC348"/>
          <cell r="AD348"/>
          <cell r="AE348"/>
          <cell r="AF348"/>
          <cell r="AH348"/>
          <cell r="AI348"/>
          <cell r="AJ348"/>
          <cell r="AK348"/>
          <cell r="AL348"/>
          <cell r="AM348"/>
          <cell r="AN348"/>
          <cell r="AO348"/>
          <cell r="AP348"/>
          <cell r="AQ348"/>
          <cell r="AR348"/>
          <cell r="AS348"/>
          <cell r="AT348"/>
          <cell r="AU348"/>
          <cell r="AV348"/>
          <cell r="AW348"/>
          <cell r="AX348"/>
          <cell r="AY348"/>
          <cell r="AZ348"/>
          <cell r="BA348"/>
        </row>
        <row r="349">
          <cell r="A349"/>
          <cell r="G349"/>
          <cell r="N349"/>
          <cell r="Q349"/>
          <cell r="R349"/>
          <cell r="S349"/>
          <cell r="T349"/>
          <cell r="U349"/>
          <cell r="V349"/>
          <cell r="W349"/>
          <cell r="X349"/>
          <cell r="Y349"/>
          <cell r="Z349"/>
          <cell r="AA349"/>
          <cell r="AB349"/>
          <cell r="AC349"/>
          <cell r="AD349"/>
          <cell r="AE349"/>
          <cell r="AF349"/>
          <cell r="AH349"/>
          <cell r="AI349"/>
          <cell r="AJ349"/>
          <cell r="AK349"/>
          <cell r="AL349"/>
          <cell r="AM349"/>
          <cell r="AN349"/>
          <cell r="AO349"/>
          <cell r="AP349"/>
          <cell r="AQ349"/>
          <cell r="AR349"/>
          <cell r="AS349"/>
          <cell r="AT349"/>
          <cell r="AU349"/>
          <cell r="AV349"/>
          <cell r="AW349"/>
          <cell r="AX349"/>
          <cell r="AY349"/>
          <cell r="AZ349"/>
          <cell r="BA349"/>
        </row>
        <row r="350">
          <cell r="A350"/>
          <cell r="G350"/>
          <cell r="N350"/>
          <cell r="Q350"/>
          <cell r="R350"/>
          <cell r="S350"/>
          <cell r="T350"/>
          <cell r="U350"/>
          <cell r="V350"/>
          <cell r="W350"/>
          <cell r="X350"/>
          <cell r="Y350"/>
          <cell r="Z350"/>
          <cell r="AA350"/>
          <cell r="AB350"/>
          <cell r="AC350"/>
          <cell r="AD350"/>
          <cell r="AE350"/>
          <cell r="AF350"/>
          <cell r="AH350"/>
          <cell r="AI350"/>
          <cell r="AJ350"/>
          <cell r="AK350"/>
          <cell r="AL350"/>
          <cell r="AM350"/>
          <cell r="AN350"/>
          <cell r="AO350"/>
          <cell r="AP350"/>
          <cell r="AQ350"/>
          <cell r="AR350"/>
          <cell r="AS350"/>
          <cell r="AT350"/>
          <cell r="AU350"/>
          <cell r="AV350"/>
          <cell r="AW350"/>
          <cell r="AX350"/>
          <cell r="AY350"/>
          <cell r="AZ350"/>
          <cell r="BA350"/>
        </row>
        <row r="351">
          <cell r="A351"/>
          <cell r="G351"/>
          <cell r="N351"/>
          <cell r="Q351"/>
          <cell r="R351"/>
          <cell r="S351"/>
          <cell r="T351"/>
          <cell r="U351"/>
          <cell r="V351"/>
          <cell r="W351"/>
          <cell r="X351"/>
          <cell r="Y351"/>
          <cell r="Z351"/>
          <cell r="AA351"/>
          <cell r="AB351"/>
          <cell r="AC351"/>
          <cell r="AD351"/>
          <cell r="AE351"/>
          <cell r="AF351"/>
          <cell r="AH351"/>
          <cell r="AI351"/>
          <cell r="AJ351"/>
          <cell r="AK351"/>
          <cell r="AL351"/>
          <cell r="AM351"/>
          <cell r="AN351"/>
          <cell r="AO351"/>
          <cell r="AP351"/>
          <cell r="AQ351"/>
          <cell r="AR351"/>
          <cell r="AS351"/>
          <cell r="AT351"/>
          <cell r="AU351"/>
          <cell r="AV351"/>
          <cell r="AW351"/>
          <cell r="AX351"/>
          <cell r="AY351"/>
          <cell r="AZ351"/>
          <cell r="BA351"/>
        </row>
        <row r="352">
          <cell r="A352"/>
          <cell r="G352"/>
          <cell r="N352"/>
          <cell r="Q352"/>
          <cell r="R352"/>
          <cell r="S352"/>
          <cell r="T352"/>
          <cell r="U352"/>
          <cell r="V352"/>
          <cell r="W352"/>
          <cell r="X352"/>
          <cell r="Y352"/>
          <cell r="Z352"/>
          <cell r="AA352"/>
          <cell r="AB352"/>
          <cell r="AC352"/>
          <cell r="AD352"/>
          <cell r="AE352"/>
          <cell r="AF352"/>
          <cell r="AH352"/>
          <cell r="AI352"/>
          <cell r="AJ352"/>
          <cell r="AK352"/>
          <cell r="AL352"/>
          <cell r="AM352"/>
          <cell r="AN352"/>
          <cell r="AO352"/>
          <cell r="AP352"/>
          <cell r="AQ352"/>
          <cell r="AR352"/>
          <cell r="AS352"/>
          <cell r="AT352"/>
          <cell r="AU352"/>
          <cell r="AV352"/>
          <cell r="AW352"/>
          <cell r="AX352"/>
          <cell r="AY352"/>
          <cell r="AZ352"/>
          <cell r="BA352"/>
        </row>
        <row r="353">
          <cell r="A353"/>
          <cell r="G353"/>
          <cell r="N353"/>
          <cell r="Q353"/>
          <cell r="R353"/>
          <cell r="S353"/>
          <cell r="T353"/>
          <cell r="U353"/>
          <cell r="V353"/>
          <cell r="W353"/>
          <cell r="X353"/>
          <cell r="Y353"/>
          <cell r="Z353"/>
          <cell r="AA353"/>
          <cell r="AB353"/>
          <cell r="AC353"/>
          <cell r="AD353"/>
          <cell r="AE353"/>
          <cell r="AF353"/>
          <cell r="AH353"/>
          <cell r="AI353"/>
          <cell r="AJ353"/>
          <cell r="AK353"/>
          <cell r="AL353"/>
          <cell r="AM353"/>
          <cell r="AN353"/>
          <cell r="AO353"/>
          <cell r="AP353"/>
          <cell r="AQ353"/>
          <cell r="AR353"/>
          <cell r="AS353"/>
          <cell r="AT353"/>
          <cell r="AU353"/>
          <cell r="AV353"/>
          <cell r="AW353"/>
          <cell r="AX353"/>
          <cell r="AY353"/>
          <cell r="AZ353"/>
          <cell r="BA353"/>
        </row>
        <row r="354">
          <cell r="A354"/>
          <cell r="G354"/>
          <cell r="N354"/>
          <cell r="Q354"/>
          <cell r="R354"/>
          <cell r="S354"/>
          <cell r="T354"/>
          <cell r="U354"/>
          <cell r="V354"/>
          <cell r="W354"/>
          <cell r="X354"/>
          <cell r="Y354"/>
          <cell r="Z354"/>
          <cell r="AA354"/>
          <cell r="AB354"/>
          <cell r="AC354"/>
          <cell r="AD354"/>
          <cell r="AE354"/>
          <cell r="AF354"/>
          <cell r="AH354"/>
          <cell r="AI354"/>
          <cell r="AJ354"/>
          <cell r="AK354"/>
          <cell r="AL354"/>
          <cell r="AM354"/>
          <cell r="AN354"/>
          <cell r="AO354"/>
          <cell r="AP354"/>
          <cell r="AQ354"/>
          <cell r="AR354"/>
          <cell r="AS354"/>
          <cell r="AT354"/>
          <cell r="AU354"/>
          <cell r="AV354"/>
          <cell r="AW354"/>
          <cell r="AX354"/>
          <cell r="AY354"/>
          <cell r="AZ354"/>
          <cell r="BA354"/>
        </row>
        <row r="355">
          <cell r="A355"/>
          <cell r="G355"/>
          <cell r="N355"/>
          <cell r="Q355"/>
          <cell r="R355"/>
          <cell r="S355"/>
          <cell r="T355"/>
          <cell r="U355"/>
          <cell r="V355"/>
          <cell r="W355"/>
          <cell r="X355"/>
          <cell r="Y355"/>
          <cell r="Z355"/>
          <cell r="AA355"/>
          <cell r="AB355"/>
          <cell r="AC355"/>
          <cell r="AD355"/>
          <cell r="AE355"/>
          <cell r="AF355"/>
          <cell r="AH355"/>
          <cell r="AI355"/>
          <cell r="AJ355"/>
          <cell r="AK355"/>
          <cell r="AL355"/>
          <cell r="AM355"/>
          <cell r="AN355"/>
          <cell r="AO355"/>
          <cell r="AP355"/>
          <cell r="AQ355"/>
          <cell r="AR355"/>
          <cell r="AS355"/>
          <cell r="AT355"/>
          <cell r="AU355"/>
          <cell r="AV355"/>
          <cell r="AW355"/>
          <cell r="AX355"/>
          <cell r="AY355"/>
          <cell r="AZ355"/>
          <cell r="BA355"/>
        </row>
        <row r="356">
          <cell r="A356"/>
          <cell r="G356"/>
          <cell r="N356"/>
          <cell r="Q356"/>
          <cell r="R356"/>
          <cell r="S356"/>
          <cell r="T356"/>
          <cell r="U356"/>
          <cell r="V356"/>
          <cell r="W356"/>
          <cell r="X356"/>
          <cell r="Y356"/>
          <cell r="Z356"/>
          <cell r="AA356"/>
          <cell r="AB356"/>
          <cell r="AC356"/>
          <cell r="AD356"/>
          <cell r="AE356"/>
          <cell r="AF356"/>
          <cell r="AH356"/>
          <cell r="AI356"/>
          <cell r="AJ356"/>
          <cell r="AK356"/>
          <cell r="AL356"/>
          <cell r="AM356"/>
          <cell r="AN356"/>
          <cell r="AO356"/>
          <cell r="AP356"/>
          <cell r="AQ356"/>
          <cell r="AR356"/>
          <cell r="AS356"/>
          <cell r="AT356"/>
          <cell r="AU356"/>
          <cell r="AV356"/>
          <cell r="AW356"/>
          <cell r="AX356"/>
          <cell r="AY356"/>
          <cell r="AZ356"/>
          <cell r="BA356"/>
        </row>
        <row r="357">
          <cell r="A357"/>
          <cell r="G357"/>
          <cell r="N357"/>
          <cell r="Q357"/>
          <cell r="R357"/>
          <cell r="S357"/>
          <cell r="T357"/>
          <cell r="U357"/>
          <cell r="V357"/>
          <cell r="W357"/>
          <cell r="X357"/>
          <cell r="Y357"/>
          <cell r="Z357"/>
          <cell r="AA357"/>
          <cell r="AB357"/>
          <cell r="AC357"/>
          <cell r="AD357"/>
          <cell r="AE357"/>
          <cell r="AF357"/>
          <cell r="AH357"/>
          <cell r="AI357"/>
          <cell r="AJ357"/>
          <cell r="AK357"/>
          <cell r="AL357"/>
          <cell r="AM357"/>
          <cell r="AN357"/>
          <cell r="AO357"/>
          <cell r="AP357"/>
          <cell r="AQ357"/>
          <cell r="AR357"/>
          <cell r="AS357"/>
          <cell r="AT357"/>
          <cell r="AU357"/>
          <cell r="AV357"/>
          <cell r="AW357"/>
          <cell r="AX357"/>
          <cell r="AY357"/>
          <cell r="AZ357"/>
          <cell r="BA357"/>
        </row>
        <row r="358">
          <cell r="A358"/>
          <cell r="G358"/>
          <cell r="N358"/>
          <cell r="Q358"/>
          <cell r="R358"/>
          <cell r="S358"/>
          <cell r="T358"/>
          <cell r="U358"/>
          <cell r="V358"/>
          <cell r="W358"/>
          <cell r="X358"/>
          <cell r="Y358"/>
          <cell r="Z358"/>
          <cell r="AA358"/>
          <cell r="AB358"/>
          <cell r="AC358"/>
          <cell r="AD358"/>
          <cell r="AE358"/>
          <cell r="AF358"/>
          <cell r="AH358"/>
          <cell r="AI358"/>
          <cell r="AJ358"/>
          <cell r="AK358"/>
          <cell r="AL358"/>
          <cell r="AM358"/>
          <cell r="AN358"/>
          <cell r="AO358"/>
          <cell r="AP358"/>
          <cell r="AQ358"/>
          <cell r="AR358"/>
          <cell r="AS358"/>
          <cell r="AT358"/>
          <cell r="AU358"/>
          <cell r="AV358"/>
          <cell r="AW358"/>
          <cell r="AX358"/>
          <cell r="AY358"/>
          <cell r="AZ358"/>
          <cell r="BA358"/>
        </row>
        <row r="359">
          <cell r="A359"/>
          <cell r="G359"/>
          <cell r="N359"/>
          <cell r="Q359"/>
          <cell r="R359"/>
          <cell r="S359"/>
          <cell r="T359"/>
          <cell r="U359"/>
          <cell r="V359"/>
          <cell r="W359"/>
          <cell r="X359"/>
          <cell r="Y359"/>
          <cell r="Z359"/>
          <cell r="AA359"/>
          <cell r="AB359"/>
          <cell r="AC359"/>
          <cell r="AD359"/>
          <cell r="AE359"/>
          <cell r="AF359"/>
          <cell r="AH359"/>
          <cell r="AI359"/>
          <cell r="AJ359"/>
          <cell r="AK359"/>
          <cell r="AL359"/>
          <cell r="AM359"/>
          <cell r="AN359"/>
          <cell r="AO359"/>
          <cell r="AP359"/>
          <cell r="AQ359"/>
          <cell r="AR359"/>
          <cell r="AS359"/>
          <cell r="AT359"/>
          <cell r="AU359"/>
          <cell r="AV359"/>
          <cell r="AW359"/>
          <cell r="AX359"/>
          <cell r="AY359"/>
          <cell r="AZ359"/>
          <cell r="BA359"/>
        </row>
        <row r="360">
          <cell r="A360"/>
          <cell r="G360"/>
          <cell r="N360"/>
          <cell r="Q360"/>
          <cell r="R360"/>
          <cell r="S360"/>
          <cell r="T360"/>
          <cell r="U360"/>
          <cell r="V360"/>
          <cell r="W360"/>
          <cell r="X360"/>
          <cell r="Y360"/>
          <cell r="Z360"/>
          <cell r="AA360"/>
          <cell r="AB360"/>
          <cell r="AC360"/>
          <cell r="AD360"/>
          <cell r="AE360"/>
          <cell r="AF360"/>
          <cell r="AH360"/>
          <cell r="AI360"/>
          <cell r="AJ360"/>
          <cell r="AK360"/>
          <cell r="AL360"/>
          <cell r="AM360"/>
          <cell r="AN360"/>
          <cell r="AO360"/>
          <cell r="AP360"/>
          <cell r="AQ360"/>
          <cell r="AR360"/>
          <cell r="AS360"/>
          <cell r="AT360"/>
          <cell r="AU360"/>
          <cell r="AV360"/>
          <cell r="AW360"/>
          <cell r="AX360"/>
          <cell r="AY360"/>
          <cell r="AZ360"/>
          <cell r="BA360"/>
        </row>
        <row r="361">
          <cell r="A361"/>
          <cell r="G361"/>
          <cell r="N361"/>
          <cell r="Q361"/>
          <cell r="R361"/>
          <cell r="S361"/>
          <cell r="T361"/>
          <cell r="U361"/>
          <cell r="V361"/>
          <cell r="W361"/>
          <cell r="X361"/>
          <cell r="Y361"/>
          <cell r="Z361"/>
          <cell r="AA361"/>
          <cell r="AB361"/>
          <cell r="AC361"/>
          <cell r="AD361"/>
          <cell r="AE361"/>
          <cell r="AF361"/>
          <cell r="AH361"/>
          <cell r="AI361"/>
          <cell r="AJ361"/>
          <cell r="AK361"/>
          <cell r="AL361"/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/>
          <cell r="AY361"/>
          <cell r="AZ361"/>
          <cell r="BA361"/>
        </row>
        <row r="362">
          <cell r="A362"/>
          <cell r="G362"/>
          <cell r="N362"/>
          <cell r="Q362"/>
          <cell r="R362"/>
          <cell r="S362"/>
          <cell r="T362"/>
          <cell r="U362"/>
          <cell r="V362"/>
          <cell r="W362"/>
          <cell r="X362"/>
          <cell r="Y362"/>
          <cell r="Z362"/>
          <cell r="AA362"/>
          <cell r="AB362"/>
          <cell r="AC362"/>
          <cell r="AD362"/>
          <cell r="AE362"/>
          <cell r="AF362"/>
          <cell r="AH362"/>
          <cell r="AI362"/>
          <cell r="AJ362"/>
          <cell r="AK362"/>
          <cell r="AL362"/>
          <cell r="AM362"/>
          <cell r="AN362"/>
          <cell r="AO362"/>
          <cell r="AP362"/>
          <cell r="AQ362"/>
          <cell r="AR362"/>
          <cell r="AS362"/>
          <cell r="AT362"/>
          <cell r="AU362"/>
          <cell r="AV362"/>
          <cell r="AW362"/>
          <cell r="AX362"/>
          <cell r="AY362"/>
          <cell r="AZ362"/>
          <cell r="BA362"/>
        </row>
        <row r="363">
          <cell r="A363"/>
          <cell r="G363"/>
          <cell r="N363"/>
          <cell r="Q363"/>
          <cell r="R363"/>
          <cell r="S363"/>
          <cell r="T363"/>
          <cell r="U363"/>
          <cell r="V363"/>
          <cell r="W363"/>
          <cell r="X363"/>
          <cell r="Y363"/>
          <cell r="Z363"/>
          <cell r="AA363"/>
          <cell r="AB363"/>
          <cell r="AC363"/>
          <cell r="AD363"/>
          <cell r="AE363"/>
          <cell r="AF363"/>
          <cell r="AH363"/>
          <cell r="AI363"/>
          <cell r="AJ363"/>
          <cell r="AK363"/>
          <cell r="AL363"/>
          <cell r="AM363"/>
          <cell r="AN363"/>
          <cell r="AO363"/>
          <cell r="AP363"/>
          <cell r="AQ363"/>
          <cell r="AR363"/>
          <cell r="AS363"/>
          <cell r="AT363"/>
          <cell r="AU363"/>
          <cell r="AV363"/>
          <cell r="AW363"/>
          <cell r="AX363"/>
          <cell r="AY363"/>
          <cell r="AZ363"/>
          <cell r="BA363"/>
        </row>
        <row r="364">
          <cell r="A364"/>
          <cell r="G364"/>
          <cell r="N364"/>
          <cell r="Q364"/>
          <cell r="R364"/>
          <cell r="S364"/>
          <cell r="T364"/>
          <cell r="U364"/>
          <cell r="V364"/>
          <cell r="W364"/>
          <cell r="X364"/>
          <cell r="Y364"/>
          <cell r="Z364"/>
          <cell r="AA364"/>
          <cell r="AB364"/>
          <cell r="AC364"/>
          <cell r="AD364"/>
          <cell r="AE364"/>
          <cell r="AF364"/>
          <cell r="AH364"/>
          <cell r="AI364"/>
          <cell r="AJ364"/>
          <cell r="AK364"/>
          <cell r="AL364"/>
          <cell r="AM364"/>
          <cell r="AN364"/>
          <cell r="AO364"/>
          <cell r="AP364"/>
          <cell r="AQ364"/>
          <cell r="AR364"/>
          <cell r="AS364"/>
          <cell r="AT364"/>
          <cell r="AU364"/>
          <cell r="AV364"/>
          <cell r="AW364"/>
          <cell r="AX364"/>
          <cell r="AY364"/>
          <cell r="AZ364"/>
          <cell r="BA364"/>
        </row>
        <row r="365">
          <cell r="A365"/>
          <cell r="G365"/>
          <cell r="N365"/>
          <cell r="Q365"/>
          <cell r="R365"/>
          <cell r="S365"/>
          <cell r="T365"/>
          <cell r="U365"/>
          <cell r="V365"/>
          <cell r="W365"/>
          <cell r="X365"/>
          <cell r="Y365"/>
          <cell r="Z365"/>
          <cell r="AA365"/>
          <cell r="AB365"/>
          <cell r="AC365"/>
          <cell r="AD365"/>
          <cell r="AE365"/>
          <cell r="AF365"/>
          <cell r="AH365"/>
          <cell r="AI365"/>
          <cell r="AJ365"/>
          <cell r="AK365"/>
          <cell r="AL365"/>
          <cell r="AM365"/>
          <cell r="AN365"/>
          <cell r="AO365"/>
          <cell r="AP365"/>
          <cell r="AQ365"/>
          <cell r="AR365"/>
          <cell r="AS365"/>
          <cell r="AT365"/>
          <cell r="AU365"/>
          <cell r="AV365"/>
          <cell r="AW365"/>
          <cell r="AX365"/>
          <cell r="AY365"/>
          <cell r="AZ365"/>
          <cell r="BA365"/>
        </row>
        <row r="366">
          <cell r="A366"/>
          <cell r="G366"/>
          <cell r="N366"/>
          <cell r="Q366"/>
          <cell r="R366"/>
          <cell r="S366"/>
          <cell r="T366"/>
          <cell r="U366"/>
          <cell r="V366"/>
          <cell r="W366"/>
          <cell r="X366"/>
          <cell r="Y366"/>
          <cell r="Z366"/>
          <cell r="AA366"/>
          <cell r="AB366"/>
          <cell r="AC366"/>
          <cell r="AD366"/>
          <cell r="AE366"/>
          <cell r="AF366"/>
          <cell r="AH366"/>
          <cell r="AI366"/>
          <cell r="AJ366"/>
          <cell r="AK366"/>
          <cell r="AL366"/>
          <cell r="AM366"/>
          <cell r="AN366"/>
          <cell r="AO366"/>
          <cell r="AP366"/>
          <cell r="AQ366"/>
          <cell r="AR366"/>
          <cell r="AS366"/>
          <cell r="AT366"/>
          <cell r="AU366"/>
          <cell r="AV366"/>
          <cell r="AW366"/>
          <cell r="AX366"/>
          <cell r="AY366"/>
          <cell r="AZ366"/>
          <cell r="BA366"/>
        </row>
        <row r="367">
          <cell r="A367"/>
          <cell r="G367"/>
          <cell r="N367"/>
          <cell r="Q367"/>
          <cell r="R367"/>
          <cell r="S367"/>
          <cell r="T367"/>
          <cell r="U367"/>
          <cell r="V367"/>
          <cell r="W367"/>
          <cell r="X367"/>
          <cell r="Y367"/>
          <cell r="Z367"/>
          <cell r="AA367"/>
          <cell r="AB367"/>
          <cell r="AC367"/>
          <cell r="AD367"/>
          <cell r="AE367"/>
          <cell r="AF367"/>
          <cell r="AH367"/>
          <cell r="AI367"/>
          <cell r="AJ367"/>
          <cell r="AK367"/>
          <cell r="AL367"/>
          <cell r="AM367"/>
          <cell r="AN367"/>
          <cell r="AO367"/>
          <cell r="AP367"/>
          <cell r="AQ367"/>
          <cell r="AR367"/>
          <cell r="AS367"/>
          <cell r="AT367"/>
          <cell r="AU367"/>
          <cell r="AV367"/>
          <cell r="AW367"/>
          <cell r="AX367"/>
          <cell r="AY367"/>
          <cell r="AZ367"/>
          <cell r="BA367"/>
        </row>
        <row r="368">
          <cell r="A368"/>
          <cell r="G368"/>
          <cell r="N368"/>
          <cell r="Q368"/>
          <cell r="R368"/>
          <cell r="S368"/>
          <cell r="T368"/>
          <cell r="U368"/>
          <cell r="V368"/>
          <cell r="W368"/>
          <cell r="X368"/>
          <cell r="Y368"/>
          <cell r="Z368"/>
          <cell r="AA368"/>
          <cell r="AB368"/>
          <cell r="AC368"/>
          <cell r="AD368"/>
          <cell r="AE368"/>
          <cell r="AF368"/>
          <cell r="AH368"/>
          <cell r="AI368"/>
          <cell r="AJ368"/>
          <cell r="AK368"/>
          <cell r="AL368"/>
          <cell r="AM368"/>
          <cell r="AN368"/>
          <cell r="AO368"/>
          <cell r="AP368"/>
          <cell r="AQ368"/>
          <cell r="AR368"/>
          <cell r="AS368"/>
          <cell r="AT368"/>
          <cell r="AU368"/>
          <cell r="AV368"/>
          <cell r="AW368"/>
          <cell r="AX368"/>
          <cell r="AY368"/>
          <cell r="AZ368"/>
          <cell r="BA368"/>
        </row>
        <row r="369">
          <cell r="A369"/>
          <cell r="G369"/>
          <cell r="N369"/>
          <cell r="Q369"/>
          <cell r="R369"/>
          <cell r="S369"/>
          <cell r="T369"/>
          <cell r="U369"/>
          <cell r="V369"/>
          <cell r="W369"/>
          <cell r="X369"/>
          <cell r="Y369"/>
          <cell r="Z369"/>
          <cell r="AA369"/>
          <cell r="AB369"/>
          <cell r="AC369"/>
          <cell r="AD369"/>
          <cell r="AE369"/>
          <cell r="AF369"/>
          <cell r="AH369"/>
          <cell r="AI369"/>
          <cell r="AJ369"/>
          <cell r="AK369"/>
          <cell r="AL369"/>
          <cell r="AM369"/>
          <cell r="AN369"/>
          <cell r="AO369"/>
          <cell r="AP369"/>
          <cell r="AQ369"/>
          <cell r="AR369"/>
          <cell r="AS369"/>
          <cell r="AT369"/>
          <cell r="AU369"/>
          <cell r="AV369"/>
          <cell r="AW369"/>
          <cell r="AX369"/>
          <cell r="AY369"/>
          <cell r="AZ369"/>
          <cell r="BA369"/>
        </row>
        <row r="370">
          <cell r="A370"/>
          <cell r="G370"/>
          <cell r="N370"/>
          <cell r="Q370"/>
          <cell r="R370"/>
          <cell r="S370"/>
          <cell r="T370"/>
          <cell r="U370"/>
          <cell r="V370"/>
          <cell r="W370"/>
          <cell r="X370"/>
          <cell r="Y370"/>
          <cell r="Z370"/>
          <cell r="AA370"/>
          <cell r="AB370"/>
          <cell r="AC370"/>
          <cell r="AD370"/>
          <cell r="AE370"/>
          <cell r="AF370"/>
          <cell r="AH370"/>
          <cell r="AI370"/>
          <cell r="AJ370"/>
          <cell r="AK370"/>
          <cell r="AL370"/>
          <cell r="AM370"/>
          <cell r="AN370"/>
          <cell r="AO370"/>
          <cell r="AP370"/>
          <cell r="AQ370"/>
          <cell r="AR370"/>
          <cell r="AS370"/>
          <cell r="AT370"/>
          <cell r="AU370"/>
          <cell r="AV370"/>
          <cell r="AW370"/>
          <cell r="AX370"/>
          <cell r="AY370"/>
          <cell r="AZ370"/>
          <cell r="BA370"/>
        </row>
        <row r="371">
          <cell r="A371"/>
          <cell r="G371"/>
          <cell r="N371"/>
          <cell r="Q371"/>
          <cell r="R371"/>
          <cell r="S371"/>
          <cell r="T371"/>
          <cell r="U371"/>
          <cell r="V371"/>
          <cell r="W371"/>
          <cell r="X371"/>
          <cell r="Y371"/>
          <cell r="Z371"/>
          <cell r="AA371"/>
          <cell r="AB371"/>
          <cell r="AC371"/>
          <cell r="AD371"/>
          <cell r="AE371"/>
          <cell r="AF371"/>
          <cell r="AH371"/>
          <cell r="AI371"/>
          <cell r="AJ371"/>
          <cell r="AK371"/>
          <cell r="AL371"/>
          <cell r="AM371"/>
          <cell r="AN371"/>
          <cell r="AO371"/>
          <cell r="AP371"/>
          <cell r="AQ371"/>
          <cell r="AR371"/>
          <cell r="AS371"/>
          <cell r="AT371"/>
          <cell r="AU371"/>
          <cell r="AV371"/>
          <cell r="AW371"/>
          <cell r="AX371"/>
          <cell r="AY371"/>
          <cell r="AZ371"/>
          <cell r="BA371"/>
        </row>
        <row r="372">
          <cell r="A372"/>
          <cell r="G372"/>
          <cell r="N372"/>
          <cell r="Q372"/>
          <cell r="R372"/>
          <cell r="S372"/>
          <cell r="T372"/>
          <cell r="U372"/>
          <cell r="V372"/>
          <cell r="W372"/>
          <cell r="X372"/>
          <cell r="Y372"/>
          <cell r="Z372"/>
          <cell r="AA372"/>
          <cell r="AB372"/>
          <cell r="AC372"/>
          <cell r="AD372"/>
          <cell r="AE372"/>
          <cell r="AF372"/>
          <cell r="AH372"/>
          <cell r="AI372"/>
          <cell r="AJ372"/>
          <cell r="AK372"/>
          <cell r="AL372"/>
          <cell r="AM372"/>
          <cell r="AN372"/>
          <cell r="AO372"/>
          <cell r="AP372"/>
          <cell r="AQ372"/>
          <cell r="AR372"/>
          <cell r="AS372"/>
          <cell r="AT372"/>
          <cell r="AU372"/>
          <cell r="AV372"/>
          <cell r="AW372"/>
          <cell r="AX372"/>
          <cell r="AY372"/>
          <cell r="AZ372"/>
          <cell r="BA372"/>
        </row>
        <row r="373">
          <cell r="A373"/>
          <cell r="G373"/>
          <cell r="N373"/>
          <cell r="Q373"/>
          <cell r="R373"/>
          <cell r="S373"/>
          <cell r="T373"/>
          <cell r="U373"/>
          <cell r="V373"/>
          <cell r="W373"/>
          <cell r="X373"/>
          <cell r="Y373"/>
          <cell r="Z373"/>
          <cell r="AA373"/>
          <cell r="AB373"/>
          <cell r="AC373"/>
          <cell r="AD373"/>
          <cell r="AE373"/>
          <cell r="AF373"/>
          <cell r="AH373"/>
          <cell r="AI373"/>
          <cell r="AJ373"/>
          <cell r="AK373"/>
          <cell r="AL373"/>
          <cell r="AM373"/>
          <cell r="AN373"/>
          <cell r="AO373"/>
          <cell r="AP373"/>
          <cell r="AQ373"/>
          <cell r="AR373"/>
          <cell r="AS373"/>
          <cell r="AT373"/>
          <cell r="AU373"/>
          <cell r="AV373"/>
          <cell r="AW373"/>
          <cell r="AX373"/>
          <cell r="AY373"/>
          <cell r="AZ373"/>
          <cell r="BA373"/>
        </row>
        <row r="374">
          <cell r="A374"/>
          <cell r="G374"/>
          <cell r="N374"/>
          <cell r="Q374"/>
          <cell r="R374"/>
          <cell r="S374"/>
          <cell r="T374"/>
          <cell r="U374"/>
          <cell r="V374"/>
          <cell r="W374"/>
          <cell r="X374"/>
          <cell r="Y374"/>
          <cell r="Z374"/>
          <cell r="AA374"/>
          <cell r="AB374"/>
          <cell r="AC374"/>
          <cell r="AD374"/>
          <cell r="AE374"/>
          <cell r="AF374"/>
          <cell r="AH374"/>
          <cell r="AI374"/>
          <cell r="AJ374"/>
          <cell r="AK374"/>
          <cell r="AL374"/>
          <cell r="AM374"/>
          <cell r="AN374"/>
          <cell r="AO374"/>
          <cell r="AP374"/>
          <cell r="AQ374"/>
          <cell r="AR374"/>
          <cell r="AS374"/>
          <cell r="AT374"/>
          <cell r="AU374"/>
          <cell r="AV374"/>
          <cell r="AW374"/>
          <cell r="AX374"/>
          <cell r="AY374"/>
          <cell r="AZ374"/>
          <cell r="BA374"/>
        </row>
        <row r="375">
          <cell r="A375"/>
          <cell r="G375"/>
          <cell r="N375"/>
          <cell r="Q375"/>
          <cell r="R375"/>
          <cell r="S375"/>
          <cell r="T375"/>
          <cell r="U375"/>
          <cell r="V375"/>
          <cell r="W375"/>
          <cell r="X375"/>
          <cell r="Y375"/>
          <cell r="Z375"/>
          <cell r="AA375"/>
          <cell r="AB375"/>
          <cell r="AC375"/>
          <cell r="AD375"/>
          <cell r="AE375"/>
          <cell r="AF375"/>
          <cell r="AH375"/>
          <cell r="AI375"/>
          <cell r="AJ375"/>
          <cell r="AK375"/>
          <cell r="AL375"/>
          <cell r="AM375"/>
          <cell r="AN375"/>
          <cell r="AO375"/>
          <cell r="AP375"/>
          <cell r="AQ375"/>
          <cell r="AR375"/>
          <cell r="AS375"/>
          <cell r="AT375"/>
          <cell r="AU375"/>
          <cell r="AV375"/>
          <cell r="AW375"/>
          <cell r="AX375"/>
          <cell r="AY375"/>
          <cell r="AZ375"/>
          <cell r="BA375"/>
        </row>
        <row r="376">
          <cell r="A376"/>
          <cell r="G376"/>
          <cell r="N376"/>
          <cell r="Q376"/>
          <cell r="R376"/>
          <cell r="S376"/>
          <cell r="T376"/>
          <cell r="U376"/>
          <cell r="V376"/>
          <cell r="W376"/>
          <cell r="X376"/>
          <cell r="Y376"/>
          <cell r="Z376"/>
          <cell r="AA376"/>
          <cell r="AB376"/>
          <cell r="AC376"/>
          <cell r="AD376"/>
          <cell r="AE376"/>
          <cell r="AF376"/>
          <cell r="AH376"/>
          <cell r="AI376"/>
          <cell r="AJ376"/>
          <cell r="AK376"/>
          <cell r="AL376"/>
          <cell r="AM376"/>
          <cell r="AN376"/>
          <cell r="AO376"/>
          <cell r="AP376"/>
          <cell r="AQ376"/>
          <cell r="AR376"/>
          <cell r="AS376"/>
          <cell r="AT376"/>
          <cell r="AU376"/>
          <cell r="AV376"/>
          <cell r="AW376"/>
          <cell r="AX376"/>
          <cell r="AY376"/>
          <cell r="AZ376"/>
          <cell r="BA376"/>
        </row>
        <row r="377">
          <cell r="A377"/>
          <cell r="G377"/>
          <cell r="N377"/>
          <cell r="Q377"/>
          <cell r="R377"/>
          <cell r="S377"/>
          <cell r="T377"/>
          <cell r="U377"/>
          <cell r="V377"/>
          <cell r="W377"/>
          <cell r="X377"/>
          <cell r="Y377"/>
          <cell r="Z377"/>
          <cell r="AA377"/>
          <cell r="AB377"/>
          <cell r="AC377"/>
          <cell r="AD377"/>
          <cell r="AE377"/>
          <cell r="AF377"/>
          <cell r="AH377"/>
          <cell r="AI377"/>
          <cell r="AJ377"/>
          <cell r="AK377"/>
          <cell r="AL377"/>
          <cell r="AM377"/>
          <cell r="AN377"/>
          <cell r="AO377"/>
          <cell r="AP377"/>
          <cell r="AQ377"/>
          <cell r="AR377"/>
          <cell r="AS377"/>
          <cell r="AT377"/>
          <cell r="AU377"/>
          <cell r="AV377"/>
          <cell r="AW377"/>
          <cell r="AX377"/>
          <cell r="AY377"/>
          <cell r="AZ377"/>
          <cell r="BA377"/>
        </row>
        <row r="378">
          <cell r="A378"/>
          <cell r="G378"/>
          <cell r="N378"/>
          <cell r="Q378"/>
          <cell r="R378"/>
          <cell r="S378"/>
          <cell r="T378"/>
          <cell r="U378"/>
          <cell r="V378"/>
          <cell r="W378"/>
          <cell r="X378"/>
          <cell r="Y378"/>
          <cell r="Z378"/>
          <cell r="AA378"/>
          <cell r="AB378"/>
          <cell r="AC378"/>
          <cell r="AD378"/>
          <cell r="AE378"/>
          <cell r="AF378"/>
          <cell r="AH378"/>
          <cell r="AI378"/>
          <cell r="AJ378"/>
          <cell r="AK378"/>
          <cell r="AL378"/>
          <cell r="AM378"/>
          <cell r="AN378"/>
          <cell r="AO378"/>
          <cell r="AP378"/>
          <cell r="AQ378"/>
          <cell r="AR378"/>
          <cell r="AS378"/>
          <cell r="AT378"/>
          <cell r="AU378"/>
          <cell r="AV378"/>
          <cell r="AW378"/>
          <cell r="AX378"/>
          <cell r="AY378"/>
          <cell r="AZ378"/>
          <cell r="BA378"/>
        </row>
        <row r="379">
          <cell r="A379"/>
          <cell r="G379"/>
          <cell r="N379"/>
          <cell r="Q379"/>
          <cell r="R379"/>
          <cell r="S379"/>
          <cell r="T379"/>
          <cell r="U379"/>
          <cell r="V379"/>
          <cell r="W379"/>
          <cell r="X379"/>
          <cell r="Y379"/>
          <cell r="Z379"/>
          <cell r="AA379"/>
          <cell r="AB379"/>
          <cell r="AC379"/>
          <cell r="AD379"/>
          <cell r="AE379"/>
          <cell r="AF379"/>
          <cell r="AH379"/>
          <cell r="AI379"/>
          <cell r="AJ379"/>
          <cell r="AK379"/>
          <cell r="AL379"/>
          <cell r="AM379"/>
          <cell r="AN379"/>
          <cell r="AO379"/>
          <cell r="AP379"/>
          <cell r="AQ379"/>
          <cell r="AR379"/>
          <cell r="AS379"/>
          <cell r="AT379"/>
          <cell r="AU379"/>
          <cell r="AV379"/>
          <cell r="AW379"/>
          <cell r="AX379"/>
          <cell r="AY379"/>
          <cell r="AZ379"/>
          <cell r="BA379"/>
        </row>
        <row r="380">
          <cell r="A380"/>
          <cell r="G380"/>
          <cell r="N380"/>
          <cell r="Q380"/>
          <cell r="R380"/>
          <cell r="S380"/>
          <cell r="T380"/>
          <cell r="U380"/>
          <cell r="V380"/>
          <cell r="W380"/>
          <cell r="X380"/>
          <cell r="Y380"/>
          <cell r="Z380"/>
          <cell r="AA380"/>
          <cell r="AB380"/>
          <cell r="AC380"/>
          <cell r="AD380"/>
          <cell r="AE380"/>
          <cell r="AF380"/>
          <cell r="AH380"/>
          <cell r="AI380"/>
          <cell r="AJ380"/>
          <cell r="AK380"/>
          <cell r="AL380"/>
          <cell r="AM380"/>
          <cell r="AN380"/>
          <cell r="AO380"/>
          <cell r="AP380"/>
          <cell r="AQ380"/>
          <cell r="AR380"/>
          <cell r="AS380"/>
          <cell r="AT380"/>
          <cell r="AU380"/>
          <cell r="AV380"/>
          <cell r="AW380"/>
          <cell r="AX380"/>
          <cell r="AY380"/>
          <cell r="AZ380"/>
          <cell r="BA380"/>
        </row>
        <row r="381">
          <cell r="A381"/>
          <cell r="G381"/>
          <cell r="N381"/>
          <cell r="Q381"/>
          <cell r="R381"/>
          <cell r="S381"/>
          <cell r="T381"/>
          <cell r="U381"/>
          <cell r="V381"/>
          <cell r="W381"/>
          <cell r="X381"/>
          <cell r="Y381"/>
          <cell r="Z381"/>
          <cell r="AA381"/>
          <cell r="AB381"/>
          <cell r="AC381"/>
          <cell r="AD381"/>
          <cell r="AE381"/>
          <cell r="AF381"/>
          <cell r="AH381"/>
          <cell r="AI381"/>
          <cell r="AJ381"/>
          <cell r="AK381"/>
          <cell r="AL381"/>
          <cell r="AM381"/>
          <cell r="AN381"/>
          <cell r="AO381"/>
          <cell r="AP381"/>
          <cell r="AQ381"/>
          <cell r="AR381"/>
          <cell r="AS381"/>
          <cell r="AT381"/>
          <cell r="AU381"/>
          <cell r="AV381"/>
          <cell r="AW381"/>
          <cell r="AX381"/>
          <cell r="AY381"/>
          <cell r="AZ381"/>
          <cell r="BA381"/>
        </row>
        <row r="382">
          <cell r="A382"/>
          <cell r="G382"/>
          <cell r="N382"/>
          <cell r="Q382"/>
          <cell r="R382"/>
          <cell r="S382"/>
          <cell r="T382"/>
          <cell r="U382"/>
          <cell r="V382"/>
          <cell r="W382"/>
          <cell r="X382"/>
          <cell r="Y382"/>
          <cell r="Z382"/>
          <cell r="AA382"/>
          <cell r="AB382"/>
          <cell r="AC382"/>
          <cell r="AD382"/>
          <cell r="AE382"/>
          <cell r="AF382"/>
          <cell r="AH382"/>
          <cell r="AI382"/>
          <cell r="AJ382"/>
          <cell r="AK382"/>
          <cell r="AL382"/>
          <cell r="AM382"/>
          <cell r="AN382"/>
          <cell r="AO382"/>
          <cell r="AP382"/>
          <cell r="AQ382"/>
          <cell r="AR382"/>
          <cell r="AS382"/>
          <cell r="AT382"/>
          <cell r="AU382"/>
          <cell r="AV382"/>
          <cell r="AW382"/>
          <cell r="AX382"/>
          <cell r="AY382"/>
          <cell r="AZ382"/>
          <cell r="BA382"/>
        </row>
        <row r="383">
          <cell r="A383"/>
          <cell r="G383"/>
          <cell r="N383"/>
          <cell r="Q383"/>
          <cell r="R383"/>
          <cell r="S383"/>
          <cell r="T383"/>
          <cell r="U383"/>
          <cell r="V383"/>
          <cell r="W383"/>
          <cell r="X383"/>
          <cell r="Y383"/>
          <cell r="Z383"/>
          <cell r="AA383"/>
          <cell r="AB383"/>
          <cell r="AC383"/>
          <cell r="AD383"/>
          <cell r="AE383"/>
          <cell r="AF383"/>
          <cell r="AH383"/>
          <cell r="AI383"/>
          <cell r="AJ383"/>
          <cell r="AK383"/>
          <cell r="AL383"/>
          <cell r="AM383"/>
          <cell r="AN383"/>
          <cell r="AO383"/>
          <cell r="AP383"/>
          <cell r="AQ383"/>
          <cell r="AR383"/>
          <cell r="AS383"/>
          <cell r="AT383"/>
          <cell r="AU383"/>
          <cell r="AV383"/>
          <cell r="AW383"/>
          <cell r="AX383"/>
          <cell r="AY383"/>
          <cell r="AZ383"/>
          <cell r="BA383"/>
        </row>
        <row r="384">
          <cell r="A384"/>
          <cell r="G384"/>
          <cell r="N384"/>
          <cell r="Q384"/>
          <cell r="R384"/>
          <cell r="S384"/>
          <cell r="T384"/>
          <cell r="U384"/>
          <cell r="V384"/>
          <cell r="W384"/>
          <cell r="X384"/>
          <cell r="Y384"/>
          <cell r="Z384"/>
          <cell r="AA384"/>
          <cell r="AB384"/>
          <cell r="AC384"/>
          <cell r="AD384"/>
          <cell r="AE384"/>
          <cell r="AF384"/>
          <cell r="AH384"/>
          <cell r="AI384"/>
          <cell r="AJ384"/>
          <cell r="AK384"/>
          <cell r="AL384"/>
          <cell r="AM384"/>
          <cell r="AN384"/>
          <cell r="AO384"/>
          <cell r="AP384"/>
          <cell r="AQ384"/>
          <cell r="AR384"/>
          <cell r="AS384"/>
          <cell r="AT384"/>
          <cell r="AU384"/>
          <cell r="AV384"/>
          <cell r="AW384"/>
          <cell r="AX384"/>
          <cell r="AY384"/>
          <cell r="AZ384"/>
          <cell r="BA384"/>
        </row>
        <row r="385">
          <cell r="A385"/>
          <cell r="G385"/>
          <cell r="N385"/>
          <cell r="Q385"/>
          <cell r="R385"/>
          <cell r="S385"/>
          <cell r="T385"/>
          <cell r="U385"/>
          <cell r="V385"/>
          <cell r="W385"/>
          <cell r="X385"/>
          <cell r="Y385"/>
          <cell r="Z385"/>
          <cell r="AA385"/>
          <cell r="AB385"/>
          <cell r="AC385"/>
          <cell r="AD385"/>
          <cell r="AE385"/>
          <cell r="AF385"/>
          <cell r="AH385"/>
          <cell r="AI385"/>
          <cell r="AJ385"/>
          <cell r="AK385"/>
          <cell r="AL385"/>
          <cell r="AM385"/>
          <cell r="AN385"/>
          <cell r="AO385"/>
          <cell r="AP385"/>
          <cell r="AQ385"/>
          <cell r="AR385"/>
          <cell r="AS385"/>
          <cell r="AT385"/>
          <cell r="AU385"/>
          <cell r="AV385"/>
          <cell r="AW385"/>
          <cell r="AX385"/>
          <cell r="AY385"/>
          <cell r="AZ385"/>
          <cell r="BA385"/>
        </row>
        <row r="386">
          <cell r="A386"/>
          <cell r="G386"/>
          <cell r="N386"/>
          <cell r="Q386"/>
          <cell r="R386"/>
          <cell r="S386"/>
          <cell r="T386"/>
          <cell r="U386"/>
          <cell r="V386"/>
          <cell r="W386"/>
          <cell r="X386"/>
          <cell r="Y386"/>
          <cell r="Z386"/>
          <cell r="AA386"/>
          <cell r="AB386"/>
          <cell r="AC386"/>
          <cell r="AD386"/>
          <cell r="AE386"/>
          <cell r="AF386"/>
          <cell r="AH386"/>
          <cell r="AI386"/>
          <cell r="AJ386"/>
          <cell r="AK386"/>
          <cell r="AL386"/>
          <cell r="AM386"/>
          <cell r="AN386"/>
          <cell r="AO386"/>
          <cell r="AP386"/>
          <cell r="AQ386"/>
          <cell r="AR386"/>
          <cell r="AS386"/>
          <cell r="AT386"/>
          <cell r="AU386"/>
          <cell r="AV386"/>
          <cell r="AW386"/>
          <cell r="AX386"/>
          <cell r="AY386"/>
          <cell r="AZ386"/>
          <cell r="BA386"/>
        </row>
        <row r="387">
          <cell r="A387"/>
          <cell r="G387"/>
          <cell r="N387"/>
          <cell r="Q387"/>
          <cell r="R387"/>
          <cell r="S387"/>
          <cell r="T387"/>
          <cell r="U387"/>
          <cell r="V387"/>
          <cell r="W387"/>
          <cell r="X387"/>
          <cell r="Y387"/>
          <cell r="Z387"/>
          <cell r="AA387"/>
          <cell r="AB387"/>
          <cell r="AC387"/>
          <cell r="AD387"/>
          <cell r="AE387"/>
          <cell r="AF387"/>
          <cell r="AH387"/>
          <cell r="AI387"/>
          <cell r="AJ387"/>
          <cell r="AK387"/>
          <cell r="AL387"/>
          <cell r="AM387"/>
          <cell r="AN387"/>
          <cell r="AO387"/>
          <cell r="AP387"/>
          <cell r="AQ387"/>
          <cell r="AR387"/>
          <cell r="AS387"/>
          <cell r="AT387"/>
          <cell r="AU387"/>
          <cell r="AV387"/>
          <cell r="AW387"/>
          <cell r="AX387"/>
          <cell r="AY387"/>
          <cell r="AZ387"/>
          <cell r="BA387"/>
        </row>
        <row r="388">
          <cell r="A388"/>
          <cell r="G388"/>
          <cell r="N388"/>
          <cell r="Q388"/>
          <cell r="R388"/>
          <cell r="S388"/>
          <cell r="T388"/>
          <cell r="U388"/>
          <cell r="V388"/>
          <cell r="W388"/>
          <cell r="X388"/>
          <cell r="Y388"/>
          <cell r="Z388"/>
          <cell r="AA388"/>
          <cell r="AB388"/>
          <cell r="AC388"/>
          <cell r="AD388"/>
          <cell r="AE388"/>
          <cell r="AF388"/>
          <cell r="AH388"/>
          <cell r="AI388"/>
          <cell r="AJ388"/>
          <cell r="AK388"/>
          <cell r="AL388"/>
          <cell r="AM388"/>
          <cell r="AN388"/>
          <cell r="AO388"/>
          <cell r="AP388"/>
          <cell r="AQ388"/>
          <cell r="AR388"/>
          <cell r="AS388"/>
          <cell r="AT388"/>
          <cell r="AU388"/>
          <cell r="AV388"/>
          <cell r="AW388"/>
          <cell r="AX388"/>
          <cell r="AY388"/>
          <cell r="AZ388"/>
          <cell r="BA388"/>
        </row>
        <row r="389">
          <cell r="A389"/>
          <cell r="G389"/>
          <cell r="N389"/>
          <cell r="Q389"/>
          <cell r="R389"/>
          <cell r="S389"/>
          <cell r="T389"/>
          <cell r="U389"/>
          <cell r="V389"/>
          <cell r="W389"/>
          <cell r="X389"/>
          <cell r="Y389"/>
          <cell r="Z389"/>
          <cell r="AA389"/>
          <cell r="AB389"/>
          <cell r="AC389"/>
          <cell r="AD389"/>
          <cell r="AE389"/>
          <cell r="AF389"/>
          <cell r="AH389"/>
          <cell r="AI389"/>
          <cell r="AJ389"/>
          <cell r="AK389"/>
          <cell r="AL389"/>
          <cell r="AM389"/>
          <cell r="AN389"/>
          <cell r="AO389"/>
          <cell r="AP389"/>
          <cell r="AQ389"/>
          <cell r="AR389"/>
          <cell r="AS389"/>
          <cell r="AT389"/>
          <cell r="AU389"/>
          <cell r="AV389"/>
          <cell r="AW389"/>
          <cell r="AX389"/>
          <cell r="AY389"/>
          <cell r="AZ389"/>
          <cell r="BA389"/>
        </row>
        <row r="390">
          <cell r="A390"/>
          <cell r="G390"/>
          <cell r="N390"/>
          <cell r="Q390"/>
          <cell r="R390"/>
          <cell r="S390"/>
          <cell r="T390"/>
          <cell r="U390"/>
          <cell r="V390"/>
          <cell r="W390"/>
          <cell r="X390"/>
          <cell r="Y390"/>
          <cell r="Z390"/>
          <cell r="AA390"/>
          <cell r="AB390"/>
          <cell r="AC390"/>
          <cell r="AD390"/>
          <cell r="AE390"/>
          <cell r="AF390"/>
          <cell r="AH390"/>
          <cell r="AI390"/>
          <cell r="AJ390"/>
          <cell r="AK390"/>
          <cell r="AL390"/>
          <cell r="AM390"/>
          <cell r="AN390"/>
          <cell r="AO390"/>
          <cell r="AP390"/>
          <cell r="AQ390"/>
          <cell r="AR390"/>
          <cell r="AS390"/>
          <cell r="AT390"/>
          <cell r="AU390"/>
          <cell r="AV390"/>
          <cell r="AW390"/>
          <cell r="AX390"/>
          <cell r="AY390"/>
          <cell r="AZ390"/>
          <cell r="BA390"/>
        </row>
        <row r="391">
          <cell r="A391"/>
          <cell r="G391"/>
          <cell r="N391"/>
          <cell r="Q391"/>
          <cell r="R391"/>
          <cell r="S391"/>
          <cell r="T391"/>
          <cell r="U391"/>
          <cell r="V391"/>
          <cell r="W391"/>
          <cell r="X391"/>
          <cell r="Y391"/>
          <cell r="Z391"/>
          <cell r="AA391"/>
          <cell r="AB391"/>
          <cell r="AC391"/>
          <cell r="AD391"/>
          <cell r="AE391"/>
          <cell r="AF391"/>
          <cell r="AH391"/>
          <cell r="AI391"/>
          <cell r="AJ391"/>
          <cell r="AK391"/>
          <cell r="AL391"/>
          <cell r="AM391"/>
          <cell r="AN391"/>
          <cell r="AO391"/>
          <cell r="AP391"/>
          <cell r="AQ391"/>
          <cell r="AR391"/>
          <cell r="AS391"/>
          <cell r="AT391"/>
          <cell r="AU391"/>
          <cell r="AV391"/>
          <cell r="AW391"/>
          <cell r="AX391"/>
          <cell r="AY391"/>
          <cell r="AZ391"/>
          <cell r="BA391"/>
        </row>
        <row r="392">
          <cell r="A392"/>
          <cell r="G392"/>
          <cell r="N392"/>
          <cell r="Q392"/>
          <cell r="R392"/>
          <cell r="S392"/>
          <cell r="T392"/>
          <cell r="U392"/>
          <cell r="V392"/>
          <cell r="W392"/>
          <cell r="X392"/>
          <cell r="Y392"/>
          <cell r="Z392"/>
          <cell r="AA392"/>
          <cell r="AB392"/>
          <cell r="AC392"/>
          <cell r="AD392"/>
          <cell r="AE392"/>
          <cell r="AF392"/>
          <cell r="AH392"/>
          <cell r="AI392"/>
          <cell r="AJ392"/>
          <cell r="AK392"/>
          <cell r="AL392"/>
          <cell r="AM392"/>
          <cell r="AN392"/>
          <cell r="AO392"/>
          <cell r="AP392"/>
          <cell r="AQ392"/>
          <cell r="AR392"/>
          <cell r="AS392"/>
          <cell r="AT392"/>
          <cell r="AU392"/>
          <cell r="AV392"/>
          <cell r="AW392"/>
          <cell r="AX392"/>
          <cell r="AY392"/>
          <cell r="AZ392"/>
          <cell r="BA392"/>
        </row>
        <row r="393">
          <cell r="A393"/>
          <cell r="G393"/>
          <cell r="N393"/>
          <cell r="Q393"/>
          <cell r="R393"/>
          <cell r="S393"/>
          <cell r="T393"/>
          <cell r="U393"/>
          <cell r="V393"/>
          <cell r="W393"/>
          <cell r="X393"/>
          <cell r="Y393"/>
          <cell r="Z393"/>
          <cell r="AA393"/>
          <cell r="AB393"/>
          <cell r="AC393"/>
          <cell r="AD393"/>
          <cell r="AE393"/>
          <cell r="AF393"/>
          <cell r="AH393"/>
          <cell r="AI393"/>
          <cell r="AJ393"/>
          <cell r="AK393"/>
          <cell r="AL393"/>
          <cell r="AM393"/>
          <cell r="AN393"/>
          <cell r="AO393"/>
          <cell r="AP393"/>
          <cell r="AQ393"/>
          <cell r="AR393"/>
          <cell r="AS393"/>
          <cell r="AT393"/>
          <cell r="AU393"/>
          <cell r="AV393"/>
          <cell r="AW393"/>
          <cell r="AX393"/>
          <cell r="AY393"/>
          <cell r="AZ393"/>
          <cell r="BA393"/>
        </row>
        <row r="394">
          <cell r="A394"/>
          <cell r="G394"/>
          <cell r="N394"/>
          <cell r="Q394"/>
          <cell r="R394"/>
          <cell r="S394"/>
          <cell r="T394"/>
          <cell r="U394"/>
          <cell r="V394"/>
          <cell r="W394"/>
          <cell r="X394"/>
          <cell r="Y394"/>
          <cell r="Z394"/>
          <cell r="AA394"/>
          <cell r="AB394"/>
          <cell r="AC394"/>
          <cell r="AD394"/>
          <cell r="AE394"/>
          <cell r="AF394"/>
          <cell r="AH394"/>
          <cell r="AI394"/>
          <cell r="AJ394"/>
          <cell r="AK394"/>
          <cell r="AL394"/>
          <cell r="AM394"/>
          <cell r="AN394"/>
          <cell r="AO394"/>
          <cell r="AP394"/>
          <cell r="AQ394"/>
          <cell r="AR394"/>
          <cell r="AS394"/>
          <cell r="AT394"/>
          <cell r="AU394"/>
          <cell r="AV394"/>
          <cell r="AW394"/>
          <cell r="AX394"/>
          <cell r="AY394"/>
          <cell r="AZ394"/>
          <cell r="BA394"/>
        </row>
        <row r="395">
          <cell r="A395"/>
          <cell r="G395"/>
          <cell r="N395"/>
          <cell r="Q395"/>
          <cell r="R395"/>
          <cell r="S395"/>
          <cell r="T395"/>
          <cell r="U395"/>
          <cell r="V395"/>
          <cell r="W395"/>
          <cell r="X395"/>
          <cell r="Y395"/>
          <cell r="Z395"/>
          <cell r="AA395"/>
          <cell r="AB395"/>
          <cell r="AC395"/>
          <cell r="AD395"/>
          <cell r="AE395"/>
          <cell r="AF395"/>
          <cell r="AH395"/>
          <cell r="AI395"/>
          <cell r="AJ395"/>
          <cell r="AK395"/>
          <cell r="AL395"/>
          <cell r="AM395"/>
          <cell r="AN395"/>
          <cell r="AO395"/>
          <cell r="AP395"/>
          <cell r="AQ395"/>
          <cell r="AR395"/>
          <cell r="AS395"/>
          <cell r="AT395"/>
          <cell r="AU395"/>
          <cell r="AV395"/>
          <cell r="AW395"/>
          <cell r="AX395"/>
          <cell r="AY395"/>
          <cell r="AZ395"/>
          <cell r="BA395"/>
        </row>
        <row r="396">
          <cell r="A396"/>
          <cell r="G396"/>
          <cell r="N396"/>
          <cell r="Q396"/>
          <cell r="R396"/>
          <cell r="S396"/>
          <cell r="T396"/>
          <cell r="U396"/>
          <cell r="V396"/>
          <cell r="W396"/>
          <cell r="X396"/>
          <cell r="Y396"/>
          <cell r="Z396"/>
          <cell r="AA396"/>
          <cell r="AB396"/>
          <cell r="AC396"/>
          <cell r="AD396"/>
          <cell r="AE396"/>
          <cell r="AF396"/>
          <cell r="AH396"/>
          <cell r="AI396"/>
          <cell r="AJ396"/>
          <cell r="AK396"/>
          <cell r="AL396"/>
          <cell r="AM396"/>
          <cell r="AN396"/>
          <cell r="AO396"/>
          <cell r="AP396"/>
          <cell r="AQ396"/>
          <cell r="AR396"/>
          <cell r="AS396"/>
          <cell r="AT396"/>
          <cell r="AU396"/>
          <cell r="AV396"/>
          <cell r="AW396"/>
          <cell r="AX396"/>
          <cell r="AY396"/>
          <cell r="AZ396"/>
          <cell r="BA396"/>
        </row>
        <row r="397">
          <cell r="A397"/>
          <cell r="G397"/>
          <cell r="N397"/>
          <cell r="Q397"/>
          <cell r="R397"/>
          <cell r="S397"/>
          <cell r="T397"/>
          <cell r="U397"/>
          <cell r="V397"/>
          <cell r="W397"/>
          <cell r="X397"/>
          <cell r="Y397"/>
          <cell r="Z397"/>
          <cell r="AA397"/>
          <cell r="AB397"/>
          <cell r="AC397"/>
          <cell r="AD397"/>
          <cell r="AE397"/>
          <cell r="AF397"/>
          <cell r="AH397"/>
          <cell r="AI397"/>
          <cell r="AJ397"/>
          <cell r="AK397"/>
          <cell r="AL397"/>
          <cell r="AM397"/>
          <cell r="AN397"/>
          <cell r="AO397"/>
          <cell r="AP397"/>
          <cell r="AQ397"/>
          <cell r="AR397"/>
          <cell r="AS397"/>
          <cell r="AT397"/>
          <cell r="AU397"/>
          <cell r="AV397"/>
          <cell r="AW397"/>
          <cell r="AX397"/>
          <cell r="AY397"/>
          <cell r="AZ397"/>
          <cell r="BA397"/>
        </row>
        <row r="398">
          <cell r="A398"/>
          <cell r="G398"/>
          <cell r="N398"/>
          <cell r="Q398"/>
          <cell r="R398"/>
          <cell r="S398"/>
          <cell r="T398"/>
          <cell r="U398"/>
          <cell r="V398"/>
          <cell r="W398"/>
          <cell r="X398"/>
          <cell r="Y398"/>
          <cell r="Z398"/>
          <cell r="AA398"/>
          <cell r="AB398"/>
          <cell r="AC398"/>
          <cell r="AD398"/>
          <cell r="AE398"/>
          <cell r="AF398"/>
          <cell r="AH398"/>
          <cell r="AI398"/>
          <cell r="AJ398"/>
          <cell r="AK398"/>
          <cell r="AL398"/>
          <cell r="AM398"/>
          <cell r="AN398"/>
          <cell r="AO398"/>
          <cell r="AP398"/>
          <cell r="AQ398"/>
          <cell r="AR398"/>
          <cell r="AS398"/>
          <cell r="AT398"/>
          <cell r="AU398"/>
          <cell r="AV398"/>
          <cell r="AW398"/>
          <cell r="AX398"/>
          <cell r="AY398"/>
          <cell r="AZ398"/>
          <cell r="BA398"/>
        </row>
        <row r="399">
          <cell r="A399"/>
          <cell r="G399"/>
          <cell r="N399"/>
          <cell r="Q399"/>
          <cell r="R399"/>
          <cell r="S399"/>
          <cell r="T399"/>
          <cell r="U399"/>
          <cell r="V399"/>
          <cell r="W399"/>
          <cell r="X399"/>
          <cell r="Y399"/>
          <cell r="Z399"/>
          <cell r="AA399"/>
          <cell r="AB399"/>
          <cell r="AC399"/>
          <cell r="AD399"/>
          <cell r="AE399"/>
          <cell r="AF399"/>
          <cell r="AH399"/>
          <cell r="AI399"/>
          <cell r="AJ399"/>
          <cell r="AK399"/>
          <cell r="AL399"/>
          <cell r="AM399"/>
          <cell r="AN399"/>
          <cell r="AO399"/>
          <cell r="AP399"/>
          <cell r="AQ399"/>
          <cell r="AR399"/>
          <cell r="AS399"/>
          <cell r="AT399"/>
          <cell r="AU399"/>
          <cell r="AV399"/>
          <cell r="AW399"/>
          <cell r="AX399"/>
          <cell r="AY399"/>
          <cell r="AZ399"/>
          <cell r="BA399"/>
        </row>
        <row r="400">
          <cell r="A400"/>
          <cell r="G400"/>
          <cell r="N400"/>
          <cell r="Q400"/>
          <cell r="R400"/>
          <cell r="S400"/>
          <cell r="T400"/>
          <cell r="U400"/>
          <cell r="V400"/>
          <cell r="W400"/>
          <cell r="X400"/>
          <cell r="Y400"/>
          <cell r="Z400"/>
          <cell r="AA400"/>
          <cell r="AB400"/>
          <cell r="AC400"/>
          <cell r="AD400"/>
          <cell r="AE400"/>
          <cell r="AF400"/>
          <cell r="AH400"/>
          <cell r="AI400"/>
          <cell r="AJ400"/>
          <cell r="AK400"/>
          <cell r="AL400"/>
          <cell r="AM400"/>
          <cell r="AN400"/>
          <cell r="AO400"/>
          <cell r="AP400"/>
          <cell r="AQ400"/>
          <cell r="AR400"/>
          <cell r="AS400"/>
          <cell r="AT400"/>
          <cell r="AU400"/>
          <cell r="AV400"/>
          <cell r="AW400"/>
          <cell r="AX400"/>
          <cell r="AY400"/>
          <cell r="AZ400"/>
          <cell r="BA400"/>
        </row>
        <row r="401">
          <cell r="A401"/>
          <cell r="G401"/>
          <cell r="N401"/>
          <cell r="Q401"/>
          <cell r="R401"/>
          <cell r="S401"/>
          <cell r="T401"/>
          <cell r="U401"/>
          <cell r="V401"/>
          <cell r="W401"/>
          <cell r="X401"/>
          <cell r="Y401"/>
          <cell r="Z401"/>
          <cell r="AA401"/>
          <cell r="AB401"/>
          <cell r="AC401"/>
          <cell r="AD401"/>
          <cell r="AE401"/>
          <cell r="AF401"/>
          <cell r="AH401"/>
          <cell r="AI401"/>
          <cell r="AJ401"/>
          <cell r="AK401"/>
          <cell r="AL401"/>
          <cell r="AM401"/>
          <cell r="AN401"/>
          <cell r="AO401"/>
          <cell r="AP401"/>
          <cell r="AQ401"/>
          <cell r="AR401"/>
          <cell r="AS401"/>
          <cell r="AT401"/>
          <cell r="AU401"/>
          <cell r="AV401"/>
          <cell r="AW401"/>
          <cell r="AX401"/>
          <cell r="AY401"/>
          <cell r="AZ401"/>
          <cell r="BA401"/>
        </row>
        <row r="402">
          <cell r="A402"/>
          <cell r="G402"/>
          <cell r="N402"/>
          <cell r="Q402"/>
          <cell r="R402"/>
          <cell r="S402"/>
          <cell r="T402"/>
          <cell r="U402"/>
          <cell r="V402"/>
          <cell r="W402"/>
          <cell r="X402"/>
          <cell r="Y402"/>
          <cell r="Z402"/>
          <cell r="AA402"/>
          <cell r="AB402"/>
          <cell r="AC402"/>
          <cell r="AD402"/>
          <cell r="AE402"/>
          <cell r="AF402"/>
          <cell r="AH402"/>
          <cell r="AI402"/>
          <cell r="AJ402"/>
          <cell r="AK402"/>
          <cell r="AL402"/>
          <cell r="AM402"/>
          <cell r="AN402"/>
          <cell r="AO402"/>
          <cell r="AP402"/>
          <cell r="AQ402"/>
          <cell r="AR402"/>
          <cell r="AS402"/>
          <cell r="AT402"/>
          <cell r="AU402"/>
          <cell r="AV402"/>
          <cell r="AW402"/>
          <cell r="AX402"/>
          <cell r="AY402"/>
          <cell r="AZ402"/>
          <cell r="BA402"/>
        </row>
        <row r="403">
          <cell r="A403"/>
          <cell r="G403"/>
          <cell r="N403"/>
          <cell r="Q403"/>
          <cell r="R403"/>
          <cell r="S403"/>
          <cell r="T403"/>
          <cell r="U403"/>
          <cell r="V403"/>
          <cell r="W403"/>
          <cell r="X403"/>
          <cell r="Y403"/>
          <cell r="Z403"/>
          <cell r="AA403"/>
          <cell r="AB403"/>
          <cell r="AC403"/>
          <cell r="AD403"/>
          <cell r="AE403"/>
          <cell r="AF403"/>
          <cell r="AH403"/>
          <cell r="AI403"/>
          <cell r="AJ403"/>
          <cell r="AK403"/>
          <cell r="AL403"/>
          <cell r="AM403"/>
          <cell r="AN403"/>
          <cell r="AO403"/>
          <cell r="AP403"/>
          <cell r="AQ403"/>
          <cell r="AR403"/>
          <cell r="AS403"/>
          <cell r="AT403"/>
          <cell r="AU403"/>
          <cell r="AV403"/>
          <cell r="AW403"/>
          <cell r="AX403"/>
          <cell r="AY403"/>
          <cell r="AZ403"/>
          <cell r="BA403"/>
        </row>
        <row r="404">
          <cell r="A404"/>
          <cell r="G404"/>
          <cell r="N404"/>
          <cell r="Q404"/>
          <cell r="R404"/>
          <cell r="S404"/>
          <cell r="T404"/>
          <cell r="U404"/>
          <cell r="V404"/>
          <cell r="W404"/>
          <cell r="X404"/>
          <cell r="Y404"/>
          <cell r="Z404"/>
          <cell r="AA404"/>
          <cell r="AB404"/>
          <cell r="AC404"/>
          <cell r="AD404"/>
          <cell r="AE404"/>
          <cell r="AF404"/>
          <cell r="AH404"/>
          <cell r="AI404"/>
          <cell r="AJ404"/>
          <cell r="AK404"/>
          <cell r="AL404"/>
          <cell r="AM404"/>
          <cell r="AN404"/>
          <cell r="AO404"/>
          <cell r="AP404"/>
          <cell r="AQ404"/>
          <cell r="AR404"/>
          <cell r="AS404"/>
          <cell r="AT404"/>
          <cell r="AU404"/>
          <cell r="AV404"/>
          <cell r="AW404"/>
          <cell r="AX404"/>
          <cell r="AY404"/>
          <cell r="AZ404"/>
          <cell r="BA404"/>
        </row>
        <row r="405">
          <cell r="A405"/>
          <cell r="G405"/>
          <cell r="N405"/>
          <cell r="Q405"/>
          <cell r="R405"/>
          <cell r="S405"/>
          <cell r="T405"/>
          <cell r="U405"/>
          <cell r="V405"/>
          <cell r="W405"/>
          <cell r="X405"/>
          <cell r="Y405"/>
          <cell r="Z405"/>
          <cell r="AA405"/>
          <cell r="AB405"/>
          <cell r="AC405"/>
          <cell r="AD405"/>
          <cell r="AE405"/>
          <cell r="AF405"/>
          <cell r="AH405"/>
          <cell r="AI405"/>
          <cell r="AJ405"/>
          <cell r="AK405"/>
          <cell r="AL405"/>
          <cell r="AM405"/>
          <cell r="AN405"/>
          <cell r="AO405"/>
          <cell r="AP405"/>
          <cell r="AQ405"/>
          <cell r="AR405"/>
          <cell r="AS405"/>
          <cell r="AT405"/>
          <cell r="AU405"/>
          <cell r="AV405"/>
          <cell r="AW405"/>
          <cell r="AX405"/>
          <cell r="AY405"/>
          <cell r="AZ405"/>
          <cell r="BA405"/>
        </row>
        <row r="406">
          <cell r="A406"/>
          <cell r="G406"/>
          <cell r="N406"/>
          <cell r="Q406"/>
          <cell r="R406"/>
          <cell r="S406"/>
          <cell r="T406"/>
          <cell r="U406"/>
          <cell r="V406"/>
          <cell r="W406"/>
          <cell r="X406"/>
          <cell r="Y406"/>
          <cell r="Z406"/>
          <cell r="AA406"/>
          <cell r="AB406"/>
          <cell r="AC406"/>
          <cell r="AD406"/>
          <cell r="AE406"/>
          <cell r="AF406"/>
          <cell r="AH406"/>
          <cell r="AI406"/>
          <cell r="AJ406"/>
          <cell r="AK406"/>
          <cell r="AL406"/>
          <cell r="AM406"/>
          <cell r="AN406"/>
          <cell r="AO406"/>
          <cell r="AP406"/>
          <cell r="AQ406"/>
          <cell r="AR406"/>
          <cell r="AS406"/>
          <cell r="AT406"/>
          <cell r="AU406"/>
          <cell r="AV406"/>
          <cell r="AW406"/>
          <cell r="AX406"/>
          <cell r="AY406"/>
          <cell r="AZ406"/>
          <cell r="BA406"/>
        </row>
        <row r="407">
          <cell r="A407"/>
          <cell r="G407"/>
          <cell r="N407"/>
          <cell r="Q407"/>
          <cell r="R407"/>
          <cell r="S407"/>
          <cell r="T407"/>
          <cell r="U407"/>
          <cell r="V407"/>
          <cell r="W407"/>
          <cell r="X407"/>
          <cell r="Y407"/>
          <cell r="Z407"/>
          <cell r="AA407"/>
          <cell r="AB407"/>
          <cell r="AC407"/>
          <cell r="AD407"/>
          <cell r="AE407"/>
          <cell r="AF407"/>
          <cell r="AH407"/>
          <cell r="AI407"/>
          <cell r="AJ407"/>
          <cell r="AK407"/>
          <cell r="AL407"/>
          <cell r="AM407"/>
          <cell r="AN407"/>
          <cell r="AO407"/>
          <cell r="AP407"/>
          <cell r="AQ407"/>
          <cell r="AR407"/>
          <cell r="AS407"/>
          <cell r="AT407"/>
          <cell r="AU407"/>
          <cell r="AV407"/>
          <cell r="AW407"/>
          <cell r="AX407"/>
          <cell r="AY407"/>
          <cell r="AZ407"/>
          <cell r="BA407"/>
        </row>
        <row r="408">
          <cell r="A408"/>
          <cell r="G408"/>
          <cell r="N408"/>
          <cell r="Q408"/>
          <cell r="R408"/>
          <cell r="S408"/>
          <cell r="T408"/>
          <cell r="U408"/>
          <cell r="V408"/>
          <cell r="W408"/>
          <cell r="X408"/>
          <cell r="Y408"/>
          <cell r="Z408"/>
          <cell r="AA408"/>
          <cell r="AB408"/>
          <cell r="AC408"/>
          <cell r="AD408"/>
          <cell r="AE408"/>
          <cell r="AF408"/>
          <cell r="AH408"/>
          <cell r="AI408"/>
          <cell r="AJ408"/>
          <cell r="AK408"/>
          <cell r="AL408"/>
          <cell r="AM408"/>
          <cell r="AN408"/>
          <cell r="AO408"/>
          <cell r="AP408"/>
          <cell r="AQ408"/>
          <cell r="AR408"/>
          <cell r="AS408"/>
          <cell r="AT408"/>
          <cell r="AU408"/>
          <cell r="AV408"/>
          <cell r="AW408"/>
          <cell r="AX408"/>
          <cell r="AY408"/>
          <cell r="AZ408"/>
          <cell r="BA408"/>
        </row>
        <row r="409">
          <cell r="A409"/>
          <cell r="G409"/>
          <cell r="N409"/>
          <cell r="Q409"/>
          <cell r="R409"/>
          <cell r="S409"/>
          <cell r="T409"/>
          <cell r="U409"/>
          <cell r="V409"/>
          <cell r="W409"/>
          <cell r="X409"/>
          <cell r="Y409"/>
          <cell r="Z409"/>
          <cell r="AA409"/>
          <cell r="AB409"/>
          <cell r="AC409"/>
          <cell r="AD409"/>
          <cell r="AE409"/>
          <cell r="AF409"/>
          <cell r="AH409"/>
          <cell r="AI409"/>
          <cell r="AJ409"/>
          <cell r="AK409"/>
          <cell r="AL409"/>
          <cell r="AM409"/>
          <cell r="AN409"/>
          <cell r="AO409"/>
          <cell r="AP409"/>
          <cell r="AQ409"/>
          <cell r="AR409"/>
          <cell r="AS409"/>
          <cell r="AT409"/>
          <cell r="AU409"/>
          <cell r="AV409"/>
          <cell r="AW409"/>
          <cell r="AX409"/>
          <cell r="AY409"/>
          <cell r="AZ409"/>
          <cell r="BA409"/>
        </row>
        <row r="410">
          <cell r="A410"/>
          <cell r="G410"/>
          <cell r="N410"/>
          <cell r="Q410"/>
          <cell r="R410"/>
          <cell r="S410"/>
          <cell r="T410"/>
          <cell r="U410"/>
          <cell r="V410"/>
          <cell r="W410"/>
          <cell r="X410"/>
          <cell r="Y410"/>
          <cell r="Z410"/>
          <cell r="AA410"/>
          <cell r="AB410"/>
          <cell r="AC410"/>
          <cell r="AD410"/>
          <cell r="AE410"/>
          <cell r="AF410"/>
          <cell r="AH410"/>
          <cell r="AI410"/>
          <cell r="AJ410"/>
          <cell r="AK410"/>
          <cell r="AL410"/>
          <cell r="AM410"/>
          <cell r="AN410"/>
          <cell r="AO410"/>
          <cell r="AP410"/>
          <cell r="AQ410"/>
          <cell r="AR410"/>
          <cell r="AS410"/>
          <cell r="AT410"/>
          <cell r="AU410"/>
          <cell r="AV410"/>
          <cell r="AW410"/>
          <cell r="AX410"/>
          <cell r="AY410"/>
          <cell r="AZ410"/>
          <cell r="BA410"/>
        </row>
        <row r="411">
          <cell r="A411"/>
          <cell r="G411"/>
          <cell r="N411"/>
          <cell r="Q411"/>
          <cell r="R411"/>
          <cell r="S411"/>
          <cell r="T411"/>
          <cell r="U411"/>
          <cell r="V411"/>
          <cell r="W411"/>
          <cell r="X411"/>
          <cell r="Y411"/>
          <cell r="Z411"/>
          <cell r="AA411"/>
          <cell r="AB411"/>
          <cell r="AC411"/>
          <cell r="AD411"/>
          <cell r="AE411"/>
          <cell r="AF411"/>
          <cell r="AH411"/>
          <cell r="AI411"/>
          <cell r="AJ411"/>
          <cell r="AK411"/>
          <cell r="AL411"/>
          <cell r="AM411"/>
          <cell r="AN411"/>
          <cell r="AO411"/>
          <cell r="AP411"/>
          <cell r="AQ411"/>
          <cell r="AR411"/>
          <cell r="AS411"/>
          <cell r="AT411"/>
          <cell r="AU411"/>
          <cell r="AV411"/>
          <cell r="AW411"/>
          <cell r="AX411"/>
          <cell r="AY411"/>
          <cell r="AZ411"/>
          <cell r="BA411"/>
        </row>
        <row r="412">
          <cell r="A412"/>
          <cell r="G412"/>
          <cell r="N412"/>
          <cell r="Q412"/>
          <cell r="R412"/>
          <cell r="S412"/>
          <cell r="T412"/>
          <cell r="U412"/>
          <cell r="V412"/>
          <cell r="W412"/>
          <cell r="X412"/>
          <cell r="Y412"/>
          <cell r="Z412"/>
          <cell r="AA412"/>
          <cell r="AB412"/>
          <cell r="AC412"/>
          <cell r="AD412"/>
          <cell r="AE412"/>
          <cell r="AF412"/>
          <cell r="AH412"/>
          <cell r="AI412"/>
          <cell r="AJ412"/>
          <cell r="AK412"/>
          <cell r="AL412"/>
          <cell r="AM412"/>
          <cell r="AN412"/>
          <cell r="AO412"/>
          <cell r="AP412"/>
          <cell r="AQ412"/>
          <cell r="AR412"/>
          <cell r="AS412"/>
          <cell r="AT412"/>
          <cell r="AU412"/>
          <cell r="AV412"/>
          <cell r="AW412"/>
          <cell r="AX412"/>
          <cell r="AY412"/>
          <cell r="AZ412"/>
          <cell r="BA412"/>
        </row>
        <row r="413">
          <cell r="A413"/>
          <cell r="G413"/>
          <cell r="N413"/>
          <cell r="Q413"/>
          <cell r="R413"/>
          <cell r="S413"/>
          <cell r="T413"/>
          <cell r="U413"/>
          <cell r="V413"/>
          <cell r="W413"/>
          <cell r="X413"/>
          <cell r="Y413"/>
          <cell r="Z413"/>
          <cell r="AA413"/>
          <cell r="AB413"/>
          <cell r="AC413"/>
          <cell r="AD413"/>
          <cell r="AE413"/>
          <cell r="AF413"/>
          <cell r="AH413"/>
          <cell r="AI413"/>
          <cell r="AJ413"/>
          <cell r="AK413"/>
          <cell r="AL413"/>
          <cell r="AM413"/>
          <cell r="AN413"/>
          <cell r="AO413"/>
          <cell r="AP413"/>
          <cell r="AQ413"/>
          <cell r="AR413"/>
          <cell r="AS413"/>
          <cell r="AT413"/>
          <cell r="AU413"/>
          <cell r="AV413"/>
          <cell r="AW413"/>
          <cell r="AX413"/>
          <cell r="AY413"/>
          <cell r="AZ413"/>
          <cell r="BA413"/>
        </row>
        <row r="414">
          <cell r="A414"/>
          <cell r="G414"/>
          <cell r="N414"/>
          <cell r="Q414"/>
          <cell r="R414"/>
          <cell r="S414"/>
          <cell r="T414"/>
          <cell r="U414"/>
          <cell r="V414"/>
          <cell r="W414"/>
          <cell r="X414"/>
          <cell r="Y414"/>
          <cell r="Z414"/>
          <cell r="AA414"/>
          <cell r="AB414"/>
          <cell r="AC414"/>
          <cell r="AD414"/>
          <cell r="AE414"/>
          <cell r="AF414"/>
          <cell r="AH414"/>
          <cell r="AI414"/>
          <cell r="AJ414"/>
          <cell r="AK414"/>
          <cell r="AL414"/>
          <cell r="AM414"/>
          <cell r="AN414"/>
          <cell r="AO414"/>
          <cell r="AP414"/>
          <cell r="AQ414"/>
          <cell r="AR414"/>
          <cell r="AS414"/>
          <cell r="AT414"/>
          <cell r="AU414"/>
          <cell r="AV414"/>
          <cell r="AW414"/>
          <cell r="AX414"/>
          <cell r="AY414"/>
          <cell r="AZ414"/>
          <cell r="BA414"/>
        </row>
        <row r="415">
          <cell r="A415"/>
          <cell r="G415"/>
          <cell r="N415"/>
          <cell r="Q415"/>
          <cell r="R415"/>
          <cell r="S415"/>
          <cell r="T415"/>
          <cell r="U415"/>
          <cell r="V415"/>
          <cell r="W415"/>
          <cell r="X415"/>
          <cell r="Y415"/>
          <cell r="Z415"/>
          <cell r="AA415"/>
          <cell r="AB415"/>
          <cell r="AC415"/>
          <cell r="AD415"/>
          <cell r="AE415"/>
          <cell r="AF415"/>
          <cell r="AH415"/>
          <cell r="AI415"/>
          <cell r="AJ415"/>
          <cell r="AK415"/>
          <cell r="AL415"/>
          <cell r="AM415"/>
          <cell r="AN415"/>
          <cell r="AO415"/>
          <cell r="AP415"/>
          <cell r="AQ415"/>
          <cell r="AR415"/>
          <cell r="AS415"/>
          <cell r="AT415"/>
          <cell r="AU415"/>
          <cell r="AV415"/>
          <cell r="AW415"/>
          <cell r="AX415"/>
          <cell r="AY415"/>
          <cell r="AZ415"/>
          <cell r="BA415"/>
        </row>
        <row r="416">
          <cell r="A416"/>
          <cell r="G416"/>
          <cell r="N416"/>
          <cell r="Q416"/>
          <cell r="R416"/>
          <cell r="S416"/>
          <cell r="T416"/>
          <cell r="U416"/>
          <cell r="V416"/>
          <cell r="W416"/>
          <cell r="X416"/>
          <cell r="Y416"/>
          <cell r="Z416"/>
          <cell r="AA416"/>
          <cell r="AB416"/>
          <cell r="AC416"/>
          <cell r="AD416"/>
          <cell r="AE416"/>
          <cell r="AF416"/>
          <cell r="AH416"/>
          <cell r="AI416"/>
          <cell r="AJ416"/>
          <cell r="AK416"/>
          <cell r="AL416"/>
          <cell r="AM416"/>
          <cell r="AN416"/>
          <cell r="AO416"/>
          <cell r="AP416"/>
          <cell r="AQ416"/>
          <cell r="AR416"/>
          <cell r="AS416"/>
          <cell r="AT416"/>
          <cell r="AU416"/>
          <cell r="AV416"/>
          <cell r="AW416"/>
          <cell r="AX416"/>
          <cell r="AY416"/>
          <cell r="AZ416"/>
          <cell r="BA416"/>
        </row>
        <row r="417">
          <cell r="A417"/>
          <cell r="G417"/>
          <cell r="N417"/>
          <cell r="Q417"/>
          <cell r="R417"/>
          <cell r="S417"/>
          <cell r="T417"/>
          <cell r="U417"/>
          <cell r="V417"/>
          <cell r="W417"/>
          <cell r="X417"/>
          <cell r="Y417"/>
          <cell r="Z417"/>
          <cell r="AA417"/>
          <cell r="AB417"/>
          <cell r="AC417"/>
          <cell r="AD417"/>
          <cell r="AE417"/>
          <cell r="AF417"/>
          <cell r="AH417"/>
          <cell r="AI417"/>
          <cell r="AJ417"/>
          <cell r="AK417"/>
          <cell r="AL417"/>
          <cell r="AM417"/>
          <cell r="AN417"/>
          <cell r="AO417"/>
          <cell r="AP417"/>
          <cell r="AQ417"/>
          <cell r="AR417"/>
          <cell r="AS417"/>
          <cell r="AT417"/>
          <cell r="AU417"/>
          <cell r="AV417"/>
          <cell r="AW417"/>
          <cell r="AX417"/>
          <cell r="AY417"/>
          <cell r="AZ417"/>
          <cell r="BA417"/>
        </row>
        <row r="418">
          <cell r="A418"/>
          <cell r="G418"/>
          <cell r="N418"/>
          <cell r="Q418"/>
          <cell r="R418"/>
          <cell r="S418"/>
          <cell r="T418"/>
          <cell r="U418"/>
          <cell r="V418"/>
          <cell r="W418"/>
          <cell r="X418"/>
          <cell r="Y418"/>
          <cell r="Z418"/>
          <cell r="AA418"/>
          <cell r="AB418"/>
          <cell r="AC418"/>
          <cell r="AD418"/>
          <cell r="AE418"/>
          <cell r="AF418"/>
          <cell r="AH418"/>
          <cell r="AI418"/>
          <cell r="AJ418"/>
          <cell r="AK418"/>
          <cell r="AL418"/>
          <cell r="AM418"/>
          <cell r="AN418"/>
          <cell r="AO418"/>
          <cell r="AP418"/>
          <cell r="AQ418"/>
          <cell r="AR418"/>
          <cell r="AS418"/>
          <cell r="AT418"/>
          <cell r="AU418"/>
          <cell r="AV418"/>
          <cell r="AW418"/>
          <cell r="AX418"/>
          <cell r="AY418"/>
          <cell r="AZ418"/>
          <cell r="BA418"/>
        </row>
        <row r="419">
          <cell r="A419"/>
          <cell r="G419"/>
          <cell r="N419"/>
          <cell r="Q419"/>
          <cell r="R419"/>
          <cell r="S419"/>
          <cell r="T419"/>
          <cell r="U419"/>
          <cell r="V419"/>
          <cell r="W419"/>
          <cell r="X419"/>
          <cell r="Y419"/>
          <cell r="Z419"/>
          <cell r="AA419"/>
          <cell r="AB419"/>
          <cell r="AC419"/>
          <cell r="AD419"/>
          <cell r="AE419"/>
          <cell r="AF419"/>
          <cell r="AH419"/>
          <cell r="AI419"/>
          <cell r="AJ419"/>
          <cell r="AK419"/>
          <cell r="AL419"/>
          <cell r="AM419"/>
          <cell r="AN419"/>
          <cell r="AO419"/>
          <cell r="AP419"/>
          <cell r="AQ419"/>
          <cell r="AR419"/>
          <cell r="AS419"/>
          <cell r="AT419"/>
          <cell r="AU419"/>
          <cell r="AV419"/>
          <cell r="AW419"/>
          <cell r="AX419"/>
          <cell r="AY419"/>
          <cell r="AZ419"/>
          <cell r="BA419"/>
        </row>
        <row r="420">
          <cell r="A420"/>
          <cell r="G420"/>
          <cell r="N420"/>
          <cell r="Q420"/>
          <cell r="R420"/>
          <cell r="S420"/>
          <cell r="T420"/>
          <cell r="U420"/>
          <cell r="V420"/>
          <cell r="W420"/>
          <cell r="X420"/>
          <cell r="Y420"/>
          <cell r="Z420"/>
          <cell r="AA420"/>
          <cell r="AB420"/>
          <cell r="AC420"/>
          <cell r="AD420"/>
          <cell r="AE420"/>
          <cell r="AF420"/>
          <cell r="AH420"/>
          <cell r="AI420"/>
          <cell r="AJ420"/>
          <cell r="AK420"/>
          <cell r="AL420"/>
          <cell r="AM420"/>
          <cell r="AN420"/>
          <cell r="AO420"/>
          <cell r="AP420"/>
          <cell r="AQ420"/>
          <cell r="AR420"/>
          <cell r="AS420"/>
          <cell r="AT420"/>
          <cell r="AU420"/>
          <cell r="AV420"/>
          <cell r="AW420"/>
          <cell r="AX420"/>
          <cell r="AY420"/>
          <cell r="AZ420"/>
          <cell r="BA420"/>
        </row>
        <row r="421">
          <cell r="A421"/>
          <cell r="G421"/>
          <cell r="N421"/>
          <cell r="Q421"/>
          <cell r="R421"/>
          <cell r="S421"/>
          <cell r="T421"/>
          <cell r="U421"/>
          <cell r="V421"/>
          <cell r="W421"/>
          <cell r="X421"/>
          <cell r="Y421"/>
          <cell r="Z421"/>
          <cell r="AA421"/>
          <cell r="AB421"/>
          <cell r="AC421"/>
          <cell r="AD421"/>
          <cell r="AE421"/>
          <cell r="AF421"/>
          <cell r="AH421"/>
          <cell r="AI421"/>
          <cell r="AJ421"/>
          <cell r="AK421"/>
          <cell r="AL421"/>
          <cell r="AM421"/>
          <cell r="AN421"/>
          <cell r="AO421"/>
          <cell r="AP421"/>
          <cell r="AQ421"/>
          <cell r="AR421"/>
          <cell r="AS421"/>
          <cell r="AT421"/>
          <cell r="AU421"/>
          <cell r="AV421"/>
          <cell r="AW421"/>
          <cell r="AX421"/>
          <cell r="AY421"/>
          <cell r="AZ421"/>
          <cell r="BA421"/>
        </row>
        <row r="422">
          <cell r="A422"/>
          <cell r="G422"/>
          <cell r="N422"/>
          <cell r="Q422"/>
          <cell r="R422"/>
          <cell r="S422"/>
          <cell r="T422"/>
          <cell r="U422"/>
          <cell r="V422"/>
          <cell r="W422"/>
          <cell r="X422"/>
          <cell r="Y422"/>
          <cell r="Z422"/>
          <cell r="AA422"/>
          <cell r="AB422"/>
          <cell r="AC422"/>
          <cell r="AD422"/>
          <cell r="AE422"/>
          <cell r="AF422"/>
          <cell r="AH422"/>
          <cell r="AI422"/>
          <cell r="AJ422"/>
          <cell r="AK422"/>
          <cell r="AL422"/>
          <cell r="AM422"/>
          <cell r="AN422"/>
          <cell r="AO422"/>
          <cell r="AP422"/>
          <cell r="AQ422"/>
          <cell r="AR422"/>
          <cell r="AS422"/>
          <cell r="AT422"/>
          <cell r="AU422"/>
          <cell r="AV422"/>
          <cell r="AW422"/>
          <cell r="AX422"/>
          <cell r="AY422"/>
          <cell r="AZ422"/>
          <cell r="BA422"/>
        </row>
        <row r="423">
          <cell r="A423"/>
          <cell r="G423"/>
          <cell r="N423"/>
          <cell r="Q423"/>
          <cell r="R423"/>
          <cell r="S423"/>
          <cell r="T423"/>
          <cell r="U423"/>
          <cell r="V423"/>
          <cell r="W423"/>
          <cell r="X423"/>
          <cell r="Y423"/>
          <cell r="Z423"/>
          <cell r="AA423"/>
          <cell r="AB423"/>
          <cell r="AC423"/>
          <cell r="AD423"/>
          <cell r="AE423"/>
          <cell r="AF423"/>
          <cell r="AH423"/>
          <cell r="AI423"/>
          <cell r="AJ423"/>
          <cell r="AK423"/>
          <cell r="AL423"/>
          <cell r="AM423"/>
          <cell r="AN423"/>
          <cell r="AO423"/>
          <cell r="AP423"/>
          <cell r="AQ423"/>
          <cell r="AR423"/>
          <cell r="AS423"/>
          <cell r="AT423"/>
          <cell r="AU423"/>
          <cell r="AV423"/>
          <cell r="AW423"/>
          <cell r="AX423"/>
          <cell r="AY423"/>
          <cell r="AZ423"/>
          <cell r="BA423"/>
        </row>
        <row r="424">
          <cell r="A424"/>
          <cell r="G424"/>
          <cell r="N424"/>
          <cell r="Q424"/>
          <cell r="R424"/>
          <cell r="S424"/>
          <cell r="T424"/>
          <cell r="U424"/>
          <cell r="V424"/>
          <cell r="W424"/>
          <cell r="X424"/>
          <cell r="Y424"/>
          <cell r="Z424"/>
          <cell r="AA424"/>
          <cell r="AB424"/>
          <cell r="AC424"/>
          <cell r="AD424"/>
          <cell r="AE424"/>
          <cell r="AF424"/>
          <cell r="AH424"/>
          <cell r="AI424"/>
          <cell r="AJ424"/>
          <cell r="AK424"/>
          <cell r="AL424"/>
          <cell r="AM424"/>
          <cell r="AN424"/>
          <cell r="AO424"/>
          <cell r="AP424"/>
          <cell r="AQ424"/>
          <cell r="AR424"/>
          <cell r="AS424"/>
          <cell r="AT424"/>
          <cell r="AU424"/>
          <cell r="AV424"/>
          <cell r="AW424"/>
          <cell r="AX424"/>
          <cell r="AY424"/>
          <cell r="AZ424"/>
          <cell r="BA424"/>
        </row>
        <row r="425">
          <cell r="A425"/>
          <cell r="G425"/>
          <cell r="N425"/>
          <cell r="Q425"/>
          <cell r="R425"/>
          <cell r="S425"/>
          <cell r="T425"/>
          <cell r="U425"/>
          <cell r="V425"/>
          <cell r="W425"/>
          <cell r="X425"/>
          <cell r="Y425"/>
          <cell r="Z425"/>
          <cell r="AA425"/>
          <cell r="AB425"/>
          <cell r="AC425"/>
          <cell r="AD425"/>
          <cell r="AE425"/>
          <cell r="AF425"/>
          <cell r="AH425"/>
          <cell r="AI425"/>
          <cell r="AJ425"/>
          <cell r="AK425"/>
          <cell r="AL425"/>
          <cell r="AM425"/>
          <cell r="AN425"/>
          <cell r="AO425"/>
          <cell r="AP425"/>
          <cell r="AQ425"/>
          <cell r="AR425"/>
          <cell r="AS425"/>
          <cell r="AT425"/>
          <cell r="AU425"/>
          <cell r="AV425"/>
          <cell r="AW425"/>
          <cell r="AX425"/>
          <cell r="AY425"/>
          <cell r="AZ425"/>
          <cell r="BA425"/>
        </row>
        <row r="426">
          <cell r="A426"/>
          <cell r="G426"/>
          <cell r="N426"/>
          <cell r="Q426"/>
          <cell r="R426"/>
          <cell r="S426"/>
          <cell r="T426"/>
          <cell r="U426"/>
          <cell r="V426"/>
          <cell r="W426"/>
          <cell r="X426"/>
          <cell r="Y426"/>
          <cell r="Z426"/>
          <cell r="AA426"/>
          <cell r="AB426"/>
          <cell r="AC426"/>
          <cell r="AD426"/>
          <cell r="AE426"/>
          <cell r="AF426"/>
          <cell r="AH426"/>
          <cell r="AI426"/>
          <cell r="AJ426"/>
          <cell r="AK426"/>
          <cell r="AL426"/>
          <cell r="AM426"/>
          <cell r="AN426"/>
          <cell r="AO426"/>
          <cell r="AP426"/>
          <cell r="AQ426"/>
          <cell r="AR426"/>
          <cell r="AS426"/>
          <cell r="AT426"/>
          <cell r="AU426"/>
          <cell r="AV426"/>
          <cell r="AW426"/>
          <cell r="AX426"/>
          <cell r="AY426"/>
          <cell r="AZ426"/>
          <cell r="BA426"/>
        </row>
        <row r="427">
          <cell r="A427"/>
          <cell r="G427"/>
          <cell r="N427"/>
          <cell r="Q427"/>
          <cell r="R427"/>
          <cell r="S427"/>
          <cell r="T427"/>
          <cell r="U427"/>
          <cell r="V427"/>
          <cell r="W427"/>
          <cell r="X427"/>
          <cell r="Y427"/>
          <cell r="Z427"/>
          <cell r="AA427"/>
          <cell r="AB427"/>
          <cell r="AC427"/>
          <cell r="AD427"/>
          <cell r="AE427"/>
          <cell r="AF427"/>
          <cell r="AH427"/>
          <cell r="AI427"/>
          <cell r="AJ427"/>
          <cell r="AK427"/>
          <cell r="AL427"/>
          <cell r="AM427"/>
          <cell r="AN427"/>
          <cell r="AO427"/>
          <cell r="AP427"/>
          <cell r="AQ427"/>
          <cell r="AR427"/>
          <cell r="AS427"/>
          <cell r="AT427"/>
          <cell r="AU427"/>
          <cell r="AV427"/>
          <cell r="AW427"/>
          <cell r="AX427"/>
          <cell r="AY427"/>
          <cell r="AZ427"/>
          <cell r="BA427"/>
        </row>
        <row r="428">
          <cell r="A428"/>
          <cell r="G428"/>
          <cell r="N428"/>
          <cell r="Q428"/>
          <cell r="R428"/>
          <cell r="S428"/>
          <cell r="T428"/>
          <cell r="U428"/>
          <cell r="V428"/>
          <cell r="W428"/>
          <cell r="X428"/>
          <cell r="Y428"/>
          <cell r="Z428"/>
          <cell r="AA428"/>
          <cell r="AB428"/>
          <cell r="AC428"/>
          <cell r="AD428"/>
          <cell r="AE428"/>
          <cell r="AF428"/>
          <cell r="AH428"/>
          <cell r="AI428"/>
          <cell r="AJ428"/>
          <cell r="AK428"/>
          <cell r="AL428"/>
          <cell r="AM428"/>
          <cell r="AN428"/>
          <cell r="AO428"/>
          <cell r="AP428"/>
          <cell r="AQ428"/>
          <cell r="AR428"/>
          <cell r="AS428"/>
          <cell r="AT428"/>
          <cell r="AU428"/>
          <cell r="AV428"/>
          <cell r="AW428"/>
          <cell r="AX428"/>
          <cell r="AY428"/>
          <cell r="AZ428"/>
          <cell r="BA428"/>
        </row>
        <row r="429">
          <cell r="A429"/>
          <cell r="G429"/>
          <cell r="N429"/>
          <cell r="Q429"/>
          <cell r="R429"/>
          <cell r="S429"/>
          <cell r="T429"/>
          <cell r="U429"/>
          <cell r="V429"/>
          <cell r="W429"/>
          <cell r="X429"/>
          <cell r="Y429"/>
          <cell r="Z429"/>
          <cell r="AA429"/>
          <cell r="AB429"/>
          <cell r="AC429"/>
          <cell r="AD429"/>
          <cell r="AE429"/>
          <cell r="AF429"/>
          <cell r="AH429"/>
          <cell r="AI429"/>
          <cell r="AJ429"/>
          <cell r="AK429"/>
          <cell r="AL429"/>
          <cell r="AM429"/>
          <cell r="AN429"/>
          <cell r="AO429"/>
          <cell r="AP429"/>
          <cell r="AQ429"/>
          <cell r="AR429"/>
          <cell r="AS429"/>
          <cell r="AT429"/>
          <cell r="AU429"/>
          <cell r="AV429"/>
          <cell r="AW429"/>
          <cell r="AX429"/>
          <cell r="AY429"/>
          <cell r="AZ429"/>
          <cell r="BA429"/>
        </row>
        <row r="430">
          <cell r="A430"/>
          <cell r="G430"/>
          <cell r="N430"/>
          <cell r="Q430"/>
          <cell r="R430"/>
          <cell r="S430"/>
          <cell r="T430"/>
          <cell r="U430"/>
          <cell r="V430"/>
          <cell r="W430"/>
          <cell r="X430"/>
          <cell r="Y430"/>
          <cell r="Z430"/>
          <cell r="AA430"/>
          <cell r="AB430"/>
          <cell r="AC430"/>
          <cell r="AD430"/>
          <cell r="AE430"/>
          <cell r="AF430"/>
          <cell r="AH430"/>
          <cell r="AI430"/>
          <cell r="AJ430"/>
          <cell r="AK430"/>
          <cell r="AL430"/>
          <cell r="AM430"/>
          <cell r="AN430"/>
          <cell r="AO430"/>
          <cell r="AP430"/>
          <cell r="AQ430"/>
          <cell r="AR430"/>
          <cell r="AS430"/>
          <cell r="AT430"/>
          <cell r="AU430"/>
          <cell r="AV430"/>
          <cell r="AW430"/>
          <cell r="AX430"/>
          <cell r="AY430"/>
          <cell r="AZ430"/>
          <cell r="BA430"/>
        </row>
        <row r="431">
          <cell r="A431"/>
          <cell r="G431"/>
          <cell r="N431"/>
          <cell r="Q431"/>
          <cell r="R431"/>
          <cell r="S431"/>
          <cell r="T431"/>
          <cell r="U431"/>
          <cell r="V431"/>
          <cell r="W431"/>
          <cell r="X431"/>
          <cell r="Y431"/>
          <cell r="Z431"/>
          <cell r="AA431"/>
          <cell r="AB431"/>
          <cell r="AC431"/>
          <cell r="AD431"/>
          <cell r="AE431"/>
          <cell r="AF431"/>
          <cell r="AH431"/>
          <cell r="AI431"/>
          <cell r="AJ431"/>
          <cell r="AK431"/>
          <cell r="AL431"/>
          <cell r="AM431"/>
          <cell r="AN431"/>
          <cell r="AO431"/>
          <cell r="AP431"/>
          <cell r="AQ431"/>
          <cell r="AR431"/>
          <cell r="AS431"/>
          <cell r="AT431"/>
          <cell r="AU431"/>
          <cell r="AV431"/>
          <cell r="AW431"/>
          <cell r="AX431"/>
          <cell r="AY431"/>
          <cell r="AZ431"/>
          <cell r="BA431"/>
        </row>
        <row r="432">
          <cell r="A432"/>
          <cell r="G432"/>
          <cell r="N432"/>
          <cell r="Q432"/>
          <cell r="R432"/>
          <cell r="S432"/>
          <cell r="T432"/>
          <cell r="U432"/>
          <cell r="V432"/>
          <cell r="W432"/>
          <cell r="X432"/>
          <cell r="Y432"/>
          <cell r="Z432"/>
          <cell r="AA432"/>
          <cell r="AB432"/>
          <cell r="AC432"/>
          <cell r="AD432"/>
          <cell r="AE432"/>
          <cell r="AF432"/>
          <cell r="AH432"/>
          <cell r="AI432"/>
          <cell r="AJ432"/>
          <cell r="AK432"/>
          <cell r="AL432"/>
          <cell r="AM432"/>
          <cell r="AN432"/>
          <cell r="AO432"/>
          <cell r="AP432"/>
          <cell r="AQ432"/>
          <cell r="AR432"/>
          <cell r="AS432"/>
          <cell r="AT432"/>
          <cell r="AU432"/>
          <cell r="AV432"/>
          <cell r="AW432"/>
          <cell r="AX432"/>
          <cell r="AY432"/>
          <cell r="AZ432"/>
          <cell r="BA432"/>
        </row>
        <row r="433">
          <cell r="A433"/>
          <cell r="G433"/>
          <cell r="N433"/>
          <cell r="Q433"/>
          <cell r="R433"/>
          <cell r="S433"/>
          <cell r="T433"/>
          <cell r="U433"/>
          <cell r="V433"/>
          <cell r="W433"/>
          <cell r="X433"/>
          <cell r="Y433"/>
          <cell r="Z433"/>
          <cell r="AA433"/>
          <cell r="AB433"/>
          <cell r="AC433"/>
          <cell r="AD433"/>
          <cell r="AE433"/>
          <cell r="AF433"/>
          <cell r="AH433"/>
          <cell r="AI433"/>
          <cell r="AJ433"/>
          <cell r="AK433"/>
          <cell r="AL433"/>
          <cell r="AM433"/>
          <cell r="AN433"/>
          <cell r="AO433"/>
          <cell r="AP433"/>
          <cell r="AQ433"/>
          <cell r="AR433"/>
          <cell r="AS433"/>
          <cell r="AT433"/>
          <cell r="AU433"/>
          <cell r="AV433"/>
          <cell r="AW433"/>
          <cell r="AX433"/>
          <cell r="AY433"/>
          <cell r="AZ433"/>
          <cell r="BA433"/>
        </row>
        <row r="434">
          <cell r="A434"/>
          <cell r="G434"/>
          <cell r="N434"/>
          <cell r="Q434"/>
          <cell r="R434"/>
          <cell r="S434"/>
          <cell r="T434"/>
          <cell r="U434"/>
          <cell r="V434"/>
          <cell r="W434"/>
          <cell r="X434"/>
          <cell r="Y434"/>
          <cell r="Z434"/>
          <cell r="AA434"/>
          <cell r="AB434"/>
          <cell r="AC434"/>
          <cell r="AD434"/>
          <cell r="AE434"/>
          <cell r="AF434"/>
          <cell r="AH434"/>
          <cell r="AI434"/>
          <cell r="AJ434"/>
          <cell r="AK434"/>
          <cell r="AL434"/>
          <cell r="AM434"/>
          <cell r="AN434"/>
          <cell r="AO434"/>
          <cell r="AP434"/>
          <cell r="AQ434"/>
          <cell r="AR434"/>
          <cell r="AS434"/>
          <cell r="AT434"/>
          <cell r="AU434"/>
          <cell r="AV434"/>
          <cell r="AW434"/>
          <cell r="AX434"/>
          <cell r="AY434"/>
          <cell r="AZ434"/>
          <cell r="BA434"/>
        </row>
        <row r="435">
          <cell r="A435"/>
          <cell r="G435"/>
          <cell r="N435"/>
          <cell r="Q435"/>
          <cell r="R435"/>
          <cell r="S435"/>
          <cell r="T435"/>
          <cell r="U435"/>
          <cell r="V435"/>
          <cell r="W435"/>
          <cell r="X435"/>
          <cell r="Y435"/>
          <cell r="Z435"/>
          <cell r="AA435"/>
          <cell r="AB435"/>
          <cell r="AC435"/>
          <cell r="AD435"/>
          <cell r="AE435"/>
          <cell r="AF435"/>
          <cell r="AH435"/>
          <cell r="AI435"/>
          <cell r="AJ435"/>
          <cell r="AK435"/>
          <cell r="AL435"/>
          <cell r="AM435"/>
          <cell r="AN435"/>
          <cell r="AO435"/>
          <cell r="AP435"/>
          <cell r="AQ435"/>
          <cell r="AR435"/>
          <cell r="AS435"/>
          <cell r="AT435"/>
          <cell r="AU435"/>
          <cell r="AV435"/>
          <cell r="AW435"/>
          <cell r="AX435"/>
          <cell r="AY435"/>
          <cell r="AZ435"/>
          <cell r="BA435"/>
        </row>
        <row r="436">
          <cell r="A436"/>
          <cell r="G436"/>
          <cell r="N436"/>
          <cell r="Q436"/>
          <cell r="R436"/>
          <cell r="S436"/>
          <cell r="T436"/>
          <cell r="U436"/>
          <cell r="V436"/>
          <cell r="W436"/>
          <cell r="X436"/>
          <cell r="Y436"/>
          <cell r="Z436"/>
          <cell r="AA436"/>
          <cell r="AB436"/>
          <cell r="AC436"/>
          <cell r="AD436"/>
          <cell r="AE436"/>
          <cell r="AF436"/>
          <cell r="AH436"/>
          <cell r="AI436"/>
          <cell r="AJ436"/>
          <cell r="AK436"/>
          <cell r="AL436"/>
          <cell r="AM436"/>
          <cell r="AN436"/>
          <cell r="AO436"/>
          <cell r="AP436"/>
          <cell r="AQ436"/>
          <cell r="AR436"/>
          <cell r="AS436"/>
          <cell r="AT436"/>
          <cell r="AU436"/>
          <cell r="AV436"/>
          <cell r="AW436"/>
          <cell r="AX436"/>
          <cell r="AY436"/>
          <cell r="AZ436"/>
          <cell r="BA436"/>
        </row>
        <row r="437">
          <cell r="A437"/>
          <cell r="G437"/>
          <cell r="N437"/>
          <cell r="Q437"/>
          <cell r="R437"/>
          <cell r="S437"/>
          <cell r="T437"/>
          <cell r="U437"/>
          <cell r="V437"/>
          <cell r="W437"/>
          <cell r="X437"/>
          <cell r="Y437"/>
          <cell r="Z437"/>
          <cell r="AA437"/>
          <cell r="AB437"/>
          <cell r="AC437"/>
          <cell r="AD437"/>
          <cell r="AE437"/>
          <cell r="AF437"/>
          <cell r="AH437"/>
          <cell r="AI437"/>
          <cell r="AJ437"/>
          <cell r="AK437"/>
          <cell r="AL437"/>
          <cell r="AM437"/>
          <cell r="AN437"/>
          <cell r="AO437"/>
          <cell r="AP437"/>
          <cell r="AQ437"/>
          <cell r="AR437"/>
          <cell r="AS437"/>
          <cell r="AT437"/>
          <cell r="AU437"/>
          <cell r="AV437"/>
          <cell r="AW437"/>
          <cell r="AX437"/>
          <cell r="AY437"/>
          <cell r="AZ437"/>
          <cell r="BA437"/>
        </row>
        <row r="438">
          <cell r="A438"/>
          <cell r="G438"/>
          <cell r="N438"/>
          <cell r="Q438"/>
          <cell r="R438"/>
          <cell r="S438"/>
          <cell r="T438"/>
          <cell r="U438"/>
          <cell r="V438"/>
          <cell r="W438"/>
          <cell r="X438"/>
          <cell r="Y438"/>
          <cell r="Z438"/>
          <cell r="AA438"/>
          <cell r="AB438"/>
          <cell r="AC438"/>
          <cell r="AD438"/>
          <cell r="AE438"/>
          <cell r="AF438"/>
          <cell r="AH438"/>
          <cell r="AI438"/>
          <cell r="AJ438"/>
          <cell r="AK438"/>
          <cell r="AL438"/>
          <cell r="AM438"/>
          <cell r="AN438"/>
          <cell r="AO438"/>
          <cell r="AP438"/>
          <cell r="AQ438"/>
          <cell r="AR438"/>
          <cell r="AS438"/>
          <cell r="AT438"/>
          <cell r="AU438"/>
          <cell r="AV438"/>
          <cell r="AW438"/>
          <cell r="AX438"/>
          <cell r="AY438"/>
          <cell r="AZ438"/>
          <cell r="BA438"/>
        </row>
        <row r="439">
          <cell r="A439"/>
          <cell r="G439"/>
          <cell r="N439"/>
          <cell r="Q439"/>
          <cell r="R439"/>
          <cell r="S439"/>
          <cell r="T439"/>
          <cell r="U439"/>
          <cell r="V439"/>
          <cell r="W439"/>
          <cell r="X439"/>
          <cell r="Y439"/>
          <cell r="Z439"/>
          <cell r="AA439"/>
          <cell r="AB439"/>
          <cell r="AC439"/>
          <cell r="AD439"/>
          <cell r="AE439"/>
          <cell r="AF439"/>
          <cell r="AH439"/>
          <cell r="AI439"/>
          <cell r="AJ439"/>
          <cell r="AK439"/>
          <cell r="AL439"/>
          <cell r="AM439"/>
          <cell r="AN439"/>
          <cell r="AO439"/>
          <cell r="AP439"/>
          <cell r="AQ439"/>
          <cell r="AR439"/>
          <cell r="AS439"/>
          <cell r="AT439"/>
          <cell r="AU439"/>
          <cell r="AV439"/>
          <cell r="AW439"/>
          <cell r="AX439"/>
          <cell r="AY439"/>
          <cell r="AZ439"/>
          <cell r="BA439"/>
        </row>
        <row r="440">
          <cell r="A440"/>
          <cell r="G440"/>
          <cell r="N440"/>
          <cell r="Q440"/>
          <cell r="R440"/>
          <cell r="S440"/>
          <cell r="T440"/>
          <cell r="U440"/>
          <cell r="V440"/>
          <cell r="W440"/>
          <cell r="X440"/>
          <cell r="Y440"/>
          <cell r="Z440"/>
          <cell r="AA440"/>
          <cell r="AB440"/>
          <cell r="AC440"/>
          <cell r="AD440"/>
          <cell r="AE440"/>
          <cell r="AF440"/>
          <cell r="AH440"/>
          <cell r="AI440"/>
          <cell r="AJ440"/>
          <cell r="AK440"/>
          <cell r="AL440"/>
          <cell r="AM440"/>
          <cell r="AN440"/>
          <cell r="AO440"/>
          <cell r="AP440"/>
          <cell r="AQ440"/>
          <cell r="AR440"/>
          <cell r="AS440"/>
          <cell r="AT440"/>
          <cell r="AU440"/>
          <cell r="AV440"/>
          <cell r="AW440"/>
          <cell r="AX440"/>
          <cell r="AY440"/>
          <cell r="AZ440"/>
          <cell r="BA440"/>
        </row>
        <row r="441">
          <cell r="A441"/>
          <cell r="G441"/>
          <cell r="N441"/>
          <cell r="Q441"/>
          <cell r="R441"/>
          <cell r="S441"/>
          <cell r="T441"/>
          <cell r="U441"/>
          <cell r="V441"/>
          <cell r="W441"/>
          <cell r="X441"/>
          <cell r="Y441"/>
          <cell r="Z441"/>
          <cell r="AA441"/>
          <cell r="AB441"/>
          <cell r="AC441"/>
          <cell r="AD441"/>
          <cell r="AE441"/>
          <cell r="AF441"/>
          <cell r="AH441"/>
          <cell r="AI441"/>
          <cell r="AJ441"/>
          <cell r="AK441"/>
          <cell r="AL441"/>
          <cell r="AM441"/>
          <cell r="AN441"/>
          <cell r="AO441"/>
          <cell r="AP441"/>
          <cell r="AQ441"/>
          <cell r="AR441"/>
          <cell r="AS441"/>
          <cell r="AT441"/>
          <cell r="AU441"/>
          <cell r="AV441"/>
          <cell r="AW441"/>
          <cell r="AX441"/>
          <cell r="AY441"/>
          <cell r="AZ441"/>
          <cell r="BA441"/>
        </row>
        <row r="442">
          <cell r="A442"/>
          <cell r="G442"/>
          <cell r="N442"/>
          <cell r="Q442"/>
          <cell r="R442"/>
          <cell r="S442"/>
          <cell r="T442"/>
          <cell r="U442"/>
          <cell r="V442"/>
          <cell r="W442"/>
          <cell r="X442"/>
          <cell r="Y442"/>
          <cell r="Z442"/>
          <cell r="AA442"/>
          <cell r="AB442"/>
          <cell r="AC442"/>
          <cell r="AD442"/>
          <cell r="AE442"/>
          <cell r="AF442"/>
          <cell r="AH442"/>
          <cell r="AI442"/>
          <cell r="AJ442"/>
          <cell r="AK442"/>
          <cell r="AL442"/>
          <cell r="AM442"/>
          <cell r="AN442"/>
          <cell r="AO442"/>
          <cell r="AP442"/>
          <cell r="AQ442"/>
          <cell r="AR442"/>
          <cell r="AS442"/>
          <cell r="AT442"/>
          <cell r="AU442"/>
          <cell r="AV442"/>
          <cell r="AW442"/>
          <cell r="AX442"/>
          <cell r="AY442"/>
          <cell r="AZ442"/>
          <cell r="BA442"/>
        </row>
        <row r="443">
          <cell r="A443"/>
          <cell r="G443"/>
          <cell r="N443"/>
          <cell r="Q443"/>
          <cell r="R443"/>
          <cell r="S443"/>
          <cell r="T443"/>
          <cell r="U443"/>
          <cell r="V443"/>
          <cell r="W443"/>
          <cell r="X443"/>
          <cell r="Y443"/>
          <cell r="Z443"/>
          <cell r="AA443"/>
          <cell r="AB443"/>
          <cell r="AC443"/>
          <cell r="AD443"/>
          <cell r="AE443"/>
          <cell r="AF443"/>
          <cell r="AH443"/>
          <cell r="AI443"/>
          <cell r="AJ443"/>
          <cell r="AK443"/>
          <cell r="AL443"/>
          <cell r="AM443"/>
          <cell r="AN443"/>
          <cell r="AO443"/>
          <cell r="AP443"/>
          <cell r="AQ443"/>
          <cell r="AR443"/>
          <cell r="AS443"/>
          <cell r="AT443"/>
          <cell r="AU443"/>
          <cell r="AV443"/>
          <cell r="AW443"/>
          <cell r="AX443"/>
          <cell r="AY443"/>
          <cell r="AZ443"/>
          <cell r="BA443"/>
        </row>
        <row r="444">
          <cell r="A444"/>
          <cell r="G444"/>
          <cell r="N444"/>
          <cell r="Q444"/>
          <cell r="R444"/>
          <cell r="S444"/>
          <cell r="T444"/>
          <cell r="U444"/>
          <cell r="V444"/>
          <cell r="W444"/>
          <cell r="X444"/>
          <cell r="Y444"/>
          <cell r="Z444"/>
          <cell r="AA444"/>
          <cell r="AB444"/>
          <cell r="AC444"/>
          <cell r="AD444"/>
          <cell r="AE444"/>
          <cell r="AF444"/>
          <cell r="AH444"/>
          <cell r="AI444"/>
          <cell r="AJ444"/>
          <cell r="AK444"/>
          <cell r="AL444"/>
          <cell r="AM444"/>
          <cell r="AN444"/>
          <cell r="AO444"/>
          <cell r="AP444"/>
          <cell r="AQ444"/>
          <cell r="AR444"/>
          <cell r="AS444"/>
          <cell r="AT444"/>
          <cell r="AU444"/>
          <cell r="AV444"/>
          <cell r="AW444"/>
          <cell r="AX444"/>
          <cell r="AY444"/>
          <cell r="AZ444"/>
          <cell r="BA444"/>
        </row>
        <row r="445">
          <cell r="A445"/>
          <cell r="G445"/>
          <cell r="N445"/>
          <cell r="Q445"/>
          <cell r="R445"/>
          <cell r="S445"/>
          <cell r="T445"/>
          <cell r="U445"/>
          <cell r="V445"/>
          <cell r="W445"/>
          <cell r="X445"/>
          <cell r="Y445"/>
          <cell r="Z445"/>
          <cell r="AA445"/>
          <cell r="AB445"/>
          <cell r="AC445"/>
          <cell r="AD445"/>
          <cell r="AE445"/>
          <cell r="AF445"/>
          <cell r="AH445"/>
          <cell r="AI445"/>
          <cell r="AJ445"/>
          <cell r="AK445"/>
          <cell r="AL445"/>
          <cell r="AM445"/>
          <cell r="AN445"/>
          <cell r="AO445"/>
          <cell r="AP445"/>
          <cell r="AQ445"/>
          <cell r="AR445"/>
          <cell r="AS445"/>
          <cell r="AT445"/>
          <cell r="AU445"/>
          <cell r="AV445"/>
          <cell r="AW445"/>
          <cell r="AX445"/>
          <cell r="AY445"/>
          <cell r="AZ445"/>
          <cell r="BA445"/>
        </row>
        <row r="446">
          <cell r="A446"/>
          <cell r="G446"/>
          <cell r="N446"/>
          <cell r="Q446"/>
          <cell r="R446"/>
          <cell r="S446"/>
          <cell r="T446"/>
          <cell r="U446"/>
          <cell r="V446"/>
          <cell r="W446"/>
          <cell r="X446"/>
          <cell r="Y446"/>
          <cell r="Z446"/>
          <cell r="AA446"/>
          <cell r="AB446"/>
          <cell r="AC446"/>
          <cell r="AD446"/>
          <cell r="AE446"/>
          <cell r="AF446"/>
          <cell r="AH446"/>
          <cell r="AI446"/>
          <cell r="AJ446"/>
          <cell r="AK446"/>
          <cell r="AL446"/>
          <cell r="AM446"/>
          <cell r="AN446"/>
          <cell r="AO446"/>
          <cell r="AP446"/>
          <cell r="AQ446"/>
          <cell r="AR446"/>
          <cell r="AS446"/>
          <cell r="AT446"/>
          <cell r="AU446"/>
          <cell r="AV446"/>
          <cell r="AW446"/>
          <cell r="AX446"/>
          <cell r="AY446"/>
          <cell r="AZ446"/>
          <cell r="BA446"/>
        </row>
        <row r="447">
          <cell r="A447"/>
          <cell r="G447"/>
          <cell r="N447"/>
          <cell r="Q447"/>
          <cell r="R447"/>
          <cell r="S447"/>
          <cell r="T447"/>
          <cell r="U447"/>
          <cell r="V447"/>
          <cell r="W447"/>
          <cell r="X447"/>
          <cell r="Y447"/>
          <cell r="Z447"/>
          <cell r="AA447"/>
          <cell r="AB447"/>
          <cell r="AC447"/>
          <cell r="AD447"/>
          <cell r="AE447"/>
          <cell r="AF447"/>
          <cell r="AH447"/>
          <cell r="AI447"/>
          <cell r="AJ447"/>
          <cell r="AK447"/>
          <cell r="AL447"/>
          <cell r="AM447"/>
          <cell r="AN447"/>
          <cell r="AO447"/>
          <cell r="AP447"/>
          <cell r="AQ447"/>
          <cell r="AR447"/>
          <cell r="AS447"/>
          <cell r="AT447"/>
          <cell r="AU447"/>
          <cell r="AV447"/>
          <cell r="AW447"/>
          <cell r="AX447"/>
          <cell r="AY447"/>
          <cell r="AZ447"/>
          <cell r="BA447"/>
        </row>
        <row r="448">
          <cell r="A448"/>
          <cell r="G448"/>
          <cell r="N448"/>
          <cell r="Q448"/>
          <cell r="R448"/>
          <cell r="S448"/>
          <cell r="T448"/>
          <cell r="U448"/>
          <cell r="V448"/>
          <cell r="W448"/>
          <cell r="X448"/>
          <cell r="Y448"/>
          <cell r="Z448"/>
          <cell r="AA448"/>
          <cell r="AB448"/>
          <cell r="AC448"/>
          <cell r="AD448"/>
          <cell r="AE448"/>
          <cell r="AF448"/>
          <cell r="AH448"/>
          <cell r="AI448"/>
          <cell r="AJ448"/>
          <cell r="AK448"/>
          <cell r="AL448"/>
          <cell r="AM448"/>
          <cell r="AN448"/>
          <cell r="AO448"/>
          <cell r="AP448"/>
          <cell r="AQ448"/>
          <cell r="AR448"/>
          <cell r="AS448"/>
          <cell r="AT448"/>
          <cell r="AU448"/>
          <cell r="AV448"/>
          <cell r="AW448"/>
          <cell r="AX448"/>
          <cell r="AY448"/>
          <cell r="AZ448"/>
          <cell r="BA448"/>
        </row>
        <row r="449">
          <cell r="A449"/>
          <cell r="G449"/>
          <cell r="N449"/>
          <cell r="Q449"/>
          <cell r="R449"/>
          <cell r="S449"/>
          <cell r="T449"/>
          <cell r="U449"/>
          <cell r="V449"/>
          <cell r="W449"/>
          <cell r="X449"/>
          <cell r="Y449"/>
          <cell r="Z449"/>
          <cell r="AA449"/>
          <cell r="AB449"/>
          <cell r="AC449"/>
          <cell r="AD449"/>
          <cell r="AE449"/>
          <cell r="AF449"/>
          <cell r="AH449"/>
          <cell r="AI449"/>
          <cell r="AJ449"/>
          <cell r="AK449"/>
          <cell r="AL449"/>
          <cell r="AM449"/>
          <cell r="AN449"/>
          <cell r="AO449"/>
          <cell r="AP449"/>
          <cell r="AQ449"/>
          <cell r="AR449"/>
          <cell r="AS449"/>
          <cell r="AT449"/>
          <cell r="AU449"/>
          <cell r="AV449"/>
          <cell r="AW449"/>
          <cell r="AX449"/>
          <cell r="AY449"/>
          <cell r="AZ449"/>
          <cell r="BA449"/>
        </row>
        <row r="450">
          <cell r="A450"/>
          <cell r="G450"/>
          <cell r="N450"/>
          <cell r="Q450"/>
          <cell r="R450"/>
          <cell r="S450"/>
          <cell r="T450"/>
          <cell r="U450"/>
          <cell r="V450"/>
          <cell r="W450"/>
          <cell r="X450"/>
          <cell r="Y450"/>
          <cell r="Z450"/>
          <cell r="AA450"/>
          <cell r="AB450"/>
          <cell r="AC450"/>
          <cell r="AD450"/>
          <cell r="AE450"/>
          <cell r="AF450"/>
          <cell r="AH450"/>
          <cell r="AI450"/>
          <cell r="AJ450"/>
          <cell r="AK450"/>
          <cell r="AL450"/>
          <cell r="AM450"/>
          <cell r="AN450"/>
          <cell r="AO450"/>
          <cell r="AP450"/>
          <cell r="AQ450"/>
          <cell r="AR450"/>
          <cell r="AS450"/>
          <cell r="AT450"/>
          <cell r="AU450"/>
          <cell r="AV450"/>
          <cell r="AW450"/>
          <cell r="AX450"/>
          <cell r="AY450"/>
          <cell r="AZ450"/>
          <cell r="BA450"/>
        </row>
        <row r="451">
          <cell r="A451"/>
          <cell r="G451"/>
          <cell r="N451"/>
          <cell r="Q451"/>
          <cell r="R451"/>
          <cell r="S451"/>
          <cell r="T451"/>
          <cell r="U451"/>
          <cell r="V451"/>
          <cell r="W451"/>
          <cell r="X451"/>
          <cell r="Y451"/>
          <cell r="Z451"/>
          <cell r="AA451"/>
          <cell r="AB451"/>
          <cell r="AC451"/>
          <cell r="AD451"/>
          <cell r="AE451"/>
          <cell r="AF451"/>
          <cell r="AH451"/>
          <cell r="AI451"/>
          <cell r="AJ451"/>
          <cell r="AK451"/>
          <cell r="AL451"/>
          <cell r="AM451"/>
          <cell r="AN451"/>
          <cell r="AO451"/>
          <cell r="AP451"/>
          <cell r="AQ451"/>
          <cell r="AR451"/>
          <cell r="AS451"/>
          <cell r="AT451"/>
          <cell r="AU451"/>
          <cell r="AV451"/>
          <cell r="AW451"/>
          <cell r="AX451"/>
          <cell r="AY451"/>
          <cell r="AZ451"/>
          <cell r="BA451"/>
        </row>
        <row r="452">
          <cell r="A452"/>
          <cell r="G452"/>
          <cell r="N452"/>
          <cell r="Q452"/>
          <cell r="R452"/>
          <cell r="S452"/>
          <cell r="T452"/>
          <cell r="U452"/>
          <cell r="V452"/>
          <cell r="W452"/>
          <cell r="X452"/>
          <cell r="Y452"/>
          <cell r="Z452"/>
          <cell r="AA452"/>
          <cell r="AB452"/>
          <cell r="AC452"/>
          <cell r="AD452"/>
          <cell r="AE452"/>
          <cell r="AF452"/>
          <cell r="AH452"/>
          <cell r="AI452"/>
          <cell r="AJ452"/>
          <cell r="AK452"/>
          <cell r="AL452"/>
          <cell r="AM452"/>
          <cell r="AN452"/>
          <cell r="AO452"/>
          <cell r="AP452"/>
          <cell r="AQ452"/>
          <cell r="AR452"/>
          <cell r="AS452"/>
          <cell r="AT452"/>
          <cell r="AU452"/>
          <cell r="AV452"/>
          <cell r="AW452"/>
          <cell r="AX452"/>
          <cell r="AY452"/>
          <cell r="AZ452"/>
          <cell r="BA452"/>
        </row>
        <row r="453">
          <cell r="A453"/>
          <cell r="G453"/>
          <cell r="N453"/>
          <cell r="Q453"/>
          <cell r="R453"/>
          <cell r="S453"/>
          <cell r="T453"/>
          <cell r="U453"/>
          <cell r="V453"/>
          <cell r="W453"/>
          <cell r="X453"/>
          <cell r="Y453"/>
          <cell r="Z453"/>
          <cell r="AA453"/>
          <cell r="AB453"/>
          <cell r="AC453"/>
          <cell r="AD453"/>
          <cell r="AE453"/>
          <cell r="AF453"/>
          <cell r="AH453"/>
          <cell r="AI453"/>
          <cell r="AJ453"/>
          <cell r="AK453"/>
          <cell r="AL453"/>
          <cell r="AM453"/>
          <cell r="AN453"/>
          <cell r="AO453"/>
          <cell r="AP453"/>
          <cell r="AQ453"/>
          <cell r="AR453"/>
          <cell r="AS453"/>
          <cell r="AT453"/>
          <cell r="AU453"/>
          <cell r="AV453"/>
          <cell r="AW453"/>
          <cell r="AX453"/>
          <cell r="AY453"/>
          <cell r="AZ453"/>
          <cell r="BA453"/>
        </row>
        <row r="454">
          <cell r="A454"/>
          <cell r="G454"/>
          <cell r="N454"/>
          <cell r="Q454"/>
          <cell r="R454"/>
          <cell r="S454"/>
          <cell r="T454"/>
          <cell r="U454"/>
          <cell r="V454"/>
          <cell r="W454"/>
          <cell r="X454"/>
          <cell r="Y454"/>
          <cell r="Z454"/>
          <cell r="AA454"/>
          <cell r="AB454"/>
          <cell r="AC454"/>
          <cell r="AD454"/>
          <cell r="AE454"/>
          <cell r="AF454"/>
          <cell r="AH454"/>
          <cell r="AI454"/>
          <cell r="AJ454"/>
          <cell r="AK454"/>
          <cell r="AL454"/>
          <cell r="AM454"/>
          <cell r="AN454"/>
          <cell r="AO454"/>
          <cell r="AP454"/>
          <cell r="AQ454"/>
          <cell r="AR454"/>
          <cell r="AS454"/>
          <cell r="AT454"/>
          <cell r="AU454"/>
          <cell r="AV454"/>
          <cell r="AW454"/>
          <cell r="AX454"/>
          <cell r="AY454"/>
          <cell r="AZ454"/>
          <cell r="BA454"/>
        </row>
        <row r="455">
          <cell r="A455"/>
          <cell r="G455"/>
          <cell r="N455"/>
          <cell r="Q455"/>
          <cell r="R455"/>
          <cell r="S455"/>
          <cell r="T455"/>
          <cell r="U455"/>
          <cell r="V455"/>
          <cell r="W455"/>
          <cell r="X455"/>
          <cell r="Y455"/>
          <cell r="Z455"/>
          <cell r="AA455"/>
          <cell r="AB455"/>
          <cell r="AC455"/>
          <cell r="AD455"/>
          <cell r="AE455"/>
          <cell r="AF455"/>
          <cell r="AH455"/>
          <cell r="AI455"/>
          <cell r="AJ455"/>
          <cell r="AK455"/>
          <cell r="AL455"/>
          <cell r="AM455"/>
          <cell r="AN455"/>
          <cell r="AO455"/>
          <cell r="AP455"/>
          <cell r="AQ455"/>
          <cell r="AR455"/>
          <cell r="AS455"/>
          <cell r="AT455"/>
          <cell r="AU455"/>
          <cell r="AV455"/>
          <cell r="AW455"/>
          <cell r="AX455"/>
          <cell r="AY455"/>
          <cell r="AZ455"/>
          <cell r="BA455"/>
        </row>
        <row r="456">
          <cell r="A456"/>
          <cell r="G456"/>
          <cell r="N456"/>
          <cell r="Q456"/>
          <cell r="R456"/>
          <cell r="S456"/>
          <cell r="T456"/>
          <cell r="U456"/>
          <cell r="V456"/>
          <cell r="W456"/>
          <cell r="X456"/>
          <cell r="Y456"/>
          <cell r="Z456"/>
          <cell r="AA456"/>
          <cell r="AB456"/>
          <cell r="AC456"/>
          <cell r="AD456"/>
          <cell r="AE456"/>
          <cell r="AF456"/>
          <cell r="AH456"/>
          <cell r="AI456"/>
          <cell r="AJ456"/>
          <cell r="AK456"/>
          <cell r="AL456"/>
          <cell r="AM456"/>
          <cell r="AN456"/>
          <cell r="AO456"/>
          <cell r="AP456"/>
          <cell r="AQ456"/>
          <cell r="AR456"/>
          <cell r="AS456"/>
          <cell r="AT456"/>
          <cell r="AU456"/>
          <cell r="AV456"/>
          <cell r="AW456"/>
          <cell r="AX456"/>
          <cell r="AY456"/>
          <cell r="AZ456"/>
          <cell r="BA456"/>
        </row>
        <row r="457">
          <cell r="A457"/>
          <cell r="G457"/>
          <cell r="N457"/>
          <cell r="Q457"/>
          <cell r="R457"/>
          <cell r="S457"/>
          <cell r="T457"/>
          <cell r="U457"/>
          <cell r="V457"/>
          <cell r="W457"/>
          <cell r="X457"/>
          <cell r="Y457"/>
          <cell r="Z457"/>
          <cell r="AA457"/>
          <cell r="AB457"/>
          <cell r="AC457"/>
          <cell r="AD457"/>
          <cell r="AE457"/>
          <cell r="AF457"/>
          <cell r="AH457"/>
          <cell r="AI457"/>
          <cell r="AJ457"/>
          <cell r="AK457"/>
          <cell r="AL457"/>
          <cell r="AM457"/>
          <cell r="AN457"/>
          <cell r="AO457"/>
          <cell r="AP457"/>
          <cell r="AQ457"/>
          <cell r="AR457"/>
          <cell r="AS457"/>
          <cell r="AT457"/>
          <cell r="AU457"/>
          <cell r="AV457"/>
          <cell r="AW457"/>
          <cell r="AX457"/>
          <cell r="AY457"/>
          <cell r="AZ457"/>
          <cell r="BA457"/>
        </row>
        <row r="458">
          <cell r="A458"/>
          <cell r="G458"/>
          <cell r="N458"/>
          <cell r="Q458"/>
          <cell r="R458"/>
          <cell r="S458"/>
          <cell r="T458"/>
          <cell r="U458"/>
          <cell r="V458"/>
          <cell r="W458"/>
          <cell r="X458"/>
          <cell r="Y458"/>
          <cell r="Z458"/>
          <cell r="AA458"/>
          <cell r="AB458"/>
          <cell r="AC458"/>
          <cell r="AD458"/>
          <cell r="AE458"/>
          <cell r="AF458"/>
          <cell r="AH458"/>
          <cell r="AI458"/>
          <cell r="AJ458"/>
          <cell r="AK458"/>
          <cell r="AL458"/>
          <cell r="AM458"/>
          <cell r="AN458"/>
          <cell r="AO458"/>
          <cell r="AP458"/>
          <cell r="AQ458"/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</row>
        <row r="459">
          <cell r="A459"/>
          <cell r="G459"/>
          <cell r="N459"/>
          <cell r="Q459"/>
          <cell r="R459"/>
          <cell r="S459"/>
          <cell r="T459"/>
          <cell r="U459"/>
          <cell r="V459"/>
          <cell r="W459"/>
          <cell r="X459"/>
          <cell r="Y459"/>
          <cell r="Z459"/>
          <cell r="AA459"/>
          <cell r="AB459"/>
          <cell r="AC459"/>
          <cell r="AD459"/>
          <cell r="AE459"/>
          <cell r="AF459"/>
          <cell r="AH459"/>
          <cell r="AI459"/>
          <cell r="AJ459"/>
          <cell r="AK459"/>
          <cell r="AL459"/>
          <cell r="AM459"/>
          <cell r="AN459"/>
          <cell r="AO459"/>
          <cell r="AP459"/>
          <cell r="AQ459"/>
          <cell r="AR459"/>
          <cell r="AS459"/>
          <cell r="AT459"/>
          <cell r="AU459"/>
          <cell r="AV459"/>
          <cell r="AW459"/>
          <cell r="AX459"/>
          <cell r="AY459"/>
          <cell r="AZ459"/>
          <cell r="BA459"/>
        </row>
        <row r="460">
          <cell r="A460"/>
          <cell r="G460"/>
          <cell r="N460"/>
          <cell r="Q460"/>
          <cell r="R460"/>
          <cell r="S460"/>
          <cell r="T460"/>
          <cell r="U460"/>
          <cell r="V460"/>
          <cell r="W460"/>
          <cell r="X460"/>
          <cell r="Y460"/>
          <cell r="Z460"/>
          <cell r="AA460"/>
          <cell r="AB460"/>
          <cell r="AC460"/>
          <cell r="AD460"/>
          <cell r="AE460"/>
          <cell r="AF460"/>
          <cell r="AH460"/>
          <cell r="AI460"/>
          <cell r="AJ460"/>
          <cell r="AK460"/>
          <cell r="AL460"/>
          <cell r="AM460"/>
          <cell r="AN460"/>
          <cell r="AO460"/>
          <cell r="AP460"/>
          <cell r="AQ460"/>
          <cell r="AR460"/>
          <cell r="AS460"/>
          <cell r="AT460"/>
          <cell r="AU460"/>
          <cell r="AV460"/>
          <cell r="AW460"/>
          <cell r="AX460"/>
          <cell r="AY460"/>
          <cell r="AZ460"/>
          <cell r="BA460"/>
        </row>
        <row r="461">
          <cell r="A461"/>
          <cell r="G461"/>
          <cell r="N461"/>
          <cell r="Q461"/>
          <cell r="R461"/>
          <cell r="S461"/>
          <cell r="T461"/>
          <cell r="U461"/>
          <cell r="V461"/>
          <cell r="W461"/>
          <cell r="X461"/>
          <cell r="Y461"/>
          <cell r="Z461"/>
          <cell r="AA461"/>
          <cell r="AB461"/>
          <cell r="AC461"/>
          <cell r="AD461"/>
          <cell r="AE461"/>
          <cell r="AF461"/>
          <cell r="AH461"/>
          <cell r="AI461"/>
          <cell r="AJ461"/>
          <cell r="AK461"/>
          <cell r="AL461"/>
          <cell r="AM461"/>
          <cell r="AN461"/>
          <cell r="AO461"/>
          <cell r="AP461"/>
          <cell r="AQ461"/>
          <cell r="AR461"/>
          <cell r="AS461"/>
          <cell r="AT461"/>
          <cell r="AU461"/>
          <cell r="AV461"/>
          <cell r="AW461"/>
          <cell r="AX461"/>
          <cell r="AY461"/>
          <cell r="AZ461"/>
          <cell r="BA461"/>
        </row>
        <row r="462">
          <cell r="A462"/>
          <cell r="G462"/>
          <cell r="N462"/>
          <cell r="Q462"/>
          <cell r="R462"/>
          <cell r="S462"/>
          <cell r="T462"/>
          <cell r="U462"/>
          <cell r="V462"/>
          <cell r="W462"/>
          <cell r="X462"/>
          <cell r="Y462"/>
          <cell r="Z462"/>
          <cell r="AA462"/>
          <cell r="AB462"/>
          <cell r="AC462"/>
          <cell r="AD462"/>
          <cell r="AE462"/>
          <cell r="AF462"/>
          <cell r="AH462"/>
          <cell r="AI462"/>
          <cell r="AJ462"/>
          <cell r="AK462"/>
          <cell r="AL462"/>
          <cell r="AM462"/>
          <cell r="AN462"/>
          <cell r="AO462"/>
          <cell r="AP462"/>
          <cell r="AQ462"/>
          <cell r="AR462"/>
          <cell r="AS462"/>
          <cell r="AT462"/>
          <cell r="AU462"/>
          <cell r="AV462"/>
          <cell r="AW462"/>
          <cell r="AX462"/>
          <cell r="AY462"/>
          <cell r="AZ462"/>
          <cell r="BA462"/>
        </row>
        <row r="463">
          <cell r="A463"/>
          <cell r="G463"/>
          <cell r="N463"/>
          <cell r="Q463"/>
          <cell r="R463"/>
          <cell r="S463"/>
          <cell r="T463"/>
          <cell r="U463"/>
          <cell r="V463"/>
          <cell r="W463"/>
          <cell r="X463"/>
          <cell r="Y463"/>
          <cell r="Z463"/>
          <cell r="AA463"/>
          <cell r="AB463"/>
          <cell r="AC463"/>
          <cell r="AD463"/>
          <cell r="AE463"/>
          <cell r="AF463"/>
          <cell r="AH463"/>
          <cell r="AI463"/>
          <cell r="AJ463"/>
          <cell r="AK463"/>
          <cell r="AL463"/>
          <cell r="AM463"/>
          <cell r="AN463"/>
          <cell r="AO463"/>
          <cell r="AP463"/>
          <cell r="AQ463"/>
          <cell r="AR463"/>
          <cell r="AS463"/>
          <cell r="AT463"/>
          <cell r="AU463"/>
          <cell r="AV463"/>
          <cell r="AW463"/>
          <cell r="AX463"/>
          <cell r="AY463"/>
          <cell r="AZ463"/>
          <cell r="BA463"/>
        </row>
        <row r="464">
          <cell r="A464"/>
          <cell r="G464"/>
          <cell r="N464"/>
          <cell r="Q464"/>
          <cell r="R464"/>
          <cell r="S464"/>
          <cell r="T464"/>
          <cell r="U464"/>
          <cell r="V464"/>
          <cell r="W464"/>
          <cell r="X464"/>
          <cell r="Y464"/>
          <cell r="Z464"/>
          <cell r="AA464"/>
          <cell r="AB464"/>
          <cell r="AC464"/>
          <cell r="AD464"/>
          <cell r="AE464"/>
          <cell r="AF464"/>
          <cell r="AH464"/>
          <cell r="AI464"/>
          <cell r="AJ464"/>
          <cell r="AK464"/>
          <cell r="AL464"/>
          <cell r="AM464"/>
          <cell r="AN464"/>
          <cell r="AO464"/>
          <cell r="AP464"/>
          <cell r="AQ464"/>
          <cell r="AR464"/>
          <cell r="AS464"/>
          <cell r="AT464"/>
          <cell r="AU464"/>
          <cell r="AV464"/>
          <cell r="AW464"/>
          <cell r="AX464"/>
          <cell r="AY464"/>
          <cell r="AZ464"/>
          <cell r="BA464"/>
        </row>
        <row r="465">
          <cell r="A465"/>
          <cell r="G465"/>
          <cell r="N465"/>
          <cell r="Q465"/>
          <cell r="R465"/>
          <cell r="S465"/>
          <cell r="T465"/>
          <cell r="U465"/>
          <cell r="V465"/>
          <cell r="W465"/>
          <cell r="X465"/>
          <cell r="Y465"/>
          <cell r="Z465"/>
          <cell r="AA465"/>
          <cell r="AB465"/>
          <cell r="AC465"/>
          <cell r="AD465"/>
          <cell r="AE465"/>
          <cell r="AF465"/>
          <cell r="AH465"/>
          <cell r="AI465"/>
          <cell r="AJ465"/>
          <cell r="AK465"/>
          <cell r="AL465"/>
          <cell r="AM465"/>
          <cell r="AN465"/>
          <cell r="AO465"/>
          <cell r="AP465"/>
          <cell r="AQ465"/>
          <cell r="AR465"/>
          <cell r="AS465"/>
          <cell r="AT465"/>
          <cell r="AU465"/>
          <cell r="AV465"/>
          <cell r="AW465"/>
          <cell r="AX465"/>
          <cell r="AY465"/>
          <cell r="AZ465"/>
          <cell r="BA465"/>
        </row>
        <row r="466">
          <cell r="A466"/>
          <cell r="G466"/>
          <cell r="N466"/>
          <cell r="Q466"/>
          <cell r="R466"/>
          <cell r="S466"/>
          <cell r="T466"/>
          <cell r="U466"/>
          <cell r="V466"/>
          <cell r="W466"/>
          <cell r="X466"/>
          <cell r="Y466"/>
          <cell r="Z466"/>
          <cell r="AA466"/>
          <cell r="AB466"/>
          <cell r="AC466"/>
          <cell r="AD466"/>
          <cell r="AE466"/>
          <cell r="AF466"/>
          <cell r="AH466"/>
          <cell r="AI466"/>
          <cell r="AJ466"/>
          <cell r="AK466"/>
          <cell r="AL466"/>
          <cell r="AM466"/>
          <cell r="AN466"/>
          <cell r="AO466"/>
          <cell r="AP466"/>
          <cell r="AQ466"/>
          <cell r="AR466"/>
          <cell r="AS466"/>
          <cell r="AT466"/>
          <cell r="AU466"/>
          <cell r="AV466"/>
          <cell r="AW466"/>
          <cell r="AX466"/>
          <cell r="AY466"/>
          <cell r="AZ466"/>
          <cell r="BA466"/>
        </row>
        <row r="467">
          <cell r="A467"/>
          <cell r="G467"/>
          <cell r="N467"/>
          <cell r="Q467"/>
          <cell r="R467"/>
          <cell r="S467"/>
          <cell r="T467"/>
          <cell r="U467"/>
          <cell r="V467"/>
          <cell r="W467"/>
          <cell r="X467"/>
          <cell r="Y467"/>
          <cell r="Z467"/>
          <cell r="AA467"/>
          <cell r="AB467"/>
          <cell r="AC467"/>
          <cell r="AD467"/>
          <cell r="AE467"/>
          <cell r="AF467"/>
          <cell r="AH467"/>
          <cell r="AI467"/>
          <cell r="AJ467"/>
          <cell r="AK467"/>
          <cell r="AL467"/>
          <cell r="AM467"/>
          <cell r="AN467"/>
          <cell r="AO467"/>
          <cell r="AP467"/>
          <cell r="AQ467"/>
          <cell r="AR467"/>
          <cell r="AS467"/>
          <cell r="AT467"/>
          <cell r="AU467"/>
          <cell r="AV467"/>
          <cell r="AW467"/>
          <cell r="AX467"/>
          <cell r="AY467"/>
          <cell r="AZ467"/>
          <cell r="BA467"/>
        </row>
        <row r="468">
          <cell r="A468"/>
          <cell r="G468"/>
          <cell r="N468"/>
          <cell r="Q468"/>
          <cell r="R468"/>
          <cell r="S468"/>
          <cell r="T468"/>
          <cell r="U468"/>
          <cell r="V468"/>
          <cell r="W468"/>
          <cell r="X468"/>
          <cell r="Y468"/>
          <cell r="Z468"/>
          <cell r="AA468"/>
          <cell r="AB468"/>
          <cell r="AC468"/>
          <cell r="AD468"/>
          <cell r="AE468"/>
          <cell r="AF468"/>
          <cell r="AH468"/>
          <cell r="AI468"/>
          <cell r="AJ468"/>
          <cell r="AK468"/>
          <cell r="AL468"/>
          <cell r="AM468"/>
          <cell r="AN468"/>
          <cell r="AO468"/>
          <cell r="AP468"/>
          <cell r="AQ468"/>
          <cell r="AR468"/>
          <cell r="AS468"/>
          <cell r="AT468"/>
          <cell r="AU468"/>
          <cell r="AV468"/>
          <cell r="AW468"/>
          <cell r="AX468"/>
          <cell r="AY468"/>
          <cell r="AZ468"/>
          <cell r="BA468"/>
        </row>
        <row r="469">
          <cell r="A469"/>
          <cell r="G469"/>
          <cell r="N469"/>
          <cell r="Q469"/>
          <cell r="R469"/>
          <cell r="S469"/>
          <cell r="T469"/>
          <cell r="U469"/>
          <cell r="V469"/>
          <cell r="W469"/>
          <cell r="X469"/>
          <cell r="Y469"/>
          <cell r="Z469"/>
          <cell r="AA469"/>
          <cell r="AB469"/>
          <cell r="AC469"/>
          <cell r="AD469"/>
          <cell r="AE469"/>
          <cell r="AF469"/>
          <cell r="AH469"/>
          <cell r="AI469"/>
          <cell r="AJ469"/>
          <cell r="AK469"/>
          <cell r="AL469"/>
          <cell r="AM469"/>
          <cell r="AN469"/>
          <cell r="AO469"/>
          <cell r="AP469"/>
          <cell r="AQ469"/>
          <cell r="AR469"/>
          <cell r="AS469"/>
          <cell r="AT469"/>
          <cell r="AU469"/>
          <cell r="AV469"/>
          <cell r="AW469"/>
          <cell r="AX469"/>
          <cell r="AY469"/>
          <cell r="AZ469"/>
          <cell r="BA469"/>
        </row>
        <row r="470">
          <cell r="A470"/>
          <cell r="G470"/>
          <cell r="N470"/>
          <cell r="Q470"/>
          <cell r="R470"/>
          <cell r="S470"/>
          <cell r="T470"/>
          <cell r="U470"/>
          <cell r="V470"/>
          <cell r="W470"/>
          <cell r="X470"/>
          <cell r="Y470"/>
          <cell r="Z470"/>
          <cell r="AA470"/>
          <cell r="AB470"/>
          <cell r="AC470"/>
          <cell r="AD470"/>
          <cell r="AE470"/>
          <cell r="AF470"/>
          <cell r="AH470"/>
          <cell r="AI470"/>
          <cell r="AJ470"/>
          <cell r="AK470"/>
          <cell r="AL470"/>
          <cell r="AM470"/>
          <cell r="AN470"/>
          <cell r="AO470"/>
          <cell r="AP470"/>
          <cell r="AQ470"/>
          <cell r="AR470"/>
          <cell r="AS470"/>
          <cell r="AT470"/>
          <cell r="AU470"/>
          <cell r="AV470"/>
          <cell r="AW470"/>
          <cell r="AX470"/>
          <cell r="AY470"/>
          <cell r="AZ470"/>
          <cell r="BA470"/>
        </row>
        <row r="471">
          <cell r="A471"/>
          <cell r="G471"/>
          <cell r="N471"/>
          <cell r="Q471"/>
          <cell r="R471"/>
          <cell r="S471"/>
          <cell r="T471"/>
          <cell r="U471"/>
          <cell r="V471"/>
          <cell r="W471"/>
          <cell r="X471"/>
          <cell r="Y471"/>
          <cell r="Z471"/>
          <cell r="AA471"/>
          <cell r="AB471"/>
          <cell r="AC471"/>
          <cell r="AD471"/>
          <cell r="AE471"/>
          <cell r="AF471"/>
          <cell r="AH471"/>
          <cell r="AI471"/>
          <cell r="AJ471"/>
          <cell r="AK471"/>
          <cell r="AL471"/>
          <cell r="AM471"/>
          <cell r="AN471"/>
          <cell r="AO471"/>
          <cell r="AP471"/>
          <cell r="AQ471"/>
          <cell r="AR471"/>
          <cell r="AS471"/>
          <cell r="AT471"/>
          <cell r="AU471"/>
          <cell r="AV471"/>
          <cell r="AW471"/>
          <cell r="AX471"/>
          <cell r="AY471"/>
          <cell r="AZ471"/>
          <cell r="BA471"/>
        </row>
        <row r="472">
          <cell r="A472"/>
          <cell r="G472"/>
          <cell r="N472"/>
          <cell r="Q472"/>
          <cell r="R472"/>
          <cell r="S472"/>
          <cell r="T472"/>
          <cell r="U472"/>
          <cell r="V472"/>
          <cell r="W472"/>
          <cell r="X472"/>
          <cell r="Y472"/>
          <cell r="Z472"/>
          <cell r="AA472"/>
          <cell r="AB472"/>
          <cell r="AC472"/>
          <cell r="AD472"/>
          <cell r="AE472"/>
          <cell r="AF472"/>
          <cell r="AH472"/>
          <cell r="AI472"/>
          <cell r="AJ472"/>
          <cell r="AK472"/>
          <cell r="AL472"/>
          <cell r="AM472"/>
          <cell r="AN472"/>
          <cell r="AO472"/>
          <cell r="AP472"/>
          <cell r="AQ472"/>
          <cell r="AR472"/>
          <cell r="AS472"/>
          <cell r="AT472"/>
          <cell r="AU472"/>
          <cell r="AV472"/>
          <cell r="AW472"/>
          <cell r="AX472"/>
          <cell r="AY472"/>
          <cell r="AZ472"/>
          <cell r="BA472"/>
        </row>
        <row r="473">
          <cell r="A473"/>
          <cell r="G473"/>
          <cell r="N473"/>
          <cell r="Q473"/>
          <cell r="R473"/>
          <cell r="S473"/>
          <cell r="T473"/>
          <cell r="U473"/>
          <cell r="V473"/>
          <cell r="W473"/>
          <cell r="X473"/>
          <cell r="Y473"/>
          <cell r="Z473"/>
          <cell r="AA473"/>
          <cell r="AB473"/>
          <cell r="AC473"/>
          <cell r="AD473"/>
          <cell r="AE473"/>
          <cell r="AF473"/>
          <cell r="AH473"/>
          <cell r="AI473"/>
          <cell r="AJ473"/>
          <cell r="AK473"/>
          <cell r="AL473"/>
          <cell r="AM473"/>
          <cell r="AN473"/>
          <cell r="AO473"/>
          <cell r="AP473"/>
          <cell r="AQ473"/>
          <cell r="AR473"/>
          <cell r="AS473"/>
          <cell r="AT473"/>
          <cell r="AU473"/>
          <cell r="AV473"/>
          <cell r="AW473"/>
          <cell r="AX473"/>
          <cell r="AY473"/>
          <cell r="AZ473"/>
          <cell r="BA473"/>
        </row>
        <row r="474">
          <cell r="A474"/>
          <cell r="G474"/>
          <cell r="N474"/>
          <cell r="Q474"/>
          <cell r="R474"/>
          <cell r="S474"/>
          <cell r="T474"/>
          <cell r="U474"/>
          <cell r="V474"/>
          <cell r="W474"/>
          <cell r="X474"/>
          <cell r="Y474"/>
          <cell r="Z474"/>
          <cell r="AA474"/>
          <cell r="AB474"/>
          <cell r="AC474"/>
          <cell r="AD474"/>
          <cell r="AE474"/>
          <cell r="AF474"/>
          <cell r="AH474"/>
          <cell r="AI474"/>
          <cell r="AJ474"/>
          <cell r="AK474"/>
          <cell r="AL474"/>
          <cell r="AM474"/>
          <cell r="AN474"/>
          <cell r="AO474"/>
          <cell r="AP474"/>
          <cell r="AQ474"/>
          <cell r="AR474"/>
          <cell r="AS474"/>
          <cell r="AT474"/>
          <cell r="AU474"/>
          <cell r="AV474"/>
          <cell r="AW474"/>
          <cell r="AX474"/>
          <cell r="AY474"/>
          <cell r="AZ474"/>
          <cell r="BA474"/>
        </row>
        <row r="475">
          <cell r="A475"/>
          <cell r="G475"/>
          <cell r="N475"/>
          <cell r="Q475"/>
          <cell r="R475"/>
          <cell r="S475"/>
          <cell r="T475"/>
          <cell r="U475"/>
          <cell r="V475"/>
          <cell r="W475"/>
          <cell r="X475"/>
          <cell r="Y475"/>
          <cell r="Z475"/>
          <cell r="AA475"/>
          <cell r="AB475"/>
          <cell r="AC475"/>
          <cell r="AD475"/>
          <cell r="AE475"/>
          <cell r="AF475"/>
          <cell r="AH475"/>
          <cell r="AI475"/>
          <cell r="AJ475"/>
          <cell r="AK475"/>
          <cell r="AL475"/>
          <cell r="AM475"/>
          <cell r="AN475"/>
          <cell r="AO475"/>
          <cell r="AP475"/>
          <cell r="AQ475"/>
          <cell r="AR475"/>
          <cell r="AS475"/>
          <cell r="AT475"/>
          <cell r="AU475"/>
          <cell r="AV475"/>
          <cell r="AW475"/>
          <cell r="AX475"/>
          <cell r="AY475"/>
          <cell r="AZ475"/>
          <cell r="BA475"/>
        </row>
        <row r="476">
          <cell r="A476"/>
          <cell r="G476"/>
          <cell r="N476"/>
          <cell r="Q476"/>
          <cell r="R476"/>
          <cell r="S476"/>
          <cell r="T476"/>
          <cell r="U476"/>
          <cell r="V476"/>
          <cell r="W476"/>
          <cell r="X476"/>
          <cell r="Y476"/>
          <cell r="Z476"/>
          <cell r="AA476"/>
          <cell r="AB476"/>
          <cell r="AC476"/>
          <cell r="AD476"/>
          <cell r="AE476"/>
          <cell r="AF476"/>
          <cell r="AH476"/>
          <cell r="AI476"/>
          <cell r="AJ476"/>
          <cell r="AK476"/>
          <cell r="AL476"/>
          <cell r="AM476"/>
          <cell r="AN476"/>
          <cell r="AO476"/>
          <cell r="AP476"/>
          <cell r="AQ476"/>
          <cell r="AR476"/>
          <cell r="AS476"/>
          <cell r="AT476"/>
          <cell r="AU476"/>
          <cell r="AV476"/>
          <cell r="AW476"/>
          <cell r="AX476"/>
          <cell r="AY476"/>
          <cell r="AZ476"/>
          <cell r="BA476"/>
        </row>
        <row r="477">
          <cell r="A477"/>
          <cell r="G477"/>
          <cell r="N477"/>
          <cell r="Q477"/>
          <cell r="R477"/>
          <cell r="S477"/>
          <cell r="T477"/>
          <cell r="U477"/>
          <cell r="V477"/>
          <cell r="W477"/>
          <cell r="X477"/>
          <cell r="Y477"/>
          <cell r="Z477"/>
          <cell r="AA477"/>
          <cell r="AB477"/>
          <cell r="AC477"/>
          <cell r="AD477"/>
          <cell r="AE477"/>
          <cell r="AF477"/>
          <cell r="AH477"/>
          <cell r="AI477"/>
          <cell r="AJ477"/>
          <cell r="AK477"/>
          <cell r="AL477"/>
          <cell r="AM477"/>
          <cell r="AN477"/>
          <cell r="AO477"/>
          <cell r="AP477"/>
          <cell r="AQ477"/>
          <cell r="AR477"/>
          <cell r="AS477"/>
          <cell r="AT477"/>
          <cell r="AU477"/>
          <cell r="AV477"/>
          <cell r="AW477"/>
          <cell r="AX477"/>
          <cell r="AY477"/>
          <cell r="AZ477"/>
          <cell r="BA477"/>
        </row>
        <row r="478">
          <cell r="A478"/>
          <cell r="G478"/>
          <cell r="N478"/>
          <cell r="Q478"/>
          <cell r="R478"/>
          <cell r="S478"/>
          <cell r="T478"/>
          <cell r="U478"/>
          <cell r="V478"/>
          <cell r="W478"/>
          <cell r="X478"/>
          <cell r="Y478"/>
          <cell r="Z478"/>
          <cell r="AA478"/>
          <cell r="AB478"/>
          <cell r="AC478"/>
          <cell r="AD478"/>
          <cell r="AE478"/>
          <cell r="AF478"/>
          <cell r="AH478"/>
          <cell r="AI478"/>
          <cell r="AJ478"/>
          <cell r="AK478"/>
          <cell r="AL478"/>
          <cell r="AM478"/>
          <cell r="AN478"/>
          <cell r="AO478"/>
          <cell r="AP478"/>
          <cell r="AQ478"/>
          <cell r="AR478"/>
          <cell r="AS478"/>
          <cell r="AT478"/>
          <cell r="AU478"/>
          <cell r="AV478"/>
          <cell r="AW478"/>
          <cell r="AX478"/>
          <cell r="AY478"/>
          <cell r="AZ478"/>
          <cell r="BA478"/>
        </row>
        <row r="479">
          <cell r="A479"/>
          <cell r="G479"/>
          <cell r="N479"/>
          <cell r="Q479"/>
          <cell r="R479"/>
          <cell r="S479"/>
          <cell r="T479"/>
          <cell r="U479"/>
          <cell r="V479"/>
          <cell r="W479"/>
          <cell r="X479"/>
          <cell r="Y479"/>
          <cell r="Z479"/>
          <cell r="AA479"/>
          <cell r="AB479"/>
          <cell r="AC479"/>
          <cell r="AD479"/>
          <cell r="AE479"/>
          <cell r="AF479"/>
          <cell r="AH479"/>
          <cell r="AI479"/>
          <cell r="AJ479"/>
          <cell r="AK479"/>
          <cell r="AL479"/>
          <cell r="AM479"/>
          <cell r="AN479"/>
          <cell r="AO479"/>
          <cell r="AP479"/>
          <cell r="AQ479"/>
          <cell r="AR479"/>
          <cell r="AS479"/>
          <cell r="AT479"/>
          <cell r="AU479"/>
          <cell r="AV479"/>
          <cell r="AW479"/>
          <cell r="AX479"/>
          <cell r="AY479"/>
          <cell r="AZ479"/>
          <cell r="BA479"/>
        </row>
        <row r="480">
          <cell r="A480"/>
          <cell r="G480"/>
          <cell r="N480"/>
          <cell r="Q480"/>
          <cell r="R480"/>
          <cell r="S480"/>
          <cell r="T480"/>
          <cell r="U480"/>
          <cell r="V480"/>
          <cell r="W480"/>
          <cell r="X480"/>
          <cell r="Y480"/>
          <cell r="Z480"/>
          <cell r="AA480"/>
          <cell r="AB480"/>
          <cell r="AC480"/>
          <cell r="AD480"/>
          <cell r="AE480"/>
          <cell r="AF480"/>
          <cell r="AH480"/>
          <cell r="AI480"/>
          <cell r="AJ480"/>
          <cell r="AK480"/>
          <cell r="AL480"/>
          <cell r="AM480"/>
          <cell r="AN480"/>
          <cell r="AO480"/>
          <cell r="AP480"/>
          <cell r="AQ480"/>
          <cell r="AR480"/>
          <cell r="AS480"/>
          <cell r="AT480"/>
          <cell r="AU480"/>
          <cell r="AV480"/>
          <cell r="AW480"/>
          <cell r="AX480"/>
          <cell r="AY480"/>
          <cell r="AZ480"/>
          <cell r="BA480"/>
        </row>
        <row r="481">
          <cell r="A481"/>
          <cell r="G481"/>
          <cell r="N481"/>
          <cell r="Q481"/>
          <cell r="R481"/>
          <cell r="S481"/>
          <cell r="T481"/>
          <cell r="U481"/>
          <cell r="V481"/>
          <cell r="W481"/>
          <cell r="X481"/>
          <cell r="Y481"/>
          <cell r="Z481"/>
          <cell r="AA481"/>
          <cell r="AB481"/>
          <cell r="AC481"/>
          <cell r="AD481"/>
          <cell r="AE481"/>
          <cell r="AF481"/>
          <cell r="AH481"/>
          <cell r="AI481"/>
          <cell r="AJ481"/>
          <cell r="AK481"/>
          <cell r="AL481"/>
          <cell r="AM481"/>
          <cell r="AN481"/>
          <cell r="AO481"/>
          <cell r="AP481"/>
          <cell r="AQ481"/>
          <cell r="AR481"/>
          <cell r="AS481"/>
          <cell r="AT481"/>
          <cell r="AU481"/>
          <cell r="AV481"/>
          <cell r="AW481"/>
          <cell r="AX481"/>
          <cell r="AY481"/>
          <cell r="AZ481"/>
          <cell r="BA481"/>
        </row>
        <row r="482">
          <cell r="A482"/>
          <cell r="G482"/>
          <cell r="N482"/>
          <cell r="Q482"/>
          <cell r="R482"/>
          <cell r="S482"/>
          <cell r="T482"/>
          <cell r="U482"/>
          <cell r="V482"/>
          <cell r="W482"/>
          <cell r="X482"/>
          <cell r="Y482"/>
          <cell r="Z482"/>
          <cell r="AA482"/>
          <cell r="AB482"/>
          <cell r="AC482"/>
          <cell r="AD482"/>
          <cell r="AE482"/>
          <cell r="AF482"/>
          <cell r="AH482"/>
          <cell r="AI482"/>
          <cell r="AJ482"/>
          <cell r="AK482"/>
          <cell r="AL482"/>
          <cell r="AM482"/>
          <cell r="AN482"/>
          <cell r="AO482"/>
          <cell r="AP482"/>
          <cell r="AQ482"/>
          <cell r="AR482"/>
          <cell r="AS482"/>
          <cell r="AT482"/>
          <cell r="AU482"/>
          <cell r="AV482"/>
          <cell r="AW482"/>
          <cell r="AX482"/>
          <cell r="AY482"/>
          <cell r="AZ482"/>
          <cell r="BA482"/>
        </row>
        <row r="483">
          <cell r="A483"/>
          <cell r="G483"/>
          <cell r="N483"/>
          <cell r="Q483"/>
          <cell r="R483"/>
          <cell r="S483"/>
          <cell r="T483"/>
          <cell r="U483"/>
          <cell r="V483"/>
          <cell r="W483"/>
          <cell r="X483"/>
          <cell r="Y483"/>
          <cell r="Z483"/>
          <cell r="AA483"/>
          <cell r="AB483"/>
          <cell r="AC483"/>
          <cell r="AD483"/>
          <cell r="AE483"/>
          <cell r="AF483"/>
          <cell r="AH483"/>
          <cell r="AI483"/>
          <cell r="AJ483"/>
          <cell r="AK483"/>
          <cell r="AL483"/>
          <cell r="AM483"/>
          <cell r="AN483"/>
          <cell r="AO483"/>
          <cell r="AP483"/>
          <cell r="AQ483"/>
          <cell r="AR483"/>
          <cell r="AS483"/>
          <cell r="AT483"/>
          <cell r="AU483"/>
          <cell r="AV483"/>
          <cell r="AW483"/>
          <cell r="AX483"/>
          <cell r="AY483"/>
          <cell r="AZ483"/>
          <cell r="BA483"/>
        </row>
        <row r="484">
          <cell r="A484"/>
          <cell r="G484"/>
          <cell r="N484"/>
          <cell r="Q484"/>
          <cell r="R484"/>
          <cell r="S484"/>
          <cell r="T484"/>
          <cell r="U484"/>
          <cell r="V484"/>
          <cell r="W484"/>
          <cell r="X484"/>
          <cell r="Y484"/>
          <cell r="Z484"/>
          <cell r="AA484"/>
          <cell r="AB484"/>
          <cell r="AC484"/>
          <cell r="AD484"/>
          <cell r="AE484"/>
          <cell r="AF484"/>
          <cell r="AH484"/>
          <cell r="AI484"/>
          <cell r="AJ484"/>
          <cell r="AK484"/>
          <cell r="AL484"/>
          <cell r="AM484"/>
          <cell r="AN484"/>
          <cell r="AO484"/>
          <cell r="AP484"/>
          <cell r="AQ484"/>
          <cell r="AR484"/>
          <cell r="AS484"/>
          <cell r="AT484"/>
          <cell r="AU484"/>
          <cell r="AV484"/>
          <cell r="AW484"/>
          <cell r="AX484"/>
          <cell r="AY484"/>
          <cell r="AZ484"/>
          <cell r="BA484"/>
        </row>
        <row r="485">
          <cell r="A485"/>
          <cell r="G485"/>
          <cell r="N485"/>
          <cell r="Q485"/>
          <cell r="R485"/>
          <cell r="S485"/>
          <cell r="T485"/>
          <cell r="U485"/>
          <cell r="V485"/>
          <cell r="W485"/>
          <cell r="X485"/>
          <cell r="Y485"/>
          <cell r="Z485"/>
          <cell r="AA485"/>
          <cell r="AB485"/>
          <cell r="AC485"/>
          <cell r="AD485"/>
          <cell r="AE485"/>
          <cell r="AF485"/>
          <cell r="AH485"/>
          <cell r="AI485"/>
          <cell r="AJ485"/>
          <cell r="AK485"/>
          <cell r="AL485"/>
          <cell r="AM485"/>
          <cell r="AN485"/>
          <cell r="AO485"/>
          <cell r="AP485"/>
          <cell r="AQ485"/>
          <cell r="AR485"/>
          <cell r="AS485"/>
          <cell r="AT485"/>
          <cell r="AU485"/>
          <cell r="AV485"/>
          <cell r="AW485"/>
          <cell r="AX485"/>
          <cell r="AY485"/>
          <cell r="AZ485"/>
          <cell r="BA485"/>
        </row>
        <row r="486">
          <cell r="A486"/>
          <cell r="G486"/>
          <cell r="N486"/>
          <cell r="Q486"/>
          <cell r="R486"/>
          <cell r="S486"/>
          <cell r="T486"/>
          <cell r="U486"/>
          <cell r="V486"/>
          <cell r="W486"/>
          <cell r="X486"/>
          <cell r="Y486"/>
          <cell r="Z486"/>
          <cell r="AA486"/>
          <cell r="AB486"/>
          <cell r="AC486"/>
          <cell r="AD486"/>
          <cell r="AE486"/>
          <cell r="AF486"/>
          <cell r="AH486"/>
          <cell r="AI486"/>
          <cell r="AJ486"/>
          <cell r="AK486"/>
          <cell r="AL486"/>
          <cell r="AM486"/>
          <cell r="AN486"/>
          <cell r="AO486"/>
          <cell r="AP486"/>
          <cell r="AQ486"/>
          <cell r="AR486"/>
          <cell r="AS486"/>
          <cell r="AT486"/>
          <cell r="AU486"/>
          <cell r="AV486"/>
          <cell r="AW486"/>
          <cell r="AX486"/>
          <cell r="AY486"/>
          <cell r="AZ486"/>
          <cell r="BA486"/>
        </row>
        <row r="487">
          <cell r="A487"/>
          <cell r="G487"/>
          <cell r="N487"/>
          <cell r="Q487"/>
          <cell r="R487"/>
          <cell r="S487"/>
          <cell r="T487"/>
          <cell r="U487"/>
          <cell r="V487"/>
          <cell r="W487"/>
          <cell r="X487"/>
          <cell r="Y487"/>
          <cell r="Z487"/>
          <cell r="AA487"/>
          <cell r="AB487"/>
          <cell r="AC487"/>
          <cell r="AD487"/>
          <cell r="AE487"/>
          <cell r="AF487"/>
          <cell r="AH487"/>
          <cell r="AI487"/>
          <cell r="AJ487"/>
          <cell r="AK487"/>
          <cell r="AL487"/>
          <cell r="AM487"/>
          <cell r="AN487"/>
          <cell r="AO487"/>
          <cell r="AP487"/>
          <cell r="AQ487"/>
          <cell r="AR487"/>
          <cell r="AS487"/>
          <cell r="AT487"/>
          <cell r="AU487"/>
          <cell r="AV487"/>
          <cell r="AW487"/>
          <cell r="AX487"/>
          <cell r="AY487"/>
          <cell r="AZ487"/>
          <cell r="BA487"/>
        </row>
        <row r="488">
          <cell r="A488"/>
          <cell r="G488"/>
          <cell r="N488"/>
          <cell r="Q488"/>
          <cell r="R488"/>
          <cell r="S488"/>
          <cell r="T488"/>
          <cell r="U488"/>
          <cell r="V488"/>
          <cell r="W488"/>
          <cell r="X488"/>
          <cell r="Y488"/>
          <cell r="Z488"/>
          <cell r="AA488"/>
          <cell r="AB488"/>
          <cell r="AC488"/>
          <cell r="AD488"/>
          <cell r="AE488"/>
          <cell r="AF488"/>
          <cell r="AH488"/>
          <cell r="AI488"/>
          <cell r="AJ488"/>
          <cell r="AK488"/>
          <cell r="AL488"/>
          <cell r="AM488"/>
          <cell r="AN488"/>
          <cell r="AO488"/>
          <cell r="AP488"/>
          <cell r="AQ488"/>
          <cell r="AR488"/>
          <cell r="AS488"/>
          <cell r="AT488"/>
          <cell r="AU488"/>
          <cell r="AV488"/>
          <cell r="AW488"/>
          <cell r="AX488"/>
          <cell r="AY488"/>
          <cell r="AZ488"/>
          <cell r="BA488"/>
        </row>
        <row r="489">
          <cell r="A489"/>
          <cell r="G489"/>
          <cell r="N489"/>
          <cell r="Q489"/>
          <cell r="R489"/>
          <cell r="S489"/>
          <cell r="T489"/>
          <cell r="U489"/>
          <cell r="V489"/>
          <cell r="W489"/>
          <cell r="X489"/>
          <cell r="Y489"/>
          <cell r="Z489"/>
          <cell r="AA489"/>
          <cell r="AB489"/>
          <cell r="AC489"/>
          <cell r="AD489"/>
          <cell r="AE489"/>
          <cell r="AF489"/>
          <cell r="AH489"/>
          <cell r="AI489"/>
          <cell r="AJ489"/>
          <cell r="AK489"/>
          <cell r="AL489"/>
          <cell r="AM489"/>
          <cell r="AN489"/>
          <cell r="AO489"/>
          <cell r="AP489"/>
          <cell r="AQ489"/>
          <cell r="AR489"/>
          <cell r="AS489"/>
          <cell r="AT489"/>
          <cell r="AU489"/>
          <cell r="AV489"/>
          <cell r="AW489"/>
          <cell r="AX489"/>
          <cell r="AY489"/>
          <cell r="AZ489"/>
          <cell r="BA489"/>
        </row>
        <row r="490">
          <cell r="A490"/>
          <cell r="G490"/>
          <cell r="N490"/>
          <cell r="Q490"/>
          <cell r="R490"/>
          <cell r="S490"/>
          <cell r="T490"/>
          <cell r="U490"/>
          <cell r="V490"/>
          <cell r="W490"/>
          <cell r="X490"/>
          <cell r="Y490"/>
          <cell r="Z490"/>
          <cell r="AA490"/>
          <cell r="AB490"/>
          <cell r="AC490"/>
          <cell r="AD490"/>
          <cell r="AE490"/>
          <cell r="AF490"/>
          <cell r="AH490"/>
          <cell r="AI490"/>
          <cell r="AJ490"/>
          <cell r="AK490"/>
          <cell r="AL490"/>
          <cell r="AM490"/>
          <cell r="AN490"/>
          <cell r="AO490"/>
          <cell r="AP490"/>
          <cell r="AQ490"/>
          <cell r="AR490"/>
          <cell r="AS490"/>
          <cell r="AT490"/>
          <cell r="AU490"/>
          <cell r="AV490"/>
          <cell r="AW490"/>
          <cell r="AX490"/>
          <cell r="AY490"/>
          <cell r="AZ490"/>
          <cell r="BA490"/>
        </row>
        <row r="491">
          <cell r="A491"/>
          <cell r="G491"/>
          <cell r="N491"/>
          <cell r="Q491"/>
          <cell r="R491"/>
          <cell r="S491"/>
          <cell r="T491"/>
          <cell r="U491"/>
          <cell r="V491"/>
          <cell r="W491"/>
          <cell r="X491"/>
          <cell r="Y491"/>
          <cell r="Z491"/>
          <cell r="AA491"/>
          <cell r="AB491"/>
          <cell r="AC491"/>
          <cell r="AD491"/>
          <cell r="AE491"/>
          <cell r="AF491"/>
          <cell r="AH491"/>
          <cell r="AI491"/>
          <cell r="AJ491"/>
          <cell r="AK491"/>
          <cell r="AL491"/>
          <cell r="AM491"/>
          <cell r="AN491"/>
          <cell r="AO491"/>
          <cell r="AP491"/>
          <cell r="AQ491"/>
          <cell r="AR491"/>
          <cell r="AS491"/>
          <cell r="AT491"/>
          <cell r="AU491"/>
          <cell r="AV491"/>
          <cell r="AW491"/>
          <cell r="AX491"/>
          <cell r="AY491"/>
          <cell r="AZ491"/>
          <cell r="BA491"/>
        </row>
        <row r="492">
          <cell r="A492"/>
          <cell r="G492"/>
          <cell r="N492"/>
          <cell r="Q492"/>
          <cell r="R492"/>
          <cell r="S492"/>
          <cell r="T492"/>
          <cell r="U492"/>
          <cell r="V492"/>
          <cell r="W492"/>
          <cell r="X492"/>
          <cell r="Y492"/>
          <cell r="Z492"/>
          <cell r="AA492"/>
          <cell r="AB492"/>
          <cell r="AC492"/>
          <cell r="AD492"/>
          <cell r="AE492"/>
          <cell r="AF492"/>
          <cell r="AH492"/>
          <cell r="AI492"/>
          <cell r="AJ492"/>
          <cell r="AK492"/>
          <cell r="AL492"/>
          <cell r="AM492"/>
          <cell r="AN492"/>
          <cell r="AO492"/>
          <cell r="AP492"/>
          <cell r="AQ492"/>
          <cell r="AR492"/>
          <cell r="AS492"/>
          <cell r="AT492"/>
          <cell r="AU492"/>
          <cell r="AV492"/>
          <cell r="AW492"/>
          <cell r="AX492"/>
          <cell r="AY492"/>
          <cell r="AZ492"/>
          <cell r="BA492"/>
        </row>
        <row r="493">
          <cell r="A493"/>
          <cell r="G493"/>
          <cell r="N493"/>
          <cell r="Q493"/>
          <cell r="R493"/>
          <cell r="S493"/>
          <cell r="T493"/>
          <cell r="U493"/>
          <cell r="V493"/>
          <cell r="W493"/>
          <cell r="X493"/>
          <cell r="Y493"/>
          <cell r="Z493"/>
          <cell r="AA493"/>
          <cell r="AB493"/>
          <cell r="AC493"/>
          <cell r="AD493"/>
          <cell r="AE493"/>
          <cell r="AF493"/>
          <cell r="AH493"/>
          <cell r="AI493"/>
          <cell r="AJ493"/>
          <cell r="AK493"/>
          <cell r="AL493"/>
          <cell r="AM493"/>
          <cell r="AN493"/>
          <cell r="AO493"/>
          <cell r="AP493"/>
          <cell r="AQ493"/>
          <cell r="AR493"/>
          <cell r="AS493"/>
          <cell r="AT493"/>
          <cell r="AU493"/>
          <cell r="AV493"/>
          <cell r="AW493"/>
          <cell r="AX493"/>
          <cell r="AY493"/>
          <cell r="AZ493"/>
          <cell r="BA493"/>
        </row>
        <row r="494">
          <cell r="A494"/>
          <cell r="G494"/>
          <cell r="N494"/>
          <cell r="Q494"/>
          <cell r="R494"/>
          <cell r="S494"/>
          <cell r="T494"/>
          <cell r="U494"/>
          <cell r="V494"/>
          <cell r="W494"/>
          <cell r="X494"/>
          <cell r="Y494"/>
          <cell r="Z494"/>
          <cell r="AA494"/>
          <cell r="AB494"/>
          <cell r="AC494"/>
          <cell r="AD494"/>
          <cell r="AE494"/>
          <cell r="AF494"/>
          <cell r="AH494"/>
          <cell r="AI494"/>
          <cell r="AJ494"/>
          <cell r="AK494"/>
          <cell r="AL494"/>
          <cell r="AM494"/>
          <cell r="AN494"/>
          <cell r="AO494"/>
          <cell r="AP494"/>
          <cell r="AQ494"/>
          <cell r="AR494"/>
          <cell r="AS494"/>
          <cell r="AT494"/>
          <cell r="AU494"/>
          <cell r="AV494"/>
          <cell r="AW494"/>
          <cell r="AX494"/>
          <cell r="AY494"/>
          <cell r="AZ494"/>
          <cell r="BA494"/>
        </row>
        <row r="495">
          <cell r="A495"/>
          <cell r="G495"/>
          <cell r="N495"/>
          <cell r="Q495"/>
          <cell r="R495"/>
          <cell r="S495"/>
          <cell r="T495"/>
          <cell r="U495"/>
          <cell r="V495"/>
          <cell r="W495"/>
          <cell r="X495"/>
          <cell r="Y495"/>
          <cell r="Z495"/>
          <cell r="AA495"/>
          <cell r="AB495"/>
          <cell r="AC495"/>
          <cell r="AD495"/>
          <cell r="AE495"/>
          <cell r="AF495"/>
          <cell r="AH495"/>
          <cell r="AI495"/>
          <cell r="AJ495"/>
          <cell r="AK495"/>
          <cell r="AL495"/>
          <cell r="AM495"/>
          <cell r="AN495"/>
          <cell r="AO495"/>
          <cell r="AP495"/>
          <cell r="AQ495"/>
          <cell r="AR495"/>
          <cell r="AS495"/>
          <cell r="AT495"/>
          <cell r="AU495"/>
          <cell r="AV495"/>
          <cell r="AW495"/>
          <cell r="AX495"/>
          <cell r="AY495"/>
          <cell r="AZ495"/>
          <cell r="BA495"/>
        </row>
        <row r="496">
          <cell r="A496"/>
          <cell r="G496"/>
          <cell r="N496"/>
          <cell r="Q496"/>
          <cell r="R496"/>
          <cell r="S496"/>
          <cell r="T496"/>
          <cell r="U496"/>
          <cell r="V496"/>
          <cell r="W496"/>
          <cell r="X496"/>
          <cell r="Y496"/>
          <cell r="Z496"/>
          <cell r="AA496"/>
          <cell r="AB496"/>
          <cell r="AC496"/>
          <cell r="AD496"/>
          <cell r="AE496"/>
          <cell r="AF496"/>
          <cell r="AH496"/>
          <cell r="AI496"/>
          <cell r="AJ496"/>
          <cell r="AK496"/>
          <cell r="AL496"/>
          <cell r="AM496"/>
          <cell r="AN496"/>
          <cell r="AO496"/>
          <cell r="AP496"/>
          <cell r="AQ496"/>
          <cell r="AR496"/>
          <cell r="AS496"/>
          <cell r="AT496"/>
          <cell r="AU496"/>
          <cell r="AV496"/>
          <cell r="AW496"/>
          <cell r="AX496"/>
          <cell r="AY496"/>
          <cell r="AZ496"/>
          <cell r="BA496"/>
        </row>
        <row r="497">
          <cell r="A497"/>
          <cell r="G497"/>
          <cell r="N497"/>
          <cell r="Q497"/>
          <cell r="R497"/>
          <cell r="S497"/>
          <cell r="T497"/>
          <cell r="U497"/>
          <cell r="V497"/>
          <cell r="W497"/>
          <cell r="X497"/>
          <cell r="Y497"/>
          <cell r="Z497"/>
          <cell r="AA497"/>
          <cell r="AB497"/>
          <cell r="AC497"/>
          <cell r="AD497"/>
          <cell r="AE497"/>
          <cell r="AF497"/>
          <cell r="AH497"/>
          <cell r="AI497"/>
          <cell r="AJ497"/>
          <cell r="AK497"/>
          <cell r="AL497"/>
          <cell r="AM497"/>
          <cell r="AN497"/>
          <cell r="AO497"/>
          <cell r="AP497"/>
          <cell r="AQ497"/>
          <cell r="AR497"/>
          <cell r="AS497"/>
          <cell r="AT497"/>
          <cell r="AU497"/>
          <cell r="AV497"/>
          <cell r="AW497"/>
          <cell r="AX497"/>
          <cell r="AY497"/>
          <cell r="AZ497"/>
          <cell r="BA497"/>
        </row>
        <row r="498">
          <cell r="A498"/>
          <cell r="G498"/>
          <cell r="N498"/>
          <cell r="Q498"/>
          <cell r="R498"/>
          <cell r="S498"/>
          <cell r="T498"/>
          <cell r="U498"/>
          <cell r="V498"/>
          <cell r="W498"/>
          <cell r="X498"/>
          <cell r="Y498"/>
          <cell r="Z498"/>
          <cell r="AA498"/>
          <cell r="AB498"/>
          <cell r="AC498"/>
          <cell r="AD498"/>
          <cell r="AE498"/>
          <cell r="AF498"/>
          <cell r="AH498"/>
          <cell r="AI498"/>
          <cell r="AJ498"/>
          <cell r="AK498"/>
          <cell r="AL498"/>
          <cell r="AM498"/>
          <cell r="AN498"/>
          <cell r="AO498"/>
          <cell r="AP498"/>
          <cell r="AQ498"/>
          <cell r="AR498"/>
          <cell r="AS498"/>
          <cell r="AT498"/>
          <cell r="AU498"/>
          <cell r="AV498"/>
          <cell r="AW498"/>
          <cell r="AX498"/>
          <cell r="AY498"/>
          <cell r="AZ498"/>
          <cell r="BA498"/>
        </row>
        <row r="499">
          <cell r="A499"/>
          <cell r="G499"/>
          <cell r="N499"/>
          <cell r="Q499"/>
          <cell r="R499"/>
          <cell r="S499"/>
          <cell r="T499"/>
          <cell r="U499"/>
          <cell r="V499"/>
          <cell r="W499"/>
          <cell r="X499"/>
          <cell r="Y499"/>
          <cell r="Z499"/>
          <cell r="AA499"/>
          <cell r="AB499"/>
          <cell r="AC499"/>
          <cell r="AD499"/>
          <cell r="AE499"/>
          <cell r="AF499"/>
          <cell r="AH499"/>
          <cell r="AI499"/>
          <cell r="AJ499"/>
          <cell r="AK499"/>
          <cell r="AL499"/>
          <cell r="AM499"/>
          <cell r="AN499"/>
          <cell r="AO499"/>
          <cell r="AP499"/>
          <cell r="AQ499"/>
          <cell r="AR499"/>
          <cell r="AS499"/>
          <cell r="AT499"/>
          <cell r="AU499"/>
          <cell r="AV499"/>
          <cell r="AW499"/>
          <cell r="AX499"/>
          <cell r="AY499"/>
          <cell r="AZ499"/>
          <cell r="BA499"/>
        </row>
        <row r="500">
          <cell r="A500"/>
          <cell r="G500"/>
          <cell r="N500"/>
          <cell r="Q500"/>
          <cell r="R500"/>
          <cell r="S500"/>
          <cell r="T500"/>
          <cell r="U500"/>
          <cell r="V500"/>
          <cell r="W500"/>
          <cell r="X500"/>
          <cell r="Y500"/>
          <cell r="Z500"/>
          <cell r="AA500"/>
          <cell r="AB500"/>
          <cell r="AC500"/>
          <cell r="AD500"/>
          <cell r="AE500"/>
          <cell r="AF500"/>
          <cell r="AH500"/>
          <cell r="AI500"/>
          <cell r="AJ500"/>
          <cell r="AK500"/>
          <cell r="AL500"/>
          <cell r="AM500"/>
          <cell r="AN500"/>
          <cell r="AO500"/>
          <cell r="AP500"/>
          <cell r="AQ500"/>
          <cell r="AR500"/>
          <cell r="AS500"/>
          <cell r="AT500"/>
          <cell r="AU500"/>
          <cell r="AV500"/>
          <cell r="AW500"/>
          <cell r="AX500"/>
          <cell r="AY500"/>
          <cell r="AZ500"/>
          <cell r="BA500"/>
        </row>
        <row r="501">
          <cell r="A501"/>
          <cell r="G501"/>
          <cell r="N501"/>
          <cell r="Q501"/>
          <cell r="R501"/>
          <cell r="S501"/>
          <cell r="T501"/>
          <cell r="U501"/>
          <cell r="V501"/>
          <cell r="W501"/>
          <cell r="X501"/>
          <cell r="Y501"/>
          <cell r="Z501"/>
          <cell r="AA501"/>
          <cell r="AB501"/>
          <cell r="AC501"/>
          <cell r="AD501"/>
          <cell r="AE501"/>
          <cell r="AF501"/>
          <cell r="AH501"/>
          <cell r="AI501"/>
          <cell r="AJ501"/>
          <cell r="AK501"/>
          <cell r="AL501"/>
          <cell r="AM501"/>
          <cell r="AN501"/>
          <cell r="AO501"/>
          <cell r="AP501"/>
          <cell r="AQ501"/>
          <cell r="AR501"/>
          <cell r="AS501"/>
          <cell r="AT501"/>
          <cell r="AU501"/>
          <cell r="AV501"/>
          <cell r="AW501"/>
          <cell r="AX501"/>
          <cell r="AY501"/>
          <cell r="AZ501"/>
          <cell r="BA501"/>
        </row>
        <row r="502">
          <cell r="A502"/>
          <cell r="G502"/>
          <cell r="N502"/>
          <cell r="Q502"/>
          <cell r="R502"/>
          <cell r="S502"/>
          <cell r="T502"/>
          <cell r="U502"/>
          <cell r="V502"/>
          <cell r="W502"/>
          <cell r="X502"/>
          <cell r="Y502"/>
          <cell r="Z502"/>
          <cell r="AA502"/>
          <cell r="AB502"/>
          <cell r="AC502"/>
          <cell r="AD502"/>
          <cell r="AE502"/>
          <cell r="AF502"/>
          <cell r="AH502"/>
          <cell r="AI502"/>
          <cell r="AJ502"/>
          <cell r="AK502"/>
          <cell r="AL502"/>
          <cell r="AM502"/>
          <cell r="AN502"/>
          <cell r="AO502"/>
          <cell r="AP502"/>
          <cell r="AQ502"/>
          <cell r="AR502"/>
          <cell r="AS502"/>
          <cell r="AT502"/>
          <cell r="AU502"/>
          <cell r="AV502"/>
          <cell r="AW502"/>
          <cell r="AX502"/>
          <cell r="AY502"/>
          <cell r="AZ502"/>
          <cell r="BA502"/>
        </row>
        <row r="503">
          <cell r="A503"/>
          <cell r="G503"/>
          <cell r="N503"/>
          <cell r="Q503"/>
          <cell r="R503"/>
          <cell r="S503"/>
          <cell r="T503"/>
          <cell r="U503"/>
          <cell r="V503"/>
          <cell r="W503"/>
          <cell r="X503"/>
          <cell r="Y503"/>
          <cell r="Z503"/>
          <cell r="AA503"/>
          <cell r="AB503"/>
          <cell r="AC503"/>
          <cell r="AD503"/>
          <cell r="AE503"/>
          <cell r="AF503"/>
          <cell r="AH503"/>
          <cell r="AI503"/>
          <cell r="AJ503"/>
          <cell r="AK503"/>
          <cell r="AL503"/>
          <cell r="AM503"/>
          <cell r="AN503"/>
          <cell r="AO503"/>
          <cell r="AP503"/>
          <cell r="AQ503"/>
          <cell r="AR503"/>
          <cell r="AS503"/>
          <cell r="AT503"/>
          <cell r="AU503"/>
          <cell r="AV503"/>
          <cell r="AW503"/>
          <cell r="AX503"/>
          <cell r="AY503"/>
          <cell r="AZ503"/>
          <cell r="BA503"/>
        </row>
        <row r="504">
          <cell r="A504"/>
          <cell r="G504"/>
          <cell r="N504"/>
          <cell r="Q504"/>
          <cell r="R504"/>
          <cell r="S504"/>
          <cell r="T504"/>
          <cell r="U504"/>
          <cell r="V504"/>
          <cell r="W504"/>
          <cell r="X504"/>
          <cell r="Y504"/>
          <cell r="Z504"/>
          <cell r="AA504"/>
          <cell r="AB504"/>
          <cell r="AC504"/>
          <cell r="AD504"/>
          <cell r="AE504"/>
          <cell r="AF504"/>
          <cell r="AH504"/>
          <cell r="AI504"/>
          <cell r="AJ504"/>
          <cell r="AK504"/>
          <cell r="AL504"/>
          <cell r="AM504"/>
          <cell r="AN504"/>
          <cell r="AO504"/>
          <cell r="AP504"/>
          <cell r="AQ504"/>
          <cell r="AR504"/>
          <cell r="AS504"/>
          <cell r="AT504"/>
          <cell r="AU504"/>
          <cell r="AV504"/>
          <cell r="AW504"/>
          <cell r="AX504"/>
          <cell r="AY504"/>
          <cell r="AZ504"/>
          <cell r="BA504"/>
        </row>
        <row r="505">
          <cell r="A505"/>
          <cell r="G505"/>
          <cell r="N505"/>
          <cell r="Q505"/>
          <cell r="R505"/>
          <cell r="S505"/>
          <cell r="T505"/>
          <cell r="U505"/>
          <cell r="V505"/>
          <cell r="W505"/>
          <cell r="X505"/>
          <cell r="Y505"/>
          <cell r="Z505"/>
          <cell r="AA505"/>
          <cell r="AB505"/>
          <cell r="AC505"/>
          <cell r="AD505"/>
          <cell r="AE505"/>
          <cell r="AF505"/>
          <cell r="AH505"/>
          <cell r="AI505"/>
          <cell r="AJ505"/>
          <cell r="AK505"/>
          <cell r="AL505"/>
          <cell r="AM505"/>
          <cell r="AN505"/>
          <cell r="AO505"/>
          <cell r="AP505"/>
          <cell r="AQ505"/>
          <cell r="AR505"/>
          <cell r="AS505"/>
          <cell r="AT505"/>
          <cell r="AU505"/>
          <cell r="AV505"/>
          <cell r="AW505"/>
          <cell r="AX505"/>
          <cell r="AY505"/>
          <cell r="AZ505"/>
          <cell r="BA505"/>
        </row>
        <row r="506">
          <cell r="A506"/>
          <cell r="G506"/>
          <cell r="N506"/>
          <cell r="Q506"/>
          <cell r="R506"/>
          <cell r="S506"/>
          <cell r="T506"/>
          <cell r="U506"/>
          <cell r="V506"/>
          <cell r="W506"/>
          <cell r="X506"/>
          <cell r="Y506"/>
          <cell r="Z506"/>
          <cell r="AA506"/>
          <cell r="AB506"/>
          <cell r="AC506"/>
          <cell r="AD506"/>
          <cell r="AE506"/>
          <cell r="AF506"/>
          <cell r="AH506"/>
          <cell r="AI506"/>
          <cell r="AJ506"/>
          <cell r="AK506"/>
          <cell r="AL506"/>
          <cell r="AM506"/>
          <cell r="AN506"/>
          <cell r="AO506"/>
          <cell r="AP506"/>
          <cell r="AQ506"/>
          <cell r="AR506"/>
          <cell r="AS506"/>
          <cell r="AT506"/>
          <cell r="AU506"/>
          <cell r="AV506"/>
          <cell r="AW506"/>
          <cell r="AX506"/>
          <cell r="AY506"/>
          <cell r="AZ506"/>
          <cell r="BA506"/>
        </row>
        <row r="507">
          <cell r="A507"/>
          <cell r="G507"/>
          <cell r="N507"/>
          <cell r="Q507"/>
          <cell r="R507"/>
          <cell r="S507"/>
          <cell r="T507"/>
          <cell r="U507"/>
          <cell r="V507"/>
          <cell r="W507"/>
          <cell r="X507"/>
          <cell r="Y507"/>
          <cell r="Z507"/>
          <cell r="AA507"/>
          <cell r="AB507"/>
          <cell r="AC507"/>
          <cell r="AD507"/>
          <cell r="AE507"/>
          <cell r="AF507"/>
          <cell r="AH507"/>
          <cell r="AI507"/>
          <cell r="AJ507"/>
          <cell r="AK507"/>
          <cell r="AL507"/>
          <cell r="AM507"/>
          <cell r="AN507"/>
          <cell r="AO507"/>
          <cell r="AP507"/>
          <cell r="AQ507"/>
          <cell r="AR507"/>
          <cell r="AS507"/>
          <cell r="AT507"/>
          <cell r="AU507"/>
          <cell r="AV507"/>
          <cell r="AW507"/>
          <cell r="AX507"/>
          <cell r="AY507"/>
          <cell r="AZ507"/>
          <cell r="BA507"/>
        </row>
        <row r="508">
          <cell r="A508"/>
          <cell r="G508"/>
          <cell r="N508"/>
          <cell r="Q508"/>
          <cell r="R508"/>
          <cell r="S508"/>
          <cell r="T508"/>
          <cell r="U508"/>
          <cell r="V508"/>
          <cell r="W508"/>
          <cell r="X508"/>
          <cell r="Y508"/>
          <cell r="Z508"/>
          <cell r="AA508"/>
          <cell r="AB508"/>
          <cell r="AC508"/>
          <cell r="AD508"/>
          <cell r="AE508"/>
          <cell r="AF508"/>
          <cell r="AH508"/>
          <cell r="AI508"/>
          <cell r="AJ508"/>
          <cell r="AK508"/>
          <cell r="AL508"/>
          <cell r="AM508"/>
          <cell r="AN508"/>
          <cell r="AO508"/>
          <cell r="AP508"/>
          <cell r="AQ508"/>
          <cell r="AR508"/>
          <cell r="AS508"/>
          <cell r="AT508"/>
          <cell r="AU508"/>
          <cell r="AV508"/>
          <cell r="AW508"/>
          <cell r="AX508"/>
          <cell r="AY508"/>
          <cell r="AZ508"/>
          <cell r="BA508"/>
        </row>
        <row r="509">
          <cell r="A509"/>
          <cell r="G509"/>
          <cell r="N509"/>
          <cell r="Q509"/>
          <cell r="R509"/>
          <cell r="S509"/>
          <cell r="T509"/>
          <cell r="U509"/>
          <cell r="V509"/>
          <cell r="W509"/>
          <cell r="X509"/>
          <cell r="Y509"/>
          <cell r="Z509"/>
          <cell r="AA509"/>
          <cell r="AB509"/>
          <cell r="AC509"/>
          <cell r="AD509"/>
          <cell r="AE509"/>
          <cell r="AF509"/>
          <cell r="AH509"/>
          <cell r="AI509"/>
          <cell r="AJ509"/>
          <cell r="AK509"/>
          <cell r="AL509"/>
          <cell r="AM509"/>
          <cell r="AN509"/>
          <cell r="AO509"/>
          <cell r="AP509"/>
          <cell r="AQ509"/>
          <cell r="AR509"/>
          <cell r="AS509"/>
          <cell r="AT509"/>
          <cell r="AU509"/>
          <cell r="AV509"/>
          <cell r="AW509"/>
          <cell r="AX509"/>
          <cell r="AY509"/>
          <cell r="AZ509"/>
          <cell r="BA509"/>
        </row>
        <row r="510">
          <cell r="A510"/>
          <cell r="G510"/>
          <cell r="N510"/>
          <cell r="Q510"/>
          <cell r="R510"/>
          <cell r="S510"/>
          <cell r="T510"/>
          <cell r="U510"/>
          <cell r="V510"/>
          <cell r="W510"/>
          <cell r="X510"/>
          <cell r="Y510"/>
          <cell r="Z510"/>
          <cell r="AA510"/>
          <cell r="AB510"/>
          <cell r="AC510"/>
          <cell r="AD510"/>
          <cell r="AE510"/>
          <cell r="AF510"/>
          <cell r="AH510"/>
          <cell r="AI510"/>
          <cell r="AJ510"/>
          <cell r="AK510"/>
          <cell r="AL510"/>
          <cell r="AM510"/>
          <cell r="AN510"/>
          <cell r="AO510"/>
          <cell r="AP510"/>
          <cell r="AQ510"/>
          <cell r="AR510"/>
          <cell r="AS510"/>
          <cell r="AT510"/>
          <cell r="AU510"/>
          <cell r="AV510"/>
          <cell r="AW510"/>
          <cell r="AX510"/>
          <cell r="AY510"/>
          <cell r="AZ510"/>
          <cell r="BA510"/>
        </row>
        <row r="511">
          <cell r="A511"/>
          <cell r="G511"/>
          <cell r="N511"/>
          <cell r="Q511"/>
          <cell r="R511"/>
          <cell r="S511"/>
          <cell r="T511"/>
          <cell r="U511"/>
          <cell r="V511"/>
          <cell r="W511"/>
          <cell r="X511"/>
          <cell r="Y511"/>
          <cell r="Z511"/>
          <cell r="AA511"/>
          <cell r="AB511"/>
          <cell r="AC511"/>
          <cell r="AD511"/>
          <cell r="AE511"/>
          <cell r="AF511"/>
          <cell r="AH511"/>
          <cell r="AI511"/>
          <cell r="AJ511"/>
          <cell r="AK511"/>
          <cell r="AL511"/>
          <cell r="AM511"/>
          <cell r="AN511"/>
          <cell r="AO511"/>
          <cell r="AP511"/>
          <cell r="AQ511"/>
          <cell r="AR511"/>
          <cell r="AS511"/>
          <cell r="AT511"/>
          <cell r="AU511"/>
          <cell r="AV511"/>
          <cell r="AW511"/>
          <cell r="AX511"/>
          <cell r="AY511"/>
          <cell r="AZ511"/>
          <cell r="BA511"/>
        </row>
        <row r="512">
          <cell r="A512"/>
          <cell r="G512"/>
          <cell r="N512"/>
          <cell r="Q512"/>
          <cell r="R512"/>
          <cell r="S512"/>
          <cell r="T512"/>
          <cell r="U512"/>
          <cell r="V512"/>
          <cell r="W512"/>
          <cell r="X512"/>
          <cell r="Y512"/>
          <cell r="Z512"/>
          <cell r="AA512"/>
          <cell r="AB512"/>
          <cell r="AC512"/>
          <cell r="AD512"/>
          <cell r="AE512"/>
          <cell r="AF512"/>
          <cell r="AH512"/>
          <cell r="AI512"/>
          <cell r="AJ512"/>
          <cell r="AK512"/>
          <cell r="AL512"/>
          <cell r="AM512"/>
          <cell r="AN512"/>
          <cell r="AO512"/>
          <cell r="AP512"/>
          <cell r="AQ512"/>
          <cell r="AR512"/>
          <cell r="AS512"/>
          <cell r="AT512"/>
          <cell r="AU512"/>
          <cell r="AV512"/>
          <cell r="AW512"/>
          <cell r="AX512"/>
          <cell r="AY512"/>
          <cell r="AZ512"/>
          <cell r="BA512"/>
        </row>
        <row r="513">
          <cell r="A513"/>
          <cell r="G513"/>
          <cell r="N513"/>
          <cell r="Q513"/>
          <cell r="R513"/>
          <cell r="S513"/>
          <cell r="T513"/>
          <cell r="U513"/>
          <cell r="V513"/>
          <cell r="W513"/>
          <cell r="X513"/>
          <cell r="Y513"/>
          <cell r="Z513"/>
          <cell r="AA513"/>
          <cell r="AB513"/>
          <cell r="AC513"/>
          <cell r="AD513"/>
          <cell r="AE513"/>
          <cell r="AF513"/>
          <cell r="AH513"/>
          <cell r="AI513"/>
          <cell r="AJ513"/>
          <cell r="AK513"/>
          <cell r="AL513"/>
          <cell r="AM513"/>
          <cell r="AN513"/>
          <cell r="AO513"/>
          <cell r="AP513"/>
          <cell r="AQ513"/>
          <cell r="AR513"/>
          <cell r="AS513"/>
          <cell r="AT513"/>
          <cell r="AU513"/>
          <cell r="AV513"/>
          <cell r="AW513"/>
          <cell r="AX513"/>
          <cell r="AY513"/>
          <cell r="AZ513"/>
          <cell r="BA513"/>
        </row>
        <row r="514">
          <cell r="A514"/>
          <cell r="G514"/>
          <cell r="N514"/>
          <cell r="Q514"/>
          <cell r="R514"/>
          <cell r="S514"/>
          <cell r="T514"/>
          <cell r="U514"/>
          <cell r="V514"/>
          <cell r="W514"/>
          <cell r="X514"/>
          <cell r="Y514"/>
          <cell r="Z514"/>
          <cell r="AA514"/>
          <cell r="AB514"/>
          <cell r="AC514"/>
          <cell r="AD514"/>
          <cell r="AE514"/>
          <cell r="AF514"/>
          <cell r="AH514"/>
          <cell r="AI514"/>
          <cell r="AJ514"/>
          <cell r="AK514"/>
          <cell r="AL514"/>
          <cell r="AM514"/>
          <cell r="AN514"/>
          <cell r="AO514"/>
          <cell r="AP514"/>
          <cell r="AQ514"/>
          <cell r="AR514"/>
          <cell r="AS514"/>
          <cell r="AT514"/>
          <cell r="AU514"/>
          <cell r="AV514"/>
          <cell r="AW514"/>
          <cell r="AX514"/>
          <cell r="AY514"/>
          <cell r="AZ514"/>
          <cell r="BA514"/>
        </row>
        <row r="515">
          <cell r="A515"/>
          <cell r="G515"/>
          <cell r="N515"/>
          <cell r="Q515"/>
          <cell r="R515"/>
          <cell r="S515"/>
          <cell r="T515"/>
          <cell r="U515"/>
          <cell r="V515"/>
          <cell r="W515"/>
          <cell r="X515"/>
          <cell r="Y515"/>
          <cell r="Z515"/>
          <cell r="AA515"/>
          <cell r="AB515"/>
          <cell r="AC515"/>
          <cell r="AD515"/>
          <cell r="AE515"/>
          <cell r="AF515"/>
          <cell r="AH515"/>
          <cell r="AI515"/>
          <cell r="AJ515"/>
          <cell r="AK515"/>
          <cell r="AL515"/>
          <cell r="AM515"/>
          <cell r="AN515"/>
          <cell r="AO515"/>
          <cell r="AP515"/>
          <cell r="AQ515"/>
          <cell r="AR515"/>
          <cell r="AS515"/>
          <cell r="AT515"/>
          <cell r="AU515"/>
          <cell r="AV515"/>
          <cell r="AW515"/>
          <cell r="AX515"/>
          <cell r="AY515"/>
          <cell r="AZ515"/>
          <cell r="BA515"/>
        </row>
        <row r="516">
          <cell r="A516"/>
          <cell r="G516"/>
          <cell r="N516"/>
          <cell r="Q516"/>
          <cell r="R516"/>
          <cell r="S516"/>
          <cell r="T516"/>
          <cell r="U516"/>
          <cell r="V516"/>
          <cell r="W516"/>
          <cell r="X516"/>
          <cell r="Y516"/>
          <cell r="Z516"/>
          <cell r="AA516"/>
          <cell r="AB516"/>
          <cell r="AC516"/>
          <cell r="AD516"/>
          <cell r="AE516"/>
          <cell r="AF516"/>
          <cell r="AH516"/>
          <cell r="AI516"/>
          <cell r="AJ516"/>
          <cell r="AK516"/>
          <cell r="AL516"/>
          <cell r="AM516"/>
          <cell r="AN516"/>
          <cell r="AO516"/>
          <cell r="AP516"/>
          <cell r="AQ516"/>
          <cell r="AR516"/>
          <cell r="AS516"/>
          <cell r="AT516"/>
          <cell r="AU516"/>
          <cell r="AV516"/>
          <cell r="AW516"/>
          <cell r="AX516"/>
          <cell r="AY516"/>
          <cell r="AZ516"/>
          <cell r="BA516"/>
        </row>
        <row r="517">
          <cell r="A517"/>
          <cell r="G517"/>
          <cell r="N517"/>
          <cell r="Q517"/>
          <cell r="R517"/>
          <cell r="S517"/>
          <cell r="T517"/>
          <cell r="U517"/>
          <cell r="V517"/>
          <cell r="W517"/>
          <cell r="X517"/>
          <cell r="Y517"/>
          <cell r="Z517"/>
          <cell r="AA517"/>
          <cell r="AB517"/>
          <cell r="AC517"/>
          <cell r="AD517"/>
          <cell r="AE517"/>
          <cell r="AF517"/>
          <cell r="AH517"/>
          <cell r="AI517"/>
          <cell r="AJ517"/>
          <cell r="AK517"/>
          <cell r="AL517"/>
          <cell r="AM517"/>
          <cell r="AN517"/>
          <cell r="AO517"/>
          <cell r="AP517"/>
          <cell r="AQ517"/>
          <cell r="AR517"/>
          <cell r="AS517"/>
          <cell r="AT517"/>
          <cell r="AU517"/>
          <cell r="AV517"/>
          <cell r="AW517"/>
          <cell r="AX517"/>
          <cell r="AY517"/>
          <cell r="AZ517"/>
          <cell r="BA517"/>
        </row>
        <row r="518">
          <cell r="A518"/>
          <cell r="G518"/>
          <cell r="N518"/>
          <cell r="Q518"/>
          <cell r="R518"/>
          <cell r="S518"/>
          <cell r="T518"/>
          <cell r="U518"/>
          <cell r="V518"/>
          <cell r="W518"/>
          <cell r="X518"/>
          <cell r="Y518"/>
          <cell r="Z518"/>
          <cell r="AA518"/>
          <cell r="AB518"/>
          <cell r="AC518"/>
          <cell r="AD518"/>
          <cell r="AE518"/>
          <cell r="AF518"/>
          <cell r="AH518"/>
          <cell r="AI518"/>
          <cell r="AJ518"/>
          <cell r="AK518"/>
          <cell r="AL518"/>
          <cell r="AM518"/>
          <cell r="AN518"/>
          <cell r="AO518"/>
          <cell r="AP518"/>
          <cell r="AQ518"/>
          <cell r="AR518"/>
          <cell r="AS518"/>
          <cell r="AT518"/>
          <cell r="AU518"/>
          <cell r="AV518"/>
          <cell r="AW518"/>
          <cell r="AX518"/>
          <cell r="AY518"/>
          <cell r="AZ518"/>
          <cell r="BA518"/>
        </row>
        <row r="519">
          <cell r="A519"/>
          <cell r="G519"/>
          <cell r="N519"/>
          <cell r="Q519"/>
          <cell r="R519"/>
          <cell r="S519"/>
          <cell r="T519"/>
          <cell r="U519"/>
          <cell r="V519"/>
          <cell r="W519"/>
          <cell r="X519"/>
          <cell r="Y519"/>
          <cell r="Z519"/>
          <cell r="AA519"/>
          <cell r="AB519"/>
          <cell r="AC519"/>
          <cell r="AD519"/>
          <cell r="AE519"/>
          <cell r="AF519"/>
          <cell r="AH519"/>
          <cell r="AI519"/>
          <cell r="AJ519"/>
          <cell r="AK519"/>
          <cell r="AL519"/>
          <cell r="AM519"/>
          <cell r="AN519"/>
          <cell r="AO519"/>
          <cell r="AP519"/>
          <cell r="AQ519"/>
          <cell r="AR519"/>
          <cell r="AS519"/>
          <cell r="AT519"/>
          <cell r="AU519"/>
          <cell r="AV519"/>
          <cell r="AW519"/>
          <cell r="AX519"/>
          <cell r="AY519"/>
          <cell r="AZ519"/>
          <cell r="BA519"/>
        </row>
        <row r="520">
          <cell r="A520"/>
          <cell r="G520"/>
          <cell r="N520"/>
          <cell r="Q520"/>
          <cell r="R520"/>
          <cell r="S520"/>
          <cell r="T520"/>
          <cell r="U520"/>
          <cell r="V520"/>
          <cell r="W520"/>
          <cell r="X520"/>
          <cell r="Y520"/>
          <cell r="Z520"/>
          <cell r="AA520"/>
          <cell r="AB520"/>
          <cell r="AC520"/>
          <cell r="AD520"/>
          <cell r="AE520"/>
          <cell r="AF520"/>
          <cell r="AH520"/>
          <cell r="AI520"/>
          <cell r="AJ520"/>
          <cell r="AK520"/>
          <cell r="AL520"/>
          <cell r="AM520"/>
          <cell r="AN520"/>
          <cell r="AO520"/>
          <cell r="AP520"/>
          <cell r="AQ520"/>
          <cell r="AR520"/>
          <cell r="AS520"/>
          <cell r="AT520"/>
          <cell r="AU520"/>
          <cell r="AV520"/>
          <cell r="AW520"/>
          <cell r="AX520"/>
          <cell r="AY520"/>
          <cell r="AZ520"/>
          <cell r="BA520"/>
        </row>
        <row r="521">
          <cell r="A521"/>
          <cell r="G521"/>
          <cell r="N521"/>
          <cell r="Q521"/>
          <cell r="R521"/>
          <cell r="S521"/>
          <cell r="T521"/>
          <cell r="U521"/>
          <cell r="V521"/>
          <cell r="W521"/>
          <cell r="X521"/>
          <cell r="Y521"/>
          <cell r="Z521"/>
          <cell r="AA521"/>
          <cell r="AB521"/>
          <cell r="AC521"/>
          <cell r="AD521"/>
          <cell r="AE521"/>
          <cell r="AF521"/>
          <cell r="AH521"/>
          <cell r="AI521"/>
          <cell r="AJ521"/>
          <cell r="AK521"/>
          <cell r="AL521"/>
          <cell r="AM521"/>
          <cell r="AN521"/>
          <cell r="AO521"/>
          <cell r="AP521"/>
          <cell r="AQ521"/>
          <cell r="AR521"/>
          <cell r="AS521"/>
          <cell r="AT521"/>
          <cell r="AU521"/>
          <cell r="AV521"/>
          <cell r="AW521"/>
          <cell r="AX521"/>
          <cell r="AY521"/>
          <cell r="AZ521"/>
          <cell r="BA521"/>
        </row>
        <row r="522">
          <cell r="A522"/>
          <cell r="G522"/>
          <cell r="N522"/>
          <cell r="Q522"/>
          <cell r="R522"/>
          <cell r="S522"/>
          <cell r="T522"/>
          <cell r="U522"/>
          <cell r="V522"/>
          <cell r="W522"/>
          <cell r="X522"/>
          <cell r="Y522"/>
          <cell r="Z522"/>
          <cell r="AA522"/>
          <cell r="AB522"/>
          <cell r="AC522"/>
          <cell r="AD522"/>
          <cell r="AE522"/>
          <cell r="AF522"/>
          <cell r="AH522"/>
          <cell r="AI522"/>
          <cell r="AJ522"/>
          <cell r="AK522"/>
          <cell r="AL522"/>
          <cell r="AM522"/>
          <cell r="AN522"/>
          <cell r="AO522"/>
          <cell r="AP522"/>
          <cell r="AQ522"/>
          <cell r="AR522"/>
          <cell r="AS522"/>
          <cell r="AT522"/>
          <cell r="AU522"/>
          <cell r="AV522"/>
          <cell r="AW522"/>
          <cell r="AX522"/>
          <cell r="AY522"/>
          <cell r="AZ522"/>
          <cell r="BA522"/>
        </row>
        <row r="523">
          <cell r="A523"/>
          <cell r="G523"/>
          <cell r="N523"/>
          <cell r="Q523"/>
          <cell r="R523"/>
          <cell r="S523"/>
          <cell r="T523"/>
          <cell r="U523"/>
          <cell r="V523"/>
          <cell r="W523"/>
          <cell r="X523"/>
          <cell r="Y523"/>
          <cell r="Z523"/>
          <cell r="AA523"/>
          <cell r="AB523"/>
          <cell r="AC523"/>
          <cell r="AD523"/>
          <cell r="AE523"/>
          <cell r="AF523"/>
          <cell r="AH523"/>
          <cell r="AI523"/>
          <cell r="AJ523"/>
          <cell r="AK523"/>
          <cell r="AL523"/>
          <cell r="AM523"/>
          <cell r="AN523"/>
          <cell r="AO523"/>
          <cell r="AP523"/>
          <cell r="AQ523"/>
          <cell r="AR523"/>
          <cell r="AS523"/>
          <cell r="AT523"/>
          <cell r="AU523"/>
          <cell r="AV523"/>
          <cell r="AW523"/>
          <cell r="AX523"/>
          <cell r="AY523"/>
          <cell r="AZ523"/>
          <cell r="BA523"/>
        </row>
        <row r="524">
          <cell r="A524"/>
          <cell r="G524"/>
          <cell r="N524"/>
          <cell r="Q524"/>
          <cell r="R524"/>
          <cell r="S524"/>
          <cell r="T524"/>
          <cell r="U524"/>
          <cell r="V524"/>
          <cell r="W524"/>
          <cell r="X524"/>
          <cell r="Y524"/>
          <cell r="Z524"/>
          <cell r="AA524"/>
          <cell r="AB524"/>
          <cell r="AC524"/>
          <cell r="AD524"/>
          <cell r="AE524"/>
          <cell r="AF524"/>
          <cell r="AH524"/>
          <cell r="AI524"/>
          <cell r="AJ524"/>
          <cell r="AK524"/>
          <cell r="AL524"/>
          <cell r="AM524"/>
          <cell r="AN524"/>
          <cell r="AO524"/>
          <cell r="AP524"/>
          <cell r="AQ524"/>
          <cell r="AR524"/>
          <cell r="AS524"/>
          <cell r="AT524"/>
          <cell r="AU524"/>
          <cell r="AV524"/>
          <cell r="AW524"/>
          <cell r="AX524"/>
          <cell r="AY524"/>
          <cell r="AZ524"/>
          <cell r="BA524"/>
        </row>
        <row r="525">
          <cell r="A525"/>
          <cell r="G525"/>
          <cell r="N525"/>
          <cell r="Q525"/>
          <cell r="R525"/>
          <cell r="S525"/>
          <cell r="T525"/>
          <cell r="U525"/>
          <cell r="V525"/>
          <cell r="W525"/>
          <cell r="X525"/>
          <cell r="Y525"/>
          <cell r="Z525"/>
          <cell r="AA525"/>
          <cell r="AB525"/>
          <cell r="AC525"/>
          <cell r="AD525"/>
          <cell r="AE525"/>
          <cell r="AF525"/>
          <cell r="AH525"/>
          <cell r="AI525"/>
          <cell r="AJ525"/>
          <cell r="AK525"/>
          <cell r="AL525"/>
          <cell r="AM525"/>
          <cell r="AN525"/>
          <cell r="AO525"/>
          <cell r="AP525"/>
          <cell r="AQ525"/>
          <cell r="AR525"/>
          <cell r="AS525"/>
          <cell r="AT525"/>
          <cell r="AU525"/>
          <cell r="AV525"/>
          <cell r="AW525"/>
          <cell r="AX525"/>
          <cell r="AY525"/>
          <cell r="AZ525"/>
          <cell r="BA525"/>
        </row>
        <row r="526">
          <cell r="A526"/>
          <cell r="G526"/>
          <cell r="N526"/>
          <cell r="Q526"/>
          <cell r="R526"/>
          <cell r="S526"/>
          <cell r="T526"/>
          <cell r="U526"/>
          <cell r="V526"/>
          <cell r="W526"/>
          <cell r="X526"/>
          <cell r="Y526"/>
          <cell r="Z526"/>
          <cell r="AA526"/>
          <cell r="AB526"/>
          <cell r="AC526"/>
          <cell r="AD526"/>
          <cell r="AE526"/>
          <cell r="AF526"/>
          <cell r="AH526"/>
          <cell r="AI526"/>
          <cell r="AJ526"/>
          <cell r="AK526"/>
          <cell r="AL526"/>
          <cell r="AM526"/>
          <cell r="AN526"/>
          <cell r="AO526"/>
          <cell r="AP526"/>
          <cell r="AQ526"/>
          <cell r="AR526"/>
          <cell r="AS526"/>
          <cell r="AT526"/>
          <cell r="AU526"/>
          <cell r="AV526"/>
          <cell r="AW526"/>
          <cell r="AX526"/>
          <cell r="AY526"/>
          <cell r="AZ526"/>
          <cell r="BA526"/>
        </row>
        <row r="527">
          <cell r="A527"/>
          <cell r="G527"/>
          <cell r="N527"/>
          <cell r="Q527"/>
          <cell r="R527"/>
          <cell r="S527"/>
          <cell r="T527"/>
          <cell r="U527"/>
          <cell r="V527"/>
          <cell r="W527"/>
          <cell r="X527"/>
          <cell r="Y527"/>
          <cell r="Z527"/>
          <cell r="AA527"/>
          <cell r="AB527"/>
          <cell r="AC527"/>
          <cell r="AD527"/>
          <cell r="AE527"/>
          <cell r="AF527"/>
          <cell r="AH527"/>
          <cell r="AI527"/>
          <cell r="AJ527"/>
          <cell r="AK527"/>
          <cell r="AL527"/>
          <cell r="AM527"/>
          <cell r="AN527"/>
          <cell r="AO527"/>
          <cell r="AP527"/>
          <cell r="AQ527"/>
          <cell r="AR527"/>
          <cell r="AS527"/>
          <cell r="AT527"/>
          <cell r="AU527"/>
          <cell r="AV527"/>
          <cell r="AW527"/>
          <cell r="AX527"/>
          <cell r="AY527"/>
          <cell r="AZ527"/>
          <cell r="BA527"/>
        </row>
        <row r="528">
          <cell r="A528"/>
          <cell r="G528"/>
          <cell r="N528"/>
          <cell r="Q528"/>
          <cell r="R528"/>
          <cell r="S528"/>
          <cell r="T528"/>
          <cell r="U528"/>
          <cell r="V528"/>
          <cell r="W528"/>
          <cell r="X528"/>
          <cell r="Y528"/>
          <cell r="Z528"/>
          <cell r="AA528"/>
          <cell r="AB528"/>
          <cell r="AC528"/>
          <cell r="AD528"/>
          <cell r="AE528"/>
          <cell r="AF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/>
          <cell r="AU528"/>
          <cell r="AV528"/>
          <cell r="AW528"/>
          <cell r="AX528"/>
          <cell r="AY528"/>
          <cell r="AZ528"/>
          <cell r="BA528"/>
        </row>
        <row r="529">
          <cell r="A529"/>
          <cell r="G529"/>
          <cell r="N529"/>
          <cell r="Q529"/>
          <cell r="R529"/>
          <cell r="S529"/>
          <cell r="T529"/>
          <cell r="U529"/>
          <cell r="V529"/>
          <cell r="W529"/>
          <cell r="X529"/>
          <cell r="Y529"/>
          <cell r="Z529"/>
          <cell r="AA529"/>
          <cell r="AB529"/>
          <cell r="AC529"/>
          <cell r="AD529"/>
          <cell r="AE529"/>
          <cell r="AF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/>
          <cell r="AU529"/>
          <cell r="AV529"/>
          <cell r="AW529"/>
          <cell r="AX529"/>
          <cell r="AY529"/>
          <cell r="AZ529"/>
          <cell r="BA529"/>
        </row>
        <row r="530">
          <cell r="A530"/>
          <cell r="G530"/>
          <cell r="N530"/>
          <cell r="Q530"/>
          <cell r="R530"/>
          <cell r="S530"/>
          <cell r="T530"/>
          <cell r="U530"/>
          <cell r="V530"/>
          <cell r="W530"/>
          <cell r="X530"/>
          <cell r="Y530"/>
          <cell r="Z530"/>
          <cell r="AA530"/>
          <cell r="AB530"/>
          <cell r="AC530"/>
          <cell r="AD530"/>
          <cell r="AE530"/>
          <cell r="AF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/>
          <cell r="AU530"/>
          <cell r="AV530"/>
          <cell r="AW530"/>
          <cell r="AX530"/>
          <cell r="AY530"/>
          <cell r="AZ530"/>
          <cell r="BA530"/>
        </row>
        <row r="531">
          <cell r="A531"/>
          <cell r="G531"/>
          <cell r="N531"/>
          <cell r="Q531"/>
          <cell r="R531"/>
          <cell r="S531"/>
          <cell r="T531"/>
          <cell r="U531"/>
          <cell r="V531"/>
          <cell r="W531"/>
          <cell r="X531"/>
          <cell r="Y531"/>
          <cell r="Z531"/>
          <cell r="AA531"/>
          <cell r="AB531"/>
          <cell r="AC531"/>
          <cell r="AD531"/>
          <cell r="AE531"/>
          <cell r="AF531"/>
          <cell r="AH531"/>
          <cell r="AI531"/>
          <cell r="AJ531"/>
          <cell r="AK531"/>
          <cell r="AL531"/>
          <cell r="AM531"/>
          <cell r="AN531"/>
          <cell r="AO531"/>
          <cell r="AP531"/>
          <cell r="AQ531"/>
          <cell r="AR531"/>
          <cell r="AS531"/>
          <cell r="AT531"/>
          <cell r="AU531"/>
          <cell r="AV531"/>
          <cell r="AW531"/>
          <cell r="AX531"/>
          <cell r="AY531"/>
          <cell r="AZ531"/>
          <cell r="BA531"/>
        </row>
        <row r="532">
          <cell r="A532"/>
          <cell r="G532"/>
          <cell r="N532"/>
          <cell r="Q532"/>
          <cell r="R532"/>
          <cell r="S532"/>
          <cell r="T532"/>
          <cell r="U532"/>
          <cell r="V532"/>
          <cell r="W532"/>
          <cell r="X532"/>
          <cell r="Y532"/>
          <cell r="Z532"/>
          <cell r="AA532"/>
          <cell r="AB532"/>
          <cell r="AC532"/>
          <cell r="AD532"/>
          <cell r="AE532"/>
          <cell r="AF532"/>
          <cell r="AH532"/>
          <cell r="AI532"/>
          <cell r="AJ532"/>
          <cell r="AK532"/>
          <cell r="AL532"/>
          <cell r="AM532"/>
          <cell r="AN532"/>
          <cell r="AO532"/>
          <cell r="AP532"/>
          <cell r="AQ532"/>
          <cell r="AR532"/>
          <cell r="AS532"/>
          <cell r="AT532"/>
          <cell r="AU532"/>
          <cell r="AV532"/>
          <cell r="AW532"/>
          <cell r="AX532"/>
          <cell r="AY532"/>
          <cell r="AZ532"/>
          <cell r="BA532"/>
        </row>
        <row r="533">
          <cell r="A533"/>
          <cell r="G533"/>
          <cell r="N533"/>
          <cell r="Q533"/>
          <cell r="R533"/>
          <cell r="S533"/>
          <cell r="T533"/>
          <cell r="U533"/>
          <cell r="V533"/>
          <cell r="W533"/>
          <cell r="X533"/>
          <cell r="Y533"/>
          <cell r="Z533"/>
          <cell r="AA533"/>
          <cell r="AB533"/>
          <cell r="AC533"/>
          <cell r="AD533"/>
          <cell r="AE533"/>
          <cell r="AF533"/>
          <cell r="AH533"/>
          <cell r="AI533"/>
          <cell r="AJ533"/>
          <cell r="AK533"/>
          <cell r="AL533"/>
          <cell r="AM533"/>
          <cell r="AN533"/>
          <cell r="AO533"/>
          <cell r="AP533"/>
          <cell r="AQ533"/>
          <cell r="AR533"/>
          <cell r="AS533"/>
          <cell r="AT533"/>
          <cell r="AU533"/>
          <cell r="AV533"/>
          <cell r="AW533"/>
          <cell r="AX533"/>
          <cell r="AY533"/>
          <cell r="AZ533"/>
          <cell r="BA533"/>
        </row>
        <row r="534">
          <cell r="A534"/>
          <cell r="G534"/>
          <cell r="N534"/>
          <cell r="Q534"/>
          <cell r="R534"/>
          <cell r="S534"/>
          <cell r="T534"/>
          <cell r="U534"/>
          <cell r="V534"/>
          <cell r="W534"/>
          <cell r="X534"/>
          <cell r="Y534"/>
          <cell r="Z534"/>
          <cell r="AA534"/>
          <cell r="AB534"/>
          <cell r="AC534"/>
          <cell r="AD534"/>
          <cell r="AE534"/>
          <cell r="AF534"/>
          <cell r="AH534"/>
          <cell r="AI534"/>
          <cell r="AJ534"/>
          <cell r="AK534"/>
          <cell r="AL534"/>
          <cell r="AM534"/>
          <cell r="AN534"/>
          <cell r="AO534"/>
          <cell r="AP534"/>
          <cell r="AQ534"/>
          <cell r="AR534"/>
          <cell r="AS534"/>
          <cell r="AT534"/>
          <cell r="AU534"/>
          <cell r="AV534"/>
          <cell r="AW534"/>
          <cell r="AX534"/>
          <cell r="AY534"/>
          <cell r="AZ534"/>
          <cell r="BA534"/>
        </row>
        <row r="535">
          <cell r="A535"/>
          <cell r="G535"/>
          <cell r="N535"/>
          <cell r="Q535"/>
          <cell r="R535"/>
          <cell r="S535"/>
          <cell r="T535"/>
          <cell r="U535"/>
          <cell r="V535"/>
          <cell r="W535"/>
          <cell r="X535"/>
          <cell r="Y535"/>
          <cell r="Z535"/>
          <cell r="AA535"/>
          <cell r="AB535"/>
          <cell r="AC535"/>
          <cell r="AD535"/>
          <cell r="AE535"/>
          <cell r="AF535"/>
          <cell r="AH535"/>
          <cell r="AI535"/>
          <cell r="AJ535"/>
          <cell r="AK535"/>
          <cell r="AL535"/>
          <cell r="AM535"/>
          <cell r="AN535"/>
          <cell r="AO535"/>
          <cell r="AP535"/>
          <cell r="AQ535"/>
          <cell r="AR535"/>
          <cell r="AS535"/>
          <cell r="AT535"/>
          <cell r="AU535"/>
          <cell r="AV535"/>
          <cell r="AW535"/>
          <cell r="AX535"/>
          <cell r="AY535"/>
          <cell r="AZ535"/>
          <cell r="BA535"/>
        </row>
        <row r="536">
          <cell r="A536"/>
          <cell r="G536"/>
          <cell r="N536"/>
          <cell r="Q536"/>
          <cell r="R536"/>
          <cell r="S536"/>
          <cell r="T536"/>
          <cell r="U536"/>
          <cell r="V536"/>
          <cell r="W536"/>
          <cell r="X536"/>
          <cell r="Y536"/>
          <cell r="Z536"/>
          <cell r="AA536"/>
          <cell r="AB536"/>
          <cell r="AC536"/>
          <cell r="AD536"/>
          <cell r="AE536"/>
          <cell r="AF536"/>
          <cell r="AH536"/>
          <cell r="AI536"/>
          <cell r="AJ536"/>
          <cell r="AK536"/>
          <cell r="AL536"/>
          <cell r="AM536"/>
          <cell r="AN536"/>
          <cell r="AO536"/>
          <cell r="AP536"/>
          <cell r="AQ536"/>
          <cell r="AR536"/>
          <cell r="AS536"/>
          <cell r="AT536"/>
          <cell r="AU536"/>
          <cell r="AV536"/>
          <cell r="AW536"/>
          <cell r="AX536"/>
          <cell r="AY536"/>
          <cell r="AZ536"/>
          <cell r="BA536"/>
        </row>
        <row r="537">
          <cell r="A537"/>
          <cell r="G537"/>
          <cell r="N537"/>
          <cell r="Q537"/>
          <cell r="R537"/>
          <cell r="S537"/>
          <cell r="T537"/>
          <cell r="U537"/>
          <cell r="V537"/>
          <cell r="W537"/>
          <cell r="X537"/>
          <cell r="Y537"/>
          <cell r="Z537"/>
          <cell r="AA537"/>
          <cell r="AB537"/>
          <cell r="AC537"/>
          <cell r="AD537"/>
          <cell r="AE537"/>
          <cell r="AF537"/>
          <cell r="AH537"/>
          <cell r="AI537"/>
          <cell r="AJ537"/>
          <cell r="AK537"/>
          <cell r="AL537"/>
          <cell r="AM537"/>
          <cell r="AN537"/>
          <cell r="AO537"/>
          <cell r="AP537"/>
          <cell r="AQ537"/>
          <cell r="AR537"/>
          <cell r="AS537"/>
          <cell r="AT537"/>
          <cell r="AU537"/>
          <cell r="AV537"/>
          <cell r="AW537"/>
          <cell r="AX537"/>
          <cell r="AY537"/>
          <cell r="AZ537"/>
          <cell r="BA537"/>
        </row>
        <row r="538">
          <cell r="A538"/>
          <cell r="G538"/>
          <cell r="N538"/>
          <cell r="Q538"/>
          <cell r="R538"/>
          <cell r="S538"/>
          <cell r="T538"/>
          <cell r="U538"/>
          <cell r="V538"/>
          <cell r="W538"/>
          <cell r="X538"/>
          <cell r="Y538"/>
          <cell r="Z538"/>
          <cell r="AA538"/>
          <cell r="AB538"/>
          <cell r="AC538"/>
          <cell r="AD538"/>
          <cell r="AE538"/>
          <cell r="AF538"/>
          <cell r="AH538"/>
          <cell r="AI538"/>
          <cell r="AJ538"/>
          <cell r="AK538"/>
          <cell r="AL538"/>
          <cell r="AM538"/>
          <cell r="AN538"/>
          <cell r="AO538"/>
          <cell r="AP538"/>
          <cell r="AQ538"/>
          <cell r="AR538"/>
          <cell r="AS538"/>
          <cell r="AT538"/>
          <cell r="AU538"/>
          <cell r="AV538"/>
          <cell r="AW538"/>
          <cell r="AX538"/>
          <cell r="AY538"/>
          <cell r="AZ538"/>
          <cell r="BA538"/>
        </row>
        <row r="539">
          <cell r="A539"/>
          <cell r="G539"/>
          <cell r="N539"/>
          <cell r="Q539"/>
          <cell r="R539"/>
          <cell r="S539"/>
          <cell r="T539"/>
          <cell r="U539"/>
          <cell r="V539"/>
          <cell r="W539"/>
          <cell r="X539"/>
          <cell r="Y539"/>
          <cell r="Z539"/>
          <cell r="AA539"/>
          <cell r="AB539"/>
          <cell r="AC539"/>
          <cell r="AD539"/>
          <cell r="AE539"/>
          <cell r="AF539"/>
          <cell r="AH539"/>
          <cell r="AI539"/>
          <cell r="AJ539"/>
          <cell r="AK539"/>
          <cell r="AL539"/>
          <cell r="AM539"/>
          <cell r="AN539"/>
          <cell r="AO539"/>
          <cell r="AP539"/>
          <cell r="AQ539"/>
          <cell r="AR539"/>
          <cell r="AS539"/>
          <cell r="AT539"/>
          <cell r="AU539"/>
          <cell r="AV539"/>
          <cell r="AW539"/>
          <cell r="AX539"/>
          <cell r="AY539"/>
          <cell r="AZ539"/>
          <cell r="BA539"/>
        </row>
        <row r="540">
          <cell r="A540"/>
          <cell r="G540"/>
          <cell r="N540"/>
          <cell r="Q540"/>
          <cell r="R540"/>
          <cell r="S540"/>
          <cell r="T540"/>
          <cell r="U540"/>
          <cell r="V540"/>
          <cell r="W540"/>
          <cell r="X540"/>
          <cell r="Y540"/>
          <cell r="Z540"/>
          <cell r="AA540"/>
          <cell r="AB540"/>
          <cell r="AC540"/>
          <cell r="AD540"/>
          <cell r="AE540"/>
          <cell r="AF540"/>
          <cell r="AH540"/>
          <cell r="AI540"/>
          <cell r="AJ540"/>
          <cell r="AK540"/>
          <cell r="AL540"/>
          <cell r="AM540"/>
          <cell r="AN540"/>
          <cell r="AO540"/>
          <cell r="AP540"/>
          <cell r="AQ540"/>
          <cell r="AR540"/>
          <cell r="AS540"/>
          <cell r="AT540"/>
          <cell r="AU540"/>
          <cell r="AV540"/>
          <cell r="AW540"/>
          <cell r="AX540"/>
          <cell r="AY540"/>
          <cell r="AZ540"/>
          <cell r="BA540"/>
        </row>
        <row r="541">
          <cell r="A541"/>
          <cell r="G541"/>
          <cell r="N541"/>
          <cell r="Q541"/>
          <cell r="R541"/>
          <cell r="S541"/>
          <cell r="T541"/>
          <cell r="U541"/>
          <cell r="V541"/>
          <cell r="W541"/>
          <cell r="X541"/>
          <cell r="Y541"/>
          <cell r="Z541"/>
          <cell r="AA541"/>
          <cell r="AB541"/>
          <cell r="AC541"/>
          <cell r="AD541"/>
          <cell r="AE541"/>
          <cell r="AF541"/>
          <cell r="AH541"/>
          <cell r="AI541"/>
          <cell r="AJ541"/>
          <cell r="AK541"/>
          <cell r="AL541"/>
          <cell r="AM541"/>
          <cell r="AN541"/>
          <cell r="AO541"/>
          <cell r="AP541"/>
          <cell r="AQ541"/>
          <cell r="AR541"/>
          <cell r="AS541"/>
          <cell r="AT541"/>
          <cell r="AU541"/>
          <cell r="AV541"/>
          <cell r="AW541"/>
          <cell r="AX541"/>
          <cell r="AY541"/>
          <cell r="AZ541"/>
          <cell r="BA541"/>
        </row>
        <row r="542">
          <cell r="A542"/>
          <cell r="G542"/>
          <cell r="N542"/>
          <cell r="Q542"/>
          <cell r="R542"/>
          <cell r="S542"/>
          <cell r="T542"/>
          <cell r="U542"/>
          <cell r="V542"/>
          <cell r="W542"/>
          <cell r="X542"/>
          <cell r="Y542"/>
          <cell r="Z542"/>
          <cell r="AA542"/>
          <cell r="AB542"/>
          <cell r="AC542"/>
          <cell r="AD542"/>
          <cell r="AE542"/>
          <cell r="AF542"/>
          <cell r="AH542"/>
          <cell r="AI542"/>
          <cell r="AJ542"/>
          <cell r="AK542"/>
          <cell r="AL542"/>
          <cell r="AM542"/>
          <cell r="AN542"/>
          <cell r="AO542"/>
          <cell r="AP542"/>
          <cell r="AQ542"/>
          <cell r="AR542"/>
          <cell r="AS542"/>
          <cell r="AT542"/>
          <cell r="AU542"/>
          <cell r="AV542"/>
          <cell r="AW542"/>
          <cell r="AX542"/>
          <cell r="AY542"/>
          <cell r="AZ542"/>
          <cell r="BA542"/>
        </row>
        <row r="543">
          <cell r="A543"/>
          <cell r="G543"/>
          <cell r="N543"/>
          <cell r="Q543"/>
          <cell r="R543"/>
          <cell r="S543"/>
          <cell r="T543"/>
          <cell r="U543"/>
          <cell r="V543"/>
          <cell r="W543"/>
          <cell r="X543"/>
          <cell r="Y543"/>
          <cell r="Z543"/>
          <cell r="AA543"/>
          <cell r="AB543"/>
          <cell r="AC543"/>
          <cell r="AD543"/>
          <cell r="AE543"/>
          <cell r="AF543"/>
          <cell r="AH543"/>
          <cell r="AI543"/>
          <cell r="AJ543"/>
          <cell r="AK543"/>
          <cell r="AL543"/>
          <cell r="AM543"/>
          <cell r="AN543"/>
          <cell r="AO543"/>
          <cell r="AP543"/>
          <cell r="AQ543"/>
          <cell r="AR543"/>
          <cell r="AS543"/>
          <cell r="AT543"/>
          <cell r="AU543"/>
          <cell r="AV543"/>
          <cell r="AW543"/>
          <cell r="AX543"/>
          <cell r="AY543"/>
          <cell r="AZ543"/>
          <cell r="BA543"/>
        </row>
        <row r="544">
          <cell r="A544"/>
          <cell r="G544"/>
          <cell r="N544"/>
          <cell r="Q544"/>
          <cell r="R544"/>
          <cell r="S544"/>
          <cell r="T544"/>
          <cell r="U544"/>
          <cell r="V544"/>
          <cell r="W544"/>
          <cell r="X544"/>
          <cell r="Y544"/>
          <cell r="Z544"/>
          <cell r="AA544"/>
          <cell r="AB544"/>
          <cell r="AC544"/>
          <cell r="AD544"/>
          <cell r="AE544"/>
          <cell r="AF544"/>
          <cell r="AH544"/>
          <cell r="AI544"/>
          <cell r="AJ544"/>
          <cell r="AK544"/>
          <cell r="AL544"/>
          <cell r="AM544"/>
          <cell r="AN544"/>
          <cell r="AO544"/>
          <cell r="AP544"/>
          <cell r="AQ544"/>
          <cell r="AR544"/>
          <cell r="AS544"/>
          <cell r="AT544"/>
          <cell r="AU544"/>
          <cell r="AV544"/>
          <cell r="AW544"/>
          <cell r="AX544"/>
          <cell r="AY544"/>
          <cell r="AZ544"/>
          <cell r="BA544"/>
        </row>
        <row r="545">
          <cell r="A545"/>
          <cell r="G545"/>
          <cell r="N545"/>
          <cell r="Q545"/>
          <cell r="R545"/>
          <cell r="S545"/>
          <cell r="T545"/>
          <cell r="U545"/>
          <cell r="V545"/>
          <cell r="W545"/>
          <cell r="X545"/>
          <cell r="Y545"/>
          <cell r="Z545"/>
          <cell r="AA545"/>
          <cell r="AB545"/>
          <cell r="AC545"/>
          <cell r="AD545"/>
          <cell r="AE545"/>
          <cell r="AF545"/>
          <cell r="AH545"/>
          <cell r="AI545"/>
          <cell r="AJ545"/>
          <cell r="AK545"/>
          <cell r="AL545"/>
          <cell r="AM545"/>
          <cell r="AN545"/>
          <cell r="AO545"/>
          <cell r="AP545"/>
          <cell r="AQ545"/>
          <cell r="AR545"/>
          <cell r="AS545"/>
          <cell r="AT545"/>
          <cell r="AU545"/>
          <cell r="AV545"/>
          <cell r="AW545"/>
          <cell r="AX545"/>
          <cell r="AY545"/>
          <cell r="AZ545"/>
          <cell r="BA545"/>
        </row>
        <row r="546">
          <cell r="A546"/>
          <cell r="G546"/>
          <cell r="N546"/>
          <cell r="Q546"/>
          <cell r="R546"/>
          <cell r="S546"/>
          <cell r="T546"/>
          <cell r="U546"/>
          <cell r="V546"/>
          <cell r="W546"/>
          <cell r="X546"/>
          <cell r="Y546"/>
          <cell r="Z546"/>
          <cell r="AA546"/>
          <cell r="AB546"/>
          <cell r="AC546"/>
          <cell r="AD546"/>
          <cell r="AE546"/>
          <cell r="AF546"/>
          <cell r="AH546"/>
          <cell r="AI546"/>
          <cell r="AJ546"/>
          <cell r="AK546"/>
          <cell r="AL546"/>
          <cell r="AM546"/>
          <cell r="AN546"/>
          <cell r="AO546"/>
          <cell r="AP546"/>
          <cell r="AQ546"/>
          <cell r="AR546"/>
          <cell r="AS546"/>
          <cell r="AT546"/>
          <cell r="AU546"/>
          <cell r="AV546"/>
          <cell r="AW546"/>
          <cell r="AX546"/>
          <cell r="AY546"/>
          <cell r="AZ546"/>
          <cell r="BA546"/>
        </row>
        <row r="547">
          <cell r="A547"/>
          <cell r="G547"/>
          <cell r="N547"/>
          <cell r="Q547"/>
          <cell r="R547"/>
          <cell r="S547"/>
          <cell r="T547"/>
          <cell r="U547"/>
          <cell r="V547"/>
          <cell r="W547"/>
          <cell r="X547"/>
          <cell r="Y547"/>
          <cell r="Z547"/>
          <cell r="AA547"/>
          <cell r="AB547"/>
          <cell r="AC547"/>
          <cell r="AD547"/>
          <cell r="AE547"/>
          <cell r="AF547"/>
          <cell r="AH547"/>
          <cell r="AI547"/>
          <cell r="AJ547"/>
          <cell r="AK547"/>
          <cell r="AL547"/>
          <cell r="AM547"/>
          <cell r="AN547"/>
          <cell r="AO547"/>
          <cell r="AP547"/>
          <cell r="AQ547"/>
          <cell r="AR547"/>
          <cell r="AS547"/>
          <cell r="AT547"/>
          <cell r="AU547"/>
          <cell r="AV547"/>
          <cell r="AW547"/>
          <cell r="AX547"/>
          <cell r="AY547"/>
          <cell r="AZ547"/>
          <cell r="BA547"/>
        </row>
        <row r="548">
          <cell r="A548"/>
          <cell r="G548"/>
          <cell r="N548"/>
          <cell r="Q548"/>
          <cell r="R548"/>
          <cell r="S548"/>
          <cell r="T548"/>
          <cell r="U548"/>
          <cell r="V548"/>
          <cell r="W548"/>
          <cell r="X548"/>
          <cell r="Y548"/>
          <cell r="Z548"/>
          <cell r="AA548"/>
          <cell r="AB548"/>
          <cell r="AC548"/>
          <cell r="AD548"/>
          <cell r="AE548"/>
          <cell r="AF548"/>
          <cell r="AH548"/>
          <cell r="AI548"/>
          <cell r="AJ548"/>
          <cell r="AK548"/>
          <cell r="AL548"/>
          <cell r="AM548"/>
          <cell r="AN548"/>
          <cell r="AO548"/>
          <cell r="AP548"/>
          <cell r="AQ548"/>
          <cell r="AR548"/>
          <cell r="AS548"/>
          <cell r="AT548"/>
          <cell r="AU548"/>
          <cell r="AV548"/>
          <cell r="AW548"/>
          <cell r="AX548"/>
          <cell r="AY548"/>
          <cell r="AZ548"/>
          <cell r="BA548"/>
        </row>
        <row r="549">
          <cell r="A549"/>
          <cell r="G549"/>
          <cell r="N549"/>
          <cell r="Q549"/>
          <cell r="R549"/>
          <cell r="S549"/>
          <cell r="T549"/>
          <cell r="U549"/>
          <cell r="V549"/>
          <cell r="W549"/>
          <cell r="X549"/>
          <cell r="Y549"/>
          <cell r="Z549"/>
          <cell r="AA549"/>
          <cell r="AB549"/>
          <cell r="AC549"/>
          <cell r="AD549"/>
          <cell r="AE549"/>
          <cell r="AF549"/>
          <cell r="AH549"/>
          <cell r="AI549"/>
          <cell r="AJ549"/>
          <cell r="AK549"/>
          <cell r="AL549"/>
          <cell r="AM549"/>
          <cell r="AN549"/>
          <cell r="AO549"/>
          <cell r="AP549"/>
          <cell r="AQ549"/>
          <cell r="AR549"/>
          <cell r="AS549"/>
          <cell r="AT549"/>
          <cell r="AU549"/>
          <cell r="AV549"/>
          <cell r="AW549"/>
          <cell r="AX549"/>
          <cell r="AY549"/>
          <cell r="AZ549"/>
          <cell r="BA549"/>
        </row>
        <row r="550">
          <cell r="A550"/>
          <cell r="G550"/>
          <cell r="N550"/>
          <cell r="Q550"/>
          <cell r="R550"/>
          <cell r="S550"/>
          <cell r="T550"/>
          <cell r="U550"/>
          <cell r="V550"/>
          <cell r="W550"/>
          <cell r="X550"/>
          <cell r="Y550"/>
          <cell r="Z550"/>
          <cell r="AA550"/>
          <cell r="AB550"/>
          <cell r="AC550"/>
          <cell r="AD550"/>
          <cell r="AE550"/>
          <cell r="AF550"/>
          <cell r="AH550"/>
          <cell r="AI550"/>
          <cell r="AJ550"/>
          <cell r="AK550"/>
          <cell r="AL550"/>
          <cell r="AM550"/>
          <cell r="AN550"/>
          <cell r="AO550"/>
          <cell r="AP550"/>
          <cell r="AQ550"/>
          <cell r="AR550"/>
          <cell r="AS550"/>
          <cell r="AT550"/>
          <cell r="AU550"/>
          <cell r="AV550"/>
          <cell r="AW550"/>
          <cell r="AX550"/>
          <cell r="AY550"/>
          <cell r="AZ550"/>
          <cell r="BA550"/>
        </row>
        <row r="551">
          <cell r="A551"/>
          <cell r="G551"/>
          <cell r="N551"/>
          <cell r="Q551"/>
          <cell r="R551"/>
          <cell r="S551"/>
          <cell r="T551"/>
          <cell r="U551"/>
          <cell r="V551"/>
          <cell r="W551"/>
          <cell r="X551"/>
          <cell r="Y551"/>
          <cell r="Z551"/>
          <cell r="AA551"/>
          <cell r="AB551"/>
          <cell r="AC551"/>
          <cell r="AD551"/>
          <cell r="AE551"/>
          <cell r="AF551"/>
          <cell r="AH551"/>
          <cell r="AI551"/>
          <cell r="AJ551"/>
          <cell r="AK551"/>
          <cell r="AL551"/>
          <cell r="AM551"/>
          <cell r="AN551"/>
          <cell r="AO551"/>
          <cell r="AP551"/>
          <cell r="AQ551"/>
          <cell r="AR551"/>
          <cell r="AS551"/>
          <cell r="AT551"/>
          <cell r="AU551"/>
          <cell r="AV551"/>
          <cell r="AW551"/>
          <cell r="AX551"/>
          <cell r="AY551"/>
          <cell r="AZ551"/>
          <cell r="BA551"/>
        </row>
        <row r="552">
          <cell r="A552"/>
          <cell r="G552"/>
          <cell r="N552"/>
          <cell r="Q552"/>
          <cell r="R552"/>
          <cell r="S552"/>
          <cell r="T552"/>
          <cell r="U552"/>
          <cell r="V552"/>
          <cell r="W552"/>
          <cell r="X552"/>
          <cell r="Y552"/>
          <cell r="Z552"/>
          <cell r="AA552"/>
          <cell r="AB552"/>
          <cell r="AC552"/>
          <cell r="AD552"/>
          <cell r="AE552"/>
          <cell r="AF552"/>
          <cell r="AH552"/>
          <cell r="AI552"/>
          <cell r="AJ552"/>
          <cell r="AK552"/>
          <cell r="AL552"/>
          <cell r="AM552"/>
          <cell r="AN552"/>
          <cell r="AO552"/>
          <cell r="AP552"/>
          <cell r="AQ552"/>
          <cell r="AR552"/>
          <cell r="AS552"/>
          <cell r="AT552"/>
          <cell r="AU552"/>
          <cell r="AV552"/>
          <cell r="AW552"/>
          <cell r="AX552"/>
          <cell r="AY552"/>
          <cell r="AZ552"/>
          <cell r="BA552"/>
        </row>
        <row r="553">
          <cell r="A553"/>
          <cell r="G553"/>
          <cell r="N553"/>
          <cell r="Q553"/>
          <cell r="R553"/>
          <cell r="S553"/>
          <cell r="T553"/>
          <cell r="U553"/>
          <cell r="V553"/>
          <cell r="W553"/>
          <cell r="X553"/>
          <cell r="Y553"/>
          <cell r="Z553"/>
          <cell r="AA553"/>
          <cell r="AB553"/>
          <cell r="AC553"/>
          <cell r="AD553"/>
          <cell r="AE553"/>
          <cell r="AF553"/>
          <cell r="AH553"/>
          <cell r="AI553"/>
          <cell r="AJ553"/>
          <cell r="AK553"/>
          <cell r="AL553"/>
          <cell r="AM553"/>
          <cell r="AN553"/>
          <cell r="AO553"/>
          <cell r="AP553"/>
          <cell r="AQ553"/>
          <cell r="AR553"/>
          <cell r="AS553"/>
          <cell r="AT553"/>
          <cell r="AU553"/>
          <cell r="AV553"/>
          <cell r="AW553"/>
          <cell r="AX553"/>
          <cell r="AY553"/>
          <cell r="AZ553"/>
          <cell r="BA553"/>
        </row>
        <row r="554">
          <cell r="A554"/>
          <cell r="G554"/>
          <cell r="N554"/>
          <cell r="Q554"/>
          <cell r="R554"/>
          <cell r="S554"/>
          <cell r="T554"/>
          <cell r="U554"/>
          <cell r="V554"/>
          <cell r="W554"/>
          <cell r="X554"/>
          <cell r="Y554"/>
          <cell r="Z554"/>
          <cell r="AA554"/>
          <cell r="AB554"/>
          <cell r="AC554"/>
          <cell r="AD554"/>
          <cell r="AE554"/>
          <cell r="AF554"/>
          <cell r="AH554"/>
          <cell r="AI554"/>
          <cell r="AJ554"/>
          <cell r="AK554"/>
          <cell r="AL554"/>
          <cell r="AM554"/>
          <cell r="AN554"/>
          <cell r="AO554"/>
          <cell r="AP554"/>
          <cell r="AQ554"/>
          <cell r="AR554"/>
          <cell r="AS554"/>
          <cell r="AT554"/>
          <cell r="AU554"/>
          <cell r="AV554"/>
          <cell r="AW554"/>
          <cell r="AX554"/>
          <cell r="AY554"/>
          <cell r="AZ554"/>
          <cell r="BA554"/>
        </row>
        <row r="555">
          <cell r="A555"/>
          <cell r="G555"/>
          <cell r="N555"/>
          <cell r="Q555"/>
          <cell r="R555"/>
          <cell r="S555"/>
          <cell r="T555"/>
          <cell r="U555"/>
          <cell r="V555"/>
          <cell r="W555"/>
          <cell r="X555"/>
          <cell r="Y555"/>
          <cell r="Z555"/>
          <cell r="AA555"/>
          <cell r="AB555"/>
          <cell r="AC555"/>
          <cell r="AD555"/>
          <cell r="AE555"/>
          <cell r="AF555"/>
          <cell r="AH555"/>
          <cell r="AI555"/>
          <cell r="AJ555"/>
          <cell r="AK555"/>
          <cell r="AL555"/>
          <cell r="AM555"/>
          <cell r="AN555"/>
          <cell r="AO555"/>
          <cell r="AP555"/>
          <cell r="AQ555"/>
          <cell r="AR555"/>
          <cell r="AS555"/>
          <cell r="AT555"/>
          <cell r="AU555"/>
          <cell r="AV555"/>
          <cell r="AW555"/>
          <cell r="AX555"/>
          <cell r="AY555"/>
          <cell r="AZ555"/>
          <cell r="BA555"/>
        </row>
        <row r="556">
          <cell r="A556"/>
          <cell r="G556"/>
          <cell r="N556"/>
          <cell r="Q556"/>
          <cell r="R556"/>
          <cell r="S556"/>
          <cell r="T556"/>
          <cell r="U556"/>
          <cell r="V556"/>
          <cell r="W556"/>
          <cell r="X556"/>
          <cell r="Y556"/>
          <cell r="Z556"/>
          <cell r="AA556"/>
          <cell r="AB556"/>
          <cell r="AC556"/>
          <cell r="AD556"/>
          <cell r="AE556"/>
          <cell r="AF556"/>
          <cell r="AH556"/>
          <cell r="AI556"/>
          <cell r="AJ556"/>
          <cell r="AK556"/>
          <cell r="AL556"/>
          <cell r="AM556"/>
          <cell r="AN556"/>
          <cell r="AO556"/>
          <cell r="AP556"/>
          <cell r="AQ556"/>
          <cell r="AR556"/>
          <cell r="AS556"/>
          <cell r="AT556"/>
          <cell r="AU556"/>
          <cell r="AV556"/>
          <cell r="AW556"/>
          <cell r="AX556"/>
          <cell r="AY556"/>
          <cell r="AZ556"/>
          <cell r="BA556"/>
        </row>
        <row r="557">
          <cell r="A557"/>
          <cell r="G557"/>
          <cell r="N557"/>
          <cell r="Q557"/>
          <cell r="R557"/>
          <cell r="S557"/>
          <cell r="T557"/>
          <cell r="U557"/>
          <cell r="V557"/>
          <cell r="W557"/>
          <cell r="X557"/>
          <cell r="Y557"/>
          <cell r="Z557"/>
          <cell r="AA557"/>
          <cell r="AB557"/>
          <cell r="AC557"/>
          <cell r="AD557"/>
          <cell r="AE557"/>
          <cell r="AF557"/>
          <cell r="AH557"/>
          <cell r="AI557"/>
          <cell r="AJ557"/>
          <cell r="AK557"/>
          <cell r="AL557"/>
          <cell r="AM557"/>
          <cell r="AN557"/>
          <cell r="AO557"/>
          <cell r="AP557"/>
          <cell r="AQ557"/>
          <cell r="AR557"/>
          <cell r="AS557"/>
          <cell r="AT557"/>
          <cell r="AU557"/>
          <cell r="AV557"/>
          <cell r="AW557"/>
          <cell r="AX557"/>
          <cell r="AY557"/>
          <cell r="AZ557"/>
          <cell r="BA557"/>
        </row>
        <row r="558">
          <cell r="A558"/>
          <cell r="G558"/>
          <cell r="N558"/>
          <cell r="Q558"/>
          <cell r="R558"/>
          <cell r="S558"/>
          <cell r="T558"/>
          <cell r="U558"/>
          <cell r="V558"/>
          <cell r="W558"/>
          <cell r="X558"/>
          <cell r="Y558"/>
          <cell r="Z558"/>
          <cell r="AA558"/>
          <cell r="AB558"/>
          <cell r="AC558"/>
          <cell r="AD558"/>
          <cell r="AE558"/>
          <cell r="AF558"/>
          <cell r="AH558"/>
          <cell r="AI558"/>
          <cell r="AJ558"/>
          <cell r="AK558"/>
          <cell r="AL558"/>
          <cell r="AM558"/>
          <cell r="AN558"/>
          <cell r="AO558"/>
          <cell r="AP558"/>
          <cell r="AQ558"/>
          <cell r="AR558"/>
          <cell r="AS558"/>
          <cell r="AT558"/>
          <cell r="AU558"/>
          <cell r="AV558"/>
          <cell r="AW558"/>
          <cell r="AX558"/>
          <cell r="AY558"/>
          <cell r="AZ558"/>
          <cell r="BA558"/>
        </row>
        <row r="559">
          <cell r="A559"/>
          <cell r="G559"/>
          <cell r="N559"/>
          <cell r="Q559"/>
          <cell r="R559"/>
          <cell r="S559"/>
          <cell r="T559"/>
          <cell r="U559"/>
          <cell r="V559"/>
          <cell r="W559"/>
          <cell r="X559"/>
          <cell r="Y559"/>
          <cell r="Z559"/>
          <cell r="AA559"/>
          <cell r="AB559"/>
          <cell r="AC559"/>
          <cell r="AD559"/>
          <cell r="AE559"/>
          <cell r="AF559"/>
          <cell r="AH559"/>
          <cell r="AI559"/>
          <cell r="AJ559"/>
          <cell r="AK559"/>
          <cell r="AL559"/>
          <cell r="AM559"/>
          <cell r="AN559"/>
          <cell r="AO559"/>
          <cell r="AP559"/>
          <cell r="AQ559"/>
          <cell r="AR559"/>
          <cell r="AS559"/>
          <cell r="AT559"/>
          <cell r="AU559"/>
          <cell r="AV559"/>
          <cell r="AW559"/>
          <cell r="AX559"/>
          <cell r="AY559"/>
          <cell r="AZ559"/>
          <cell r="BA559"/>
        </row>
        <row r="560">
          <cell r="A560"/>
          <cell r="G560"/>
          <cell r="N560"/>
          <cell r="Q560"/>
          <cell r="R560"/>
          <cell r="S560"/>
          <cell r="T560"/>
          <cell r="U560"/>
          <cell r="V560"/>
          <cell r="W560"/>
          <cell r="X560"/>
          <cell r="Y560"/>
          <cell r="Z560"/>
          <cell r="AA560"/>
          <cell r="AB560"/>
          <cell r="AC560"/>
          <cell r="AD560"/>
          <cell r="AE560"/>
          <cell r="AF560"/>
          <cell r="AH560"/>
          <cell r="AI560"/>
          <cell r="AJ560"/>
          <cell r="AK560"/>
          <cell r="AL560"/>
          <cell r="AM560"/>
          <cell r="AN560"/>
          <cell r="AO560"/>
          <cell r="AP560"/>
          <cell r="AQ560"/>
          <cell r="AR560"/>
          <cell r="AS560"/>
          <cell r="AT560"/>
          <cell r="AU560"/>
          <cell r="AV560"/>
          <cell r="AW560"/>
          <cell r="AX560"/>
          <cell r="AY560"/>
          <cell r="AZ560"/>
          <cell r="BA560"/>
        </row>
        <row r="561">
          <cell r="A561"/>
          <cell r="G561"/>
          <cell r="N561"/>
          <cell r="Q561"/>
          <cell r="R561"/>
          <cell r="S561"/>
          <cell r="T561"/>
          <cell r="U561"/>
          <cell r="V561"/>
          <cell r="W561"/>
          <cell r="X561"/>
          <cell r="Y561"/>
          <cell r="Z561"/>
          <cell r="AA561"/>
          <cell r="AB561"/>
          <cell r="AC561"/>
          <cell r="AD561"/>
          <cell r="AE561"/>
          <cell r="AF561"/>
          <cell r="AH561"/>
          <cell r="AI561"/>
          <cell r="AJ561"/>
          <cell r="AK561"/>
          <cell r="AL561"/>
          <cell r="AM561"/>
          <cell r="AN561"/>
          <cell r="AO561"/>
          <cell r="AP561"/>
          <cell r="AQ561"/>
          <cell r="AR561"/>
          <cell r="AS561"/>
          <cell r="AT561"/>
          <cell r="AU561"/>
          <cell r="AV561"/>
          <cell r="AW561"/>
          <cell r="AX561"/>
          <cell r="AY561"/>
          <cell r="AZ561"/>
          <cell r="BA561"/>
        </row>
        <row r="562">
          <cell r="A562"/>
          <cell r="G562"/>
          <cell r="N562"/>
          <cell r="Q562"/>
          <cell r="R562"/>
          <cell r="S562"/>
          <cell r="T562"/>
          <cell r="U562"/>
          <cell r="V562"/>
          <cell r="W562"/>
          <cell r="X562"/>
          <cell r="Y562"/>
          <cell r="Z562"/>
          <cell r="AA562"/>
          <cell r="AB562"/>
          <cell r="AC562"/>
          <cell r="AD562"/>
          <cell r="AE562"/>
          <cell r="AF562"/>
          <cell r="AH562"/>
          <cell r="AI562"/>
          <cell r="AJ562"/>
          <cell r="AK562"/>
          <cell r="AL562"/>
          <cell r="AM562"/>
          <cell r="AN562"/>
          <cell r="AO562"/>
          <cell r="AP562"/>
          <cell r="AQ562"/>
          <cell r="AR562"/>
          <cell r="AS562"/>
          <cell r="AT562"/>
          <cell r="AU562"/>
          <cell r="AV562"/>
          <cell r="AW562"/>
          <cell r="AX562"/>
          <cell r="AY562"/>
          <cell r="AZ562"/>
          <cell r="BA562"/>
        </row>
        <row r="563">
          <cell r="A563"/>
          <cell r="G563"/>
          <cell r="N563"/>
          <cell r="Q563"/>
          <cell r="R563"/>
          <cell r="S563"/>
          <cell r="T563"/>
          <cell r="U563"/>
          <cell r="V563"/>
          <cell r="W563"/>
          <cell r="X563"/>
          <cell r="Y563"/>
          <cell r="Z563"/>
          <cell r="AA563"/>
          <cell r="AB563"/>
          <cell r="AC563"/>
          <cell r="AD563"/>
          <cell r="AE563"/>
          <cell r="AF563"/>
          <cell r="AH563"/>
          <cell r="AI563"/>
          <cell r="AJ563"/>
          <cell r="AK563"/>
          <cell r="AL563"/>
          <cell r="AM563"/>
          <cell r="AN563"/>
          <cell r="AO563"/>
          <cell r="AP563"/>
          <cell r="AQ563"/>
          <cell r="AR563"/>
          <cell r="AS563"/>
          <cell r="AT563"/>
          <cell r="AU563"/>
          <cell r="AV563"/>
          <cell r="AW563"/>
          <cell r="AX563"/>
          <cell r="AY563"/>
          <cell r="AZ563"/>
          <cell r="BA563"/>
        </row>
        <row r="564">
          <cell r="A564"/>
          <cell r="G564"/>
          <cell r="N564"/>
          <cell r="Q564"/>
          <cell r="R564"/>
          <cell r="S564"/>
          <cell r="T564"/>
          <cell r="U564"/>
          <cell r="V564"/>
          <cell r="W564"/>
          <cell r="X564"/>
          <cell r="Y564"/>
          <cell r="Z564"/>
          <cell r="AA564"/>
          <cell r="AB564"/>
          <cell r="AC564"/>
          <cell r="AD564"/>
          <cell r="AE564"/>
          <cell r="AF564"/>
          <cell r="AH564"/>
          <cell r="AI564"/>
          <cell r="AJ564"/>
          <cell r="AK564"/>
          <cell r="AL564"/>
          <cell r="AM564"/>
          <cell r="AN564"/>
          <cell r="AO564"/>
          <cell r="AP564"/>
          <cell r="AQ564"/>
          <cell r="AR564"/>
          <cell r="AS564"/>
          <cell r="AT564"/>
          <cell r="AU564"/>
          <cell r="AV564"/>
          <cell r="AW564"/>
          <cell r="AX564"/>
          <cell r="AY564"/>
          <cell r="AZ564"/>
          <cell r="BA564"/>
        </row>
        <row r="565">
          <cell r="A565"/>
          <cell r="G565"/>
          <cell r="N565"/>
          <cell r="Q565"/>
          <cell r="R565"/>
          <cell r="S565"/>
          <cell r="T565"/>
          <cell r="U565"/>
          <cell r="V565"/>
          <cell r="W565"/>
          <cell r="X565"/>
          <cell r="Y565"/>
          <cell r="Z565"/>
          <cell r="AA565"/>
          <cell r="AB565"/>
          <cell r="AC565"/>
          <cell r="AD565"/>
          <cell r="AE565"/>
          <cell r="AF565"/>
          <cell r="AH565"/>
          <cell r="AI565"/>
          <cell r="AJ565"/>
          <cell r="AK565"/>
          <cell r="AL565"/>
          <cell r="AM565"/>
          <cell r="AN565"/>
          <cell r="AO565"/>
          <cell r="AP565"/>
          <cell r="AQ565"/>
          <cell r="AR565"/>
          <cell r="AS565"/>
          <cell r="AT565"/>
          <cell r="AU565"/>
          <cell r="AV565"/>
          <cell r="AW565"/>
          <cell r="AX565"/>
          <cell r="AY565"/>
          <cell r="AZ565"/>
          <cell r="BA565"/>
        </row>
        <row r="566">
          <cell r="A566"/>
          <cell r="G566"/>
          <cell r="N566"/>
          <cell r="Q566"/>
          <cell r="R566"/>
          <cell r="S566"/>
          <cell r="T566"/>
          <cell r="U566"/>
          <cell r="V566"/>
          <cell r="W566"/>
          <cell r="X566"/>
          <cell r="Y566"/>
          <cell r="Z566"/>
          <cell r="AA566"/>
          <cell r="AB566"/>
          <cell r="AC566"/>
          <cell r="AD566"/>
          <cell r="AE566"/>
          <cell r="AF566"/>
          <cell r="AH566"/>
          <cell r="AI566"/>
          <cell r="AJ566"/>
          <cell r="AK566"/>
          <cell r="AL566"/>
          <cell r="AM566"/>
          <cell r="AN566"/>
          <cell r="AO566"/>
          <cell r="AP566"/>
          <cell r="AQ566"/>
          <cell r="AR566"/>
          <cell r="AS566"/>
          <cell r="AT566"/>
          <cell r="AU566"/>
          <cell r="AV566"/>
          <cell r="AW566"/>
          <cell r="AX566"/>
          <cell r="AY566"/>
          <cell r="AZ566"/>
          <cell r="BA566"/>
        </row>
        <row r="567">
          <cell r="A567"/>
          <cell r="G567"/>
          <cell r="N567"/>
          <cell r="Q567"/>
          <cell r="R567"/>
          <cell r="S567"/>
          <cell r="T567"/>
          <cell r="U567"/>
          <cell r="V567"/>
          <cell r="W567"/>
          <cell r="X567"/>
          <cell r="Y567"/>
          <cell r="Z567"/>
          <cell r="AA567"/>
          <cell r="AB567"/>
          <cell r="AC567"/>
          <cell r="AD567"/>
          <cell r="AE567"/>
          <cell r="AF567"/>
          <cell r="AH567"/>
          <cell r="AI567"/>
          <cell r="AJ567"/>
          <cell r="AK567"/>
          <cell r="AL567"/>
          <cell r="AM567"/>
          <cell r="AN567"/>
          <cell r="AO567"/>
          <cell r="AP567"/>
          <cell r="AQ567"/>
          <cell r="AR567"/>
          <cell r="AS567"/>
          <cell r="AT567"/>
          <cell r="AU567"/>
          <cell r="AV567"/>
          <cell r="AW567"/>
          <cell r="AX567"/>
          <cell r="AY567"/>
          <cell r="AZ567"/>
          <cell r="BA567"/>
        </row>
        <row r="568">
          <cell r="A568"/>
          <cell r="G568"/>
          <cell r="N568"/>
          <cell r="Q568"/>
          <cell r="R568"/>
          <cell r="S568"/>
          <cell r="T568"/>
          <cell r="U568"/>
          <cell r="V568"/>
          <cell r="W568"/>
          <cell r="X568"/>
          <cell r="Y568"/>
          <cell r="Z568"/>
          <cell r="AA568"/>
          <cell r="AB568"/>
          <cell r="AC568"/>
          <cell r="AD568"/>
          <cell r="AE568"/>
          <cell r="AF568"/>
          <cell r="AH568"/>
          <cell r="AI568"/>
          <cell r="AJ568"/>
          <cell r="AK568"/>
          <cell r="AL568"/>
          <cell r="AM568"/>
          <cell r="AN568"/>
          <cell r="AO568"/>
          <cell r="AP568"/>
          <cell r="AQ568"/>
          <cell r="AR568"/>
          <cell r="AS568"/>
          <cell r="AT568"/>
          <cell r="AU568"/>
          <cell r="AV568"/>
          <cell r="AW568"/>
          <cell r="AX568"/>
          <cell r="AY568"/>
          <cell r="AZ568"/>
          <cell r="BA568"/>
        </row>
        <row r="569">
          <cell r="A569"/>
          <cell r="G569"/>
          <cell r="N569"/>
          <cell r="Q569"/>
          <cell r="R569"/>
          <cell r="S569"/>
          <cell r="T569"/>
          <cell r="U569"/>
          <cell r="V569"/>
          <cell r="W569"/>
          <cell r="X569"/>
          <cell r="Y569"/>
          <cell r="Z569"/>
          <cell r="AA569"/>
          <cell r="AB569"/>
          <cell r="AC569"/>
          <cell r="AD569"/>
          <cell r="AE569"/>
          <cell r="AF569"/>
          <cell r="AH569"/>
          <cell r="AI569"/>
          <cell r="AJ569"/>
          <cell r="AK569"/>
          <cell r="AL569"/>
          <cell r="AM569"/>
          <cell r="AN569"/>
          <cell r="AO569"/>
          <cell r="AP569"/>
          <cell r="AQ569"/>
          <cell r="AR569"/>
          <cell r="AS569"/>
          <cell r="AT569"/>
          <cell r="AU569"/>
          <cell r="AV569"/>
          <cell r="AW569"/>
          <cell r="AX569"/>
          <cell r="AY569"/>
          <cell r="AZ569"/>
          <cell r="BA569"/>
        </row>
        <row r="570">
          <cell r="A570"/>
          <cell r="G570"/>
          <cell r="N570"/>
          <cell r="Q570"/>
          <cell r="R570"/>
          <cell r="S570"/>
          <cell r="T570"/>
          <cell r="U570"/>
          <cell r="V570"/>
          <cell r="W570"/>
          <cell r="X570"/>
          <cell r="Y570"/>
          <cell r="Z570"/>
          <cell r="AA570"/>
          <cell r="AB570"/>
          <cell r="AC570"/>
          <cell r="AD570"/>
          <cell r="AE570"/>
          <cell r="AF570"/>
          <cell r="AH570"/>
          <cell r="AI570"/>
          <cell r="AJ570"/>
          <cell r="AK570"/>
          <cell r="AL570"/>
          <cell r="AM570"/>
          <cell r="AN570"/>
          <cell r="AO570"/>
          <cell r="AP570"/>
          <cell r="AQ570"/>
          <cell r="AR570"/>
          <cell r="AS570"/>
          <cell r="AT570"/>
          <cell r="AU570"/>
          <cell r="AV570"/>
          <cell r="AW570"/>
          <cell r="AX570"/>
          <cell r="AY570"/>
          <cell r="AZ570"/>
          <cell r="BA570"/>
        </row>
        <row r="571">
          <cell r="A571"/>
          <cell r="G571"/>
          <cell r="N571"/>
          <cell r="Q571"/>
          <cell r="R571"/>
          <cell r="S571"/>
          <cell r="T571"/>
          <cell r="U571"/>
          <cell r="V571"/>
          <cell r="W571"/>
          <cell r="X571"/>
          <cell r="Y571"/>
          <cell r="Z571"/>
          <cell r="AA571"/>
          <cell r="AB571"/>
          <cell r="AC571"/>
          <cell r="AD571"/>
          <cell r="AE571"/>
          <cell r="AF571"/>
          <cell r="AH571"/>
          <cell r="AI571"/>
          <cell r="AJ571"/>
          <cell r="AK571"/>
          <cell r="AL571"/>
          <cell r="AM571"/>
          <cell r="AN571"/>
          <cell r="AO571"/>
          <cell r="AP571"/>
          <cell r="AQ571"/>
          <cell r="AR571"/>
          <cell r="AS571"/>
          <cell r="AT571"/>
          <cell r="AU571"/>
          <cell r="AV571"/>
          <cell r="AW571"/>
          <cell r="AX571"/>
          <cell r="AY571"/>
          <cell r="AZ571"/>
          <cell r="BA571"/>
        </row>
        <row r="572">
          <cell r="A572"/>
          <cell r="G572"/>
          <cell r="N572"/>
          <cell r="Q572"/>
          <cell r="R572"/>
          <cell r="S572"/>
          <cell r="T572"/>
          <cell r="U572"/>
          <cell r="V572"/>
          <cell r="W572"/>
          <cell r="X572"/>
          <cell r="Y572"/>
          <cell r="Z572"/>
          <cell r="AA572"/>
          <cell r="AB572"/>
          <cell r="AC572"/>
          <cell r="AD572"/>
          <cell r="AE572"/>
          <cell r="AF572"/>
          <cell r="AH572"/>
          <cell r="AI572"/>
          <cell r="AJ572"/>
          <cell r="AK572"/>
          <cell r="AL572"/>
          <cell r="AM572"/>
          <cell r="AN572"/>
          <cell r="AO572"/>
          <cell r="AP572"/>
          <cell r="AQ572"/>
          <cell r="AR572"/>
          <cell r="AS572"/>
          <cell r="AT572"/>
          <cell r="AU572"/>
          <cell r="AV572"/>
          <cell r="AW572"/>
          <cell r="AX572"/>
          <cell r="AY572"/>
          <cell r="AZ572"/>
          <cell r="BA572"/>
        </row>
        <row r="573">
          <cell r="A573"/>
          <cell r="G573"/>
          <cell r="N573"/>
          <cell r="Q573"/>
          <cell r="R573"/>
          <cell r="S573"/>
          <cell r="T573"/>
          <cell r="U573"/>
          <cell r="V573"/>
          <cell r="W573"/>
          <cell r="X573"/>
          <cell r="Y573"/>
          <cell r="Z573"/>
          <cell r="AA573"/>
          <cell r="AB573"/>
          <cell r="AC573"/>
          <cell r="AD573"/>
          <cell r="AE573"/>
          <cell r="AF573"/>
          <cell r="AH573"/>
          <cell r="AI573"/>
          <cell r="AJ573"/>
          <cell r="AK573"/>
          <cell r="AL573"/>
          <cell r="AM573"/>
          <cell r="AN573"/>
          <cell r="AO573"/>
          <cell r="AP573"/>
          <cell r="AQ573"/>
          <cell r="AR573"/>
          <cell r="AS573"/>
          <cell r="AT573"/>
          <cell r="AU573"/>
          <cell r="AV573"/>
          <cell r="AW573"/>
          <cell r="AX573"/>
          <cell r="AY573"/>
          <cell r="AZ573"/>
          <cell r="BA573"/>
        </row>
        <row r="574">
          <cell r="A574"/>
          <cell r="G574"/>
          <cell r="N574"/>
          <cell r="Q574"/>
          <cell r="R574"/>
          <cell r="S574"/>
          <cell r="T574"/>
          <cell r="U574"/>
          <cell r="V574"/>
          <cell r="W574"/>
          <cell r="X574"/>
          <cell r="Y574"/>
          <cell r="Z574"/>
          <cell r="AA574"/>
          <cell r="AB574"/>
          <cell r="AC574"/>
          <cell r="AD574"/>
          <cell r="AE574"/>
          <cell r="AF574"/>
          <cell r="AH574"/>
          <cell r="AI574"/>
          <cell r="AJ574"/>
          <cell r="AK574"/>
          <cell r="AL574"/>
          <cell r="AM574"/>
          <cell r="AN574"/>
          <cell r="AO574"/>
          <cell r="AP574"/>
          <cell r="AQ574"/>
          <cell r="AR574"/>
          <cell r="AS574"/>
          <cell r="AT574"/>
          <cell r="AU574"/>
          <cell r="AV574"/>
          <cell r="AW574"/>
          <cell r="AX574"/>
          <cell r="AY574"/>
          <cell r="AZ574"/>
          <cell r="BA574"/>
        </row>
        <row r="575">
          <cell r="A575"/>
          <cell r="G575"/>
          <cell r="N575"/>
          <cell r="Q575"/>
          <cell r="R575"/>
          <cell r="S575"/>
          <cell r="T575"/>
          <cell r="U575"/>
          <cell r="V575"/>
          <cell r="W575"/>
          <cell r="X575"/>
          <cell r="Y575"/>
          <cell r="Z575"/>
          <cell r="AA575"/>
          <cell r="AB575"/>
          <cell r="AC575"/>
          <cell r="AD575"/>
          <cell r="AE575"/>
          <cell r="AF575"/>
          <cell r="AH575"/>
          <cell r="AI575"/>
          <cell r="AJ575"/>
          <cell r="AK575"/>
          <cell r="AL575"/>
          <cell r="AM575"/>
          <cell r="AN575"/>
          <cell r="AO575"/>
          <cell r="AP575"/>
          <cell r="AQ575"/>
          <cell r="AR575"/>
          <cell r="AS575"/>
          <cell r="AT575"/>
          <cell r="AU575"/>
          <cell r="AV575"/>
          <cell r="AW575"/>
          <cell r="AX575"/>
          <cell r="AY575"/>
          <cell r="AZ575"/>
          <cell r="BA575"/>
        </row>
        <row r="576">
          <cell r="A576"/>
          <cell r="G576"/>
          <cell r="N576"/>
          <cell r="Q576"/>
          <cell r="R576"/>
          <cell r="S576"/>
          <cell r="T576"/>
          <cell r="U576"/>
          <cell r="V576"/>
          <cell r="W576"/>
          <cell r="X576"/>
          <cell r="Y576"/>
          <cell r="Z576"/>
          <cell r="AA576"/>
          <cell r="AB576"/>
          <cell r="AC576"/>
          <cell r="AD576"/>
          <cell r="AE576"/>
          <cell r="AF576"/>
          <cell r="AH576"/>
          <cell r="AI576"/>
          <cell r="AJ576"/>
          <cell r="AK576"/>
          <cell r="AL576"/>
          <cell r="AM576"/>
          <cell r="AN576"/>
          <cell r="AO576"/>
          <cell r="AP576"/>
          <cell r="AQ576"/>
          <cell r="AR576"/>
          <cell r="AS576"/>
          <cell r="AT576"/>
          <cell r="AU576"/>
          <cell r="AV576"/>
          <cell r="AW576"/>
          <cell r="AX576"/>
          <cell r="AY576"/>
          <cell r="AZ576"/>
          <cell r="BA576"/>
        </row>
        <row r="577">
          <cell r="A577"/>
          <cell r="G577"/>
          <cell r="N577"/>
          <cell r="Q577"/>
          <cell r="R577"/>
          <cell r="S577"/>
          <cell r="T577"/>
          <cell r="U577"/>
          <cell r="V577"/>
          <cell r="W577"/>
          <cell r="X577"/>
          <cell r="Y577"/>
          <cell r="Z577"/>
          <cell r="AA577"/>
          <cell r="AB577"/>
          <cell r="AC577"/>
          <cell r="AD577"/>
          <cell r="AE577"/>
          <cell r="AF577"/>
          <cell r="AH577"/>
          <cell r="AI577"/>
          <cell r="AJ577"/>
          <cell r="AK577"/>
          <cell r="AL577"/>
          <cell r="AM577"/>
          <cell r="AN577"/>
          <cell r="AO577"/>
          <cell r="AP577"/>
          <cell r="AQ577"/>
          <cell r="AR577"/>
          <cell r="AS577"/>
          <cell r="AT577"/>
          <cell r="AU577"/>
          <cell r="AV577"/>
          <cell r="AW577"/>
          <cell r="AX577"/>
          <cell r="AY577"/>
          <cell r="AZ577"/>
          <cell r="BA577"/>
        </row>
        <row r="578">
          <cell r="A578"/>
          <cell r="G578"/>
          <cell r="N578"/>
          <cell r="Q578"/>
          <cell r="R578"/>
          <cell r="S578"/>
          <cell r="T578"/>
          <cell r="U578"/>
          <cell r="V578"/>
          <cell r="W578"/>
          <cell r="X578"/>
          <cell r="Y578"/>
          <cell r="Z578"/>
          <cell r="AA578"/>
          <cell r="AB578"/>
          <cell r="AC578"/>
          <cell r="AD578"/>
          <cell r="AE578"/>
          <cell r="AF578"/>
          <cell r="AH578"/>
          <cell r="AI578"/>
          <cell r="AJ578"/>
          <cell r="AK578"/>
          <cell r="AL578"/>
          <cell r="AM578"/>
          <cell r="AN578"/>
          <cell r="AO578"/>
          <cell r="AP578"/>
          <cell r="AQ578"/>
          <cell r="AR578"/>
          <cell r="AS578"/>
          <cell r="AT578"/>
          <cell r="AU578"/>
          <cell r="AV578"/>
          <cell r="AW578"/>
          <cell r="AX578"/>
          <cell r="AY578"/>
          <cell r="AZ578"/>
          <cell r="BA578"/>
        </row>
        <row r="579">
          <cell r="A579"/>
          <cell r="G579"/>
          <cell r="N579"/>
          <cell r="Q579"/>
          <cell r="R579"/>
          <cell r="S579"/>
          <cell r="T579"/>
          <cell r="U579"/>
          <cell r="V579"/>
          <cell r="W579"/>
          <cell r="X579"/>
          <cell r="Y579"/>
          <cell r="Z579"/>
          <cell r="AA579"/>
          <cell r="AB579"/>
          <cell r="AC579"/>
          <cell r="AD579"/>
          <cell r="AE579"/>
          <cell r="AF579"/>
          <cell r="AH579"/>
          <cell r="AI579"/>
          <cell r="AJ579"/>
          <cell r="AK579"/>
          <cell r="AL579"/>
          <cell r="AM579"/>
          <cell r="AN579"/>
          <cell r="AO579"/>
          <cell r="AP579"/>
          <cell r="AQ579"/>
          <cell r="AR579"/>
          <cell r="AS579"/>
          <cell r="AT579"/>
          <cell r="AU579"/>
          <cell r="AV579"/>
          <cell r="AW579"/>
          <cell r="AX579"/>
          <cell r="AY579"/>
          <cell r="AZ579"/>
          <cell r="BA579"/>
        </row>
        <row r="580">
          <cell r="A580"/>
          <cell r="G580"/>
          <cell r="N580"/>
          <cell r="Q580"/>
          <cell r="R580"/>
          <cell r="S580"/>
          <cell r="T580"/>
          <cell r="U580"/>
          <cell r="V580"/>
          <cell r="W580"/>
          <cell r="X580"/>
          <cell r="Y580"/>
          <cell r="Z580"/>
          <cell r="AA580"/>
          <cell r="AB580"/>
          <cell r="AC580"/>
          <cell r="AD580"/>
          <cell r="AE580"/>
          <cell r="AF580"/>
          <cell r="AH580"/>
          <cell r="AI580"/>
          <cell r="AJ580"/>
          <cell r="AK580"/>
          <cell r="AL580"/>
          <cell r="AM580"/>
          <cell r="AN580"/>
          <cell r="AO580"/>
          <cell r="AP580"/>
          <cell r="AQ580"/>
          <cell r="AR580"/>
          <cell r="AS580"/>
          <cell r="AT580"/>
          <cell r="AU580"/>
          <cell r="AV580"/>
          <cell r="AW580"/>
          <cell r="AX580"/>
          <cell r="AY580"/>
          <cell r="AZ580"/>
          <cell r="BA580"/>
        </row>
        <row r="581">
          <cell r="A581"/>
          <cell r="G581"/>
          <cell r="N581"/>
          <cell r="Q581"/>
          <cell r="R581"/>
          <cell r="S581"/>
          <cell r="T581"/>
          <cell r="U581"/>
          <cell r="V581"/>
          <cell r="W581"/>
          <cell r="X581"/>
          <cell r="Y581"/>
          <cell r="Z581"/>
          <cell r="AA581"/>
          <cell r="AB581"/>
          <cell r="AC581"/>
          <cell r="AD581"/>
          <cell r="AE581"/>
          <cell r="AF581"/>
          <cell r="AH581"/>
          <cell r="AI581"/>
          <cell r="AJ581"/>
          <cell r="AK581"/>
          <cell r="AL581"/>
          <cell r="AM581"/>
          <cell r="AN581"/>
          <cell r="AO581"/>
          <cell r="AP581"/>
          <cell r="AQ581"/>
          <cell r="AR581"/>
          <cell r="AS581"/>
          <cell r="AT581"/>
          <cell r="AU581"/>
          <cell r="AV581"/>
          <cell r="AW581"/>
          <cell r="AX581"/>
          <cell r="AY581"/>
          <cell r="AZ581"/>
          <cell r="BA581"/>
        </row>
        <row r="582">
          <cell r="A582"/>
          <cell r="G582"/>
          <cell r="N582"/>
          <cell r="Q582"/>
          <cell r="R582"/>
          <cell r="S582"/>
          <cell r="T582"/>
          <cell r="U582"/>
          <cell r="V582"/>
          <cell r="W582"/>
          <cell r="X582"/>
          <cell r="Y582"/>
          <cell r="Z582"/>
          <cell r="AA582"/>
          <cell r="AB582"/>
          <cell r="AC582"/>
          <cell r="AD582"/>
          <cell r="AE582"/>
          <cell r="AF582"/>
          <cell r="AH582"/>
          <cell r="AI582"/>
          <cell r="AJ582"/>
          <cell r="AK582"/>
          <cell r="AL582"/>
          <cell r="AM582"/>
          <cell r="AN582"/>
          <cell r="AO582"/>
          <cell r="AP582"/>
          <cell r="AQ582"/>
          <cell r="AR582"/>
          <cell r="AS582"/>
          <cell r="AT582"/>
          <cell r="AU582"/>
          <cell r="AV582"/>
          <cell r="AW582"/>
          <cell r="AX582"/>
          <cell r="AY582"/>
          <cell r="AZ582"/>
          <cell r="BA582"/>
        </row>
        <row r="583">
          <cell r="A583"/>
          <cell r="G583"/>
          <cell r="N583"/>
          <cell r="Q583"/>
          <cell r="R583"/>
          <cell r="S583"/>
          <cell r="T583"/>
          <cell r="U583"/>
          <cell r="V583"/>
          <cell r="W583"/>
          <cell r="X583"/>
          <cell r="Y583"/>
          <cell r="Z583"/>
          <cell r="AA583"/>
          <cell r="AB583"/>
          <cell r="AC583"/>
          <cell r="AD583"/>
          <cell r="AE583"/>
          <cell r="AF583"/>
          <cell r="AH583"/>
          <cell r="AI583"/>
          <cell r="AJ583"/>
          <cell r="AK583"/>
          <cell r="AL583"/>
          <cell r="AM583"/>
          <cell r="AN583"/>
          <cell r="AO583"/>
          <cell r="AP583"/>
          <cell r="AQ583"/>
          <cell r="AR583"/>
          <cell r="AS583"/>
          <cell r="AT583"/>
          <cell r="AU583"/>
          <cell r="AV583"/>
          <cell r="AW583"/>
          <cell r="AX583"/>
          <cell r="AY583"/>
          <cell r="AZ583"/>
          <cell r="BA583"/>
        </row>
        <row r="584">
          <cell r="A584"/>
          <cell r="G584"/>
          <cell r="N584"/>
          <cell r="Q584"/>
          <cell r="R584"/>
          <cell r="S584"/>
          <cell r="T584"/>
          <cell r="U584"/>
          <cell r="V584"/>
          <cell r="W584"/>
          <cell r="X584"/>
          <cell r="Y584"/>
          <cell r="Z584"/>
          <cell r="AA584"/>
          <cell r="AB584"/>
          <cell r="AC584"/>
          <cell r="AD584"/>
          <cell r="AE584"/>
          <cell r="AF584"/>
          <cell r="AH584"/>
          <cell r="AI584"/>
          <cell r="AJ584"/>
          <cell r="AK584"/>
          <cell r="AL584"/>
          <cell r="AM584"/>
          <cell r="AN584"/>
          <cell r="AO584"/>
          <cell r="AP584"/>
          <cell r="AQ584"/>
          <cell r="AR584"/>
          <cell r="AS584"/>
          <cell r="AT584"/>
          <cell r="AU584"/>
          <cell r="AV584"/>
          <cell r="AW584"/>
          <cell r="AX584"/>
          <cell r="AY584"/>
          <cell r="AZ584"/>
          <cell r="BA584"/>
        </row>
        <row r="585">
          <cell r="A585"/>
          <cell r="G585"/>
          <cell r="N585"/>
          <cell r="Q585"/>
          <cell r="R585"/>
          <cell r="S585"/>
          <cell r="T585"/>
          <cell r="U585"/>
          <cell r="V585"/>
          <cell r="W585"/>
          <cell r="X585"/>
          <cell r="Y585"/>
          <cell r="Z585"/>
          <cell r="AA585"/>
          <cell r="AB585"/>
          <cell r="AC585"/>
          <cell r="AD585"/>
          <cell r="AE585"/>
          <cell r="AF585"/>
          <cell r="AH585"/>
          <cell r="AI585"/>
          <cell r="AJ585"/>
          <cell r="AK585"/>
          <cell r="AL585"/>
          <cell r="AM585"/>
          <cell r="AN585"/>
          <cell r="AO585"/>
          <cell r="AP585"/>
          <cell r="AQ585"/>
          <cell r="AR585"/>
          <cell r="AS585"/>
          <cell r="AT585"/>
          <cell r="AU585"/>
          <cell r="AV585"/>
          <cell r="AW585"/>
          <cell r="AX585"/>
          <cell r="AY585"/>
          <cell r="AZ585"/>
          <cell r="BA585"/>
        </row>
        <row r="586">
          <cell r="A586"/>
          <cell r="G586"/>
          <cell r="N586"/>
          <cell r="Q586"/>
          <cell r="R586"/>
          <cell r="S586"/>
          <cell r="T586"/>
          <cell r="U586"/>
          <cell r="V586"/>
          <cell r="W586"/>
          <cell r="X586"/>
          <cell r="Y586"/>
          <cell r="Z586"/>
          <cell r="AA586"/>
          <cell r="AB586"/>
          <cell r="AC586"/>
          <cell r="AD586"/>
          <cell r="AE586"/>
          <cell r="AF586"/>
          <cell r="AH586"/>
          <cell r="AI586"/>
          <cell r="AJ586"/>
          <cell r="AK586"/>
          <cell r="AL586"/>
          <cell r="AM586"/>
          <cell r="AN586"/>
          <cell r="AO586"/>
          <cell r="AP586"/>
          <cell r="AQ586"/>
          <cell r="AR586"/>
          <cell r="AS586"/>
          <cell r="AT586"/>
          <cell r="AU586"/>
          <cell r="AV586"/>
          <cell r="AW586"/>
          <cell r="AX586"/>
          <cell r="AY586"/>
          <cell r="AZ586"/>
          <cell r="BA586"/>
        </row>
        <row r="587">
          <cell r="A587"/>
          <cell r="G587"/>
          <cell r="N587"/>
          <cell r="Q587"/>
          <cell r="R587"/>
          <cell r="S587"/>
          <cell r="T587"/>
          <cell r="U587"/>
          <cell r="V587"/>
          <cell r="W587"/>
          <cell r="X587"/>
          <cell r="Y587"/>
          <cell r="Z587"/>
          <cell r="AA587"/>
          <cell r="AB587"/>
          <cell r="AC587"/>
          <cell r="AD587"/>
          <cell r="AE587"/>
          <cell r="AF587"/>
          <cell r="AH587"/>
          <cell r="AI587"/>
          <cell r="AJ587"/>
          <cell r="AK587"/>
          <cell r="AL587"/>
          <cell r="AM587"/>
          <cell r="AN587"/>
          <cell r="AO587"/>
          <cell r="AP587"/>
          <cell r="AQ587"/>
          <cell r="AR587"/>
          <cell r="AS587"/>
          <cell r="AT587"/>
          <cell r="AU587"/>
          <cell r="AV587"/>
          <cell r="AW587"/>
          <cell r="AX587"/>
          <cell r="AY587"/>
          <cell r="AZ587"/>
          <cell r="BA587"/>
        </row>
        <row r="588">
          <cell r="A588"/>
          <cell r="G588"/>
          <cell r="N588"/>
          <cell r="Q588"/>
          <cell r="R588"/>
          <cell r="S588"/>
          <cell r="T588"/>
          <cell r="U588"/>
          <cell r="V588"/>
          <cell r="W588"/>
          <cell r="X588"/>
          <cell r="Y588"/>
          <cell r="Z588"/>
          <cell r="AA588"/>
          <cell r="AB588"/>
          <cell r="AC588"/>
          <cell r="AD588"/>
          <cell r="AE588"/>
          <cell r="AF588"/>
          <cell r="AH588"/>
          <cell r="AI588"/>
          <cell r="AJ588"/>
          <cell r="AK588"/>
          <cell r="AL588"/>
          <cell r="AM588"/>
          <cell r="AN588"/>
          <cell r="AO588"/>
          <cell r="AP588"/>
          <cell r="AQ588"/>
          <cell r="AR588"/>
          <cell r="AS588"/>
          <cell r="AT588"/>
          <cell r="AU588"/>
          <cell r="AV588"/>
          <cell r="AW588"/>
          <cell r="AX588"/>
          <cell r="AY588"/>
          <cell r="AZ588"/>
          <cell r="BA588"/>
        </row>
        <row r="589">
          <cell r="A589"/>
          <cell r="G589"/>
          <cell r="N589"/>
          <cell r="Q589"/>
          <cell r="R589"/>
          <cell r="S589"/>
          <cell r="T589"/>
          <cell r="U589"/>
          <cell r="V589"/>
          <cell r="W589"/>
          <cell r="X589"/>
          <cell r="Y589"/>
          <cell r="Z589"/>
          <cell r="AA589"/>
          <cell r="AB589"/>
          <cell r="AC589"/>
          <cell r="AD589"/>
          <cell r="AE589"/>
          <cell r="AF589"/>
          <cell r="AH589"/>
          <cell r="AI589"/>
          <cell r="AJ589"/>
          <cell r="AK589"/>
          <cell r="AL589"/>
          <cell r="AM589"/>
          <cell r="AN589"/>
          <cell r="AO589"/>
          <cell r="AP589"/>
          <cell r="AQ589"/>
          <cell r="AR589"/>
          <cell r="AS589"/>
          <cell r="AT589"/>
          <cell r="AU589"/>
          <cell r="AV589"/>
          <cell r="AW589"/>
          <cell r="AX589"/>
          <cell r="AY589"/>
          <cell r="AZ589"/>
          <cell r="BA589"/>
        </row>
        <row r="590">
          <cell r="A590"/>
          <cell r="G590"/>
          <cell r="N590"/>
          <cell r="Q590"/>
          <cell r="R590"/>
          <cell r="S590"/>
          <cell r="T590"/>
          <cell r="U590"/>
          <cell r="V590"/>
          <cell r="W590"/>
          <cell r="X590"/>
          <cell r="Y590"/>
          <cell r="Z590"/>
          <cell r="AA590"/>
          <cell r="AB590"/>
          <cell r="AC590"/>
          <cell r="AD590"/>
          <cell r="AE590"/>
          <cell r="AF590"/>
          <cell r="AH590"/>
          <cell r="AI590"/>
          <cell r="AJ590"/>
          <cell r="AK590"/>
          <cell r="AL590"/>
          <cell r="AM590"/>
          <cell r="AN590"/>
          <cell r="AO590"/>
          <cell r="AP590"/>
          <cell r="AQ590"/>
          <cell r="AR590"/>
          <cell r="AS590"/>
          <cell r="AT590"/>
          <cell r="AU590"/>
          <cell r="AV590"/>
          <cell r="AW590"/>
          <cell r="AX590"/>
          <cell r="AY590"/>
          <cell r="AZ590"/>
          <cell r="BA590"/>
        </row>
        <row r="591">
          <cell r="A591"/>
          <cell r="G591"/>
          <cell r="N591"/>
          <cell r="Q591"/>
          <cell r="R591"/>
          <cell r="S591"/>
          <cell r="T591"/>
          <cell r="U591"/>
          <cell r="V591"/>
          <cell r="W591"/>
          <cell r="X591"/>
          <cell r="Y591"/>
          <cell r="Z591"/>
          <cell r="AA591"/>
          <cell r="AB591"/>
          <cell r="AC591"/>
          <cell r="AD591"/>
          <cell r="AE591"/>
          <cell r="AF591"/>
          <cell r="AH591"/>
          <cell r="AI591"/>
          <cell r="AJ591"/>
          <cell r="AK591"/>
          <cell r="AL591"/>
          <cell r="AM591"/>
          <cell r="AN591"/>
          <cell r="AO591"/>
          <cell r="AP591"/>
          <cell r="AQ591"/>
          <cell r="AR591"/>
          <cell r="AS591"/>
          <cell r="AT591"/>
          <cell r="AU591"/>
          <cell r="AV591"/>
          <cell r="AW591"/>
          <cell r="AX591"/>
          <cell r="AY591"/>
          <cell r="AZ591"/>
          <cell r="BA591"/>
        </row>
        <row r="592">
          <cell r="A592"/>
          <cell r="G592"/>
          <cell r="N592"/>
          <cell r="Q592"/>
          <cell r="R592"/>
          <cell r="S592"/>
          <cell r="T592"/>
          <cell r="U592"/>
          <cell r="V592"/>
          <cell r="W592"/>
          <cell r="X592"/>
          <cell r="Y592"/>
          <cell r="Z592"/>
          <cell r="AA592"/>
          <cell r="AB592"/>
          <cell r="AC592"/>
          <cell r="AD592"/>
          <cell r="AE592"/>
          <cell r="AF592"/>
          <cell r="AH592"/>
          <cell r="AI592"/>
          <cell r="AJ592"/>
          <cell r="AK592"/>
          <cell r="AL592"/>
          <cell r="AM592"/>
          <cell r="AN592"/>
          <cell r="AO592"/>
          <cell r="AP592"/>
          <cell r="AQ592"/>
          <cell r="AR592"/>
          <cell r="AS592"/>
          <cell r="AT592"/>
          <cell r="AU592"/>
          <cell r="AV592"/>
          <cell r="AW592"/>
          <cell r="AX592"/>
          <cell r="AY592"/>
          <cell r="AZ592"/>
          <cell r="BA592"/>
        </row>
        <row r="593">
          <cell r="A593"/>
          <cell r="G593"/>
          <cell r="N593"/>
          <cell r="Q593"/>
          <cell r="R593"/>
          <cell r="S593"/>
          <cell r="T593"/>
          <cell r="U593"/>
          <cell r="V593"/>
          <cell r="W593"/>
          <cell r="X593"/>
          <cell r="Y593"/>
          <cell r="Z593"/>
          <cell r="AA593"/>
          <cell r="AB593"/>
          <cell r="AC593"/>
          <cell r="AD593"/>
          <cell r="AE593"/>
          <cell r="AF593"/>
          <cell r="AH593"/>
          <cell r="AI593"/>
          <cell r="AJ593"/>
          <cell r="AK593"/>
          <cell r="AL593"/>
          <cell r="AM593"/>
          <cell r="AN593"/>
          <cell r="AO593"/>
          <cell r="AP593"/>
          <cell r="AQ593"/>
          <cell r="AR593"/>
          <cell r="AS593"/>
          <cell r="AT593"/>
          <cell r="AU593"/>
          <cell r="AV593"/>
          <cell r="AW593"/>
          <cell r="AX593"/>
          <cell r="AY593"/>
          <cell r="AZ593"/>
          <cell r="BA593"/>
        </row>
        <row r="594">
          <cell r="A594"/>
          <cell r="G594"/>
          <cell r="N594"/>
          <cell r="Q594"/>
          <cell r="R594"/>
          <cell r="S594"/>
          <cell r="T594"/>
          <cell r="U594"/>
          <cell r="V594"/>
          <cell r="W594"/>
          <cell r="X594"/>
          <cell r="Y594"/>
          <cell r="Z594"/>
          <cell r="AA594"/>
          <cell r="AB594"/>
          <cell r="AC594"/>
          <cell r="AD594"/>
          <cell r="AE594"/>
          <cell r="AF594"/>
          <cell r="AH594"/>
          <cell r="AI594"/>
          <cell r="AJ594"/>
          <cell r="AK594"/>
          <cell r="AL594"/>
          <cell r="AM594"/>
          <cell r="AN594"/>
          <cell r="AO594"/>
          <cell r="AP594"/>
          <cell r="AQ594"/>
          <cell r="AR594"/>
          <cell r="AS594"/>
          <cell r="AT594"/>
          <cell r="AU594"/>
          <cell r="AV594"/>
          <cell r="AW594"/>
          <cell r="AX594"/>
          <cell r="AY594"/>
          <cell r="AZ594"/>
          <cell r="BA594"/>
        </row>
        <row r="595">
          <cell r="A595"/>
          <cell r="G595"/>
          <cell r="N595"/>
          <cell r="Q595"/>
          <cell r="R595"/>
          <cell r="S595"/>
          <cell r="T595"/>
          <cell r="U595"/>
          <cell r="V595"/>
          <cell r="W595"/>
          <cell r="X595"/>
          <cell r="Y595"/>
          <cell r="Z595"/>
          <cell r="AA595"/>
          <cell r="AB595"/>
          <cell r="AC595"/>
          <cell r="AD595"/>
          <cell r="AE595"/>
          <cell r="AF595"/>
          <cell r="AH595"/>
          <cell r="AI595"/>
          <cell r="AJ595"/>
          <cell r="AK595"/>
          <cell r="AL595"/>
          <cell r="AM595"/>
          <cell r="AN595"/>
          <cell r="AO595"/>
          <cell r="AP595"/>
          <cell r="AQ595"/>
          <cell r="AR595"/>
          <cell r="AS595"/>
          <cell r="AT595"/>
          <cell r="AU595"/>
          <cell r="AV595"/>
          <cell r="AW595"/>
          <cell r="AX595"/>
          <cell r="AY595"/>
          <cell r="AZ595"/>
          <cell r="BA595"/>
        </row>
        <row r="596">
          <cell r="A596"/>
          <cell r="G596"/>
          <cell r="N596"/>
          <cell r="Q596"/>
          <cell r="R596"/>
          <cell r="S596"/>
          <cell r="T596"/>
          <cell r="U596"/>
          <cell r="V596"/>
          <cell r="W596"/>
          <cell r="X596"/>
          <cell r="Y596"/>
          <cell r="Z596"/>
          <cell r="AA596"/>
          <cell r="AB596"/>
          <cell r="AC596"/>
          <cell r="AD596"/>
          <cell r="AE596"/>
          <cell r="AF596"/>
          <cell r="AH596"/>
          <cell r="AI596"/>
          <cell r="AJ596"/>
          <cell r="AK596"/>
          <cell r="AL596"/>
          <cell r="AM596"/>
          <cell r="AN596"/>
          <cell r="AO596"/>
          <cell r="AP596"/>
          <cell r="AQ596"/>
          <cell r="AR596"/>
          <cell r="AS596"/>
          <cell r="AT596"/>
          <cell r="AU596"/>
          <cell r="AV596"/>
          <cell r="AW596"/>
          <cell r="AX596"/>
          <cell r="AY596"/>
          <cell r="AZ596"/>
          <cell r="BA596"/>
        </row>
        <row r="597">
          <cell r="A597"/>
          <cell r="G597"/>
          <cell r="N597"/>
          <cell r="Q597"/>
          <cell r="R597"/>
          <cell r="S597"/>
          <cell r="T597"/>
          <cell r="U597"/>
          <cell r="V597"/>
          <cell r="W597"/>
          <cell r="X597"/>
          <cell r="Y597"/>
          <cell r="Z597"/>
          <cell r="AA597"/>
          <cell r="AB597"/>
          <cell r="AC597"/>
          <cell r="AD597"/>
          <cell r="AE597"/>
          <cell r="AF597"/>
          <cell r="AH597"/>
          <cell r="AI597"/>
          <cell r="AJ597"/>
          <cell r="AK597"/>
          <cell r="AL597"/>
          <cell r="AM597"/>
          <cell r="AN597"/>
          <cell r="AO597"/>
          <cell r="AP597"/>
          <cell r="AQ597"/>
          <cell r="AR597"/>
          <cell r="AS597"/>
          <cell r="AT597"/>
          <cell r="AU597"/>
          <cell r="AV597"/>
          <cell r="AW597"/>
          <cell r="AX597"/>
          <cell r="AY597"/>
          <cell r="AZ597"/>
          <cell r="BA597"/>
        </row>
        <row r="598">
          <cell r="A598"/>
          <cell r="G598"/>
          <cell r="N598"/>
          <cell r="Q598"/>
          <cell r="R598"/>
          <cell r="S598"/>
          <cell r="T598"/>
          <cell r="U598"/>
          <cell r="V598"/>
          <cell r="W598"/>
          <cell r="X598"/>
          <cell r="Y598"/>
          <cell r="Z598"/>
          <cell r="AA598"/>
          <cell r="AB598"/>
          <cell r="AC598"/>
          <cell r="AD598"/>
          <cell r="AE598"/>
          <cell r="AF598"/>
          <cell r="AH598"/>
          <cell r="AI598"/>
          <cell r="AJ598"/>
          <cell r="AK598"/>
          <cell r="AL598"/>
          <cell r="AM598"/>
          <cell r="AN598"/>
          <cell r="AO598"/>
          <cell r="AP598"/>
          <cell r="AQ598"/>
          <cell r="AR598"/>
          <cell r="AS598"/>
          <cell r="AT598"/>
          <cell r="AU598"/>
          <cell r="AV598"/>
          <cell r="AW598"/>
          <cell r="AX598"/>
          <cell r="AY598"/>
          <cell r="AZ598"/>
          <cell r="BA598"/>
        </row>
        <row r="599">
          <cell r="A599"/>
          <cell r="G599"/>
          <cell r="N599"/>
          <cell r="Q599"/>
          <cell r="R599"/>
          <cell r="S599"/>
          <cell r="T599"/>
          <cell r="U599"/>
          <cell r="V599"/>
          <cell r="W599"/>
          <cell r="X599"/>
          <cell r="Y599"/>
          <cell r="Z599"/>
          <cell r="AA599"/>
          <cell r="AB599"/>
          <cell r="AC599"/>
          <cell r="AD599"/>
          <cell r="AE599"/>
          <cell r="AF599"/>
          <cell r="AH599"/>
          <cell r="AI599"/>
          <cell r="AJ599"/>
          <cell r="AK599"/>
          <cell r="AL599"/>
          <cell r="AM599"/>
          <cell r="AN599"/>
          <cell r="AO599"/>
          <cell r="AP599"/>
          <cell r="AQ599"/>
          <cell r="AR599"/>
          <cell r="AS599"/>
          <cell r="AT599"/>
          <cell r="AU599"/>
          <cell r="AV599"/>
          <cell r="AW599"/>
          <cell r="AX599"/>
          <cell r="AY599"/>
          <cell r="AZ599"/>
          <cell r="BA599"/>
        </row>
        <row r="600">
          <cell r="A600"/>
          <cell r="G600"/>
          <cell r="N600"/>
          <cell r="Q600"/>
          <cell r="R600"/>
          <cell r="S600"/>
          <cell r="T600"/>
          <cell r="U600"/>
          <cell r="V600"/>
          <cell r="W600"/>
          <cell r="X600"/>
          <cell r="Y600"/>
          <cell r="Z600"/>
          <cell r="AA600"/>
          <cell r="AB600"/>
          <cell r="AC600"/>
          <cell r="AD600"/>
          <cell r="AE600"/>
          <cell r="AF600"/>
          <cell r="AH600"/>
          <cell r="AI600"/>
          <cell r="AJ600"/>
          <cell r="AK600"/>
          <cell r="AL600"/>
          <cell r="AM600"/>
          <cell r="AN600"/>
          <cell r="AO600"/>
          <cell r="AP600"/>
          <cell r="AQ600"/>
          <cell r="AR600"/>
          <cell r="AS600"/>
          <cell r="AT600"/>
          <cell r="AU600"/>
          <cell r="AV600"/>
          <cell r="AW600"/>
          <cell r="AX600"/>
          <cell r="AY600"/>
          <cell r="AZ600"/>
          <cell r="BA600"/>
        </row>
        <row r="601">
          <cell r="A601"/>
          <cell r="G601"/>
          <cell r="N601"/>
          <cell r="Q601"/>
          <cell r="R601"/>
          <cell r="S601"/>
          <cell r="T601"/>
          <cell r="U601"/>
          <cell r="V601"/>
          <cell r="W601"/>
          <cell r="X601"/>
          <cell r="Y601"/>
          <cell r="Z601"/>
          <cell r="AA601"/>
          <cell r="AB601"/>
          <cell r="AC601"/>
          <cell r="AD601"/>
          <cell r="AE601"/>
          <cell r="AF601"/>
          <cell r="AH601"/>
          <cell r="AI601"/>
          <cell r="AJ601"/>
          <cell r="AK601"/>
          <cell r="AL601"/>
          <cell r="AM601"/>
          <cell r="AN601"/>
          <cell r="AO601"/>
          <cell r="AP601"/>
          <cell r="AQ601"/>
          <cell r="AR601"/>
          <cell r="AS601"/>
          <cell r="AT601"/>
          <cell r="AU601"/>
          <cell r="AV601"/>
          <cell r="AW601"/>
          <cell r="AX601"/>
          <cell r="AY601"/>
          <cell r="AZ601"/>
          <cell r="BA601"/>
        </row>
        <row r="602">
          <cell r="A602"/>
          <cell r="G602"/>
          <cell r="N602"/>
          <cell r="Q602"/>
          <cell r="R602"/>
          <cell r="S602"/>
          <cell r="T602"/>
          <cell r="U602"/>
          <cell r="V602"/>
          <cell r="W602"/>
          <cell r="X602"/>
          <cell r="Y602"/>
          <cell r="Z602"/>
          <cell r="AA602"/>
          <cell r="AB602"/>
          <cell r="AC602"/>
          <cell r="AD602"/>
          <cell r="AE602"/>
          <cell r="AF602"/>
          <cell r="AH602"/>
          <cell r="AI602"/>
          <cell r="AJ602"/>
          <cell r="AK602"/>
          <cell r="AL602"/>
          <cell r="AM602"/>
          <cell r="AN602"/>
          <cell r="AO602"/>
          <cell r="AP602"/>
          <cell r="AQ602"/>
          <cell r="AR602"/>
          <cell r="AS602"/>
          <cell r="AT602"/>
          <cell r="AU602"/>
          <cell r="AV602"/>
          <cell r="AW602"/>
          <cell r="AX602"/>
          <cell r="AY602"/>
          <cell r="AZ602"/>
          <cell r="BA602"/>
        </row>
        <row r="603">
          <cell r="A603"/>
          <cell r="G603"/>
          <cell r="N603"/>
          <cell r="Q603"/>
          <cell r="R603"/>
          <cell r="S603"/>
          <cell r="T603"/>
          <cell r="U603"/>
          <cell r="V603"/>
          <cell r="W603"/>
          <cell r="X603"/>
          <cell r="Y603"/>
          <cell r="Z603"/>
          <cell r="AA603"/>
          <cell r="AB603"/>
          <cell r="AC603"/>
          <cell r="AD603"/>
          <cell r="AE603"/>
          <cell r="AF603"/>
          <cell r="AH603"/>
          <cell r="AI603"/>
          <cell r="AJ603"/>
          <cell r="AK603"/>
          <cell r="AL603"/>
          <cell r="AM603"/>
          <cell r="AN603"/>
          <cell r="AO603"/>
          <cell r="AP603"/>
          <cell r="AQ603"/>
          <cell r="AR603"/>
          <cell r="AS603"/>
          <cell r="AT603"/>
          <cell r="AU603"/>
          <cell r="AV603"/>
          <cell r="AW603"/>
          <cell r="AX603"/>
          <cell r="AY603"/>
          <cell r="AZ603"/>
          <cell r="BA603"/>
        </row>
        <row r="604">
          <cell r="A604"/>
          <cell r="G604"/>
          <cell r="N604"/>
          <cell r="Q604"/>
          <cell r="R604"/>
          <cell r="S604"/>
          <cell r="T604"/>
          <cell r="U604"/>
          <cell r="V604"/>
          <cell r="W604"/>
          <cell r="X604"/>
          <cell r="Y604"/>
          <cell r="Z604"/>
          <cell r="AA604"/>
          <cell r="AB604"/>
          <cell r="AC604"/>
          <cell r="AD604"/>
          <cell r="AE604"/>
          <cell r="AF604"/>
          <cell r="AH604"/>
          <cell r="AI604"/>
          <cell r="AJ604"/>
          <cell r="AK604"/>
          <cell r="AL604"/>
          <cell r="AM604"/>
          <cell r="AN604"/>
          <cell r="AO604"/>
          <cell r="AP604"/>
          <cell r="AQ604"/>
          <cell r="AR604"/>
          <cell r="AS604"/>
          <cell r="AT604"/>
          <cell r="AU604"/>
          <cell r="AV604"/>
          <cell r="AW604"/>
          <cell r="AX604"/>
          <cell r="AY604"/>
          <cell r="AZ604"/>
          <cell r="BA604"/>
        </row>
        <row r="605">
          <cell r="A605"/>
          <cell r="G605"/>
          <cell r="N605"/>
          <cell r="Q605"/>
          <cell r="R605"/>
          <cell r="S605"/>
          <cell r="T605"/>
          <cell r="U605"/>
          <cell r="V605"/>
          <cell r="W605"/>
          <cell r="X605"/>
          <cell r="Y605"/>
          <cell r="Z605"/>
          <cell r="AA605"/>
          <cell r="AB605"/>
          <cell r="AC605"/>
          <cell r="AD605"/>
          <cell r="AE605"/>
          <cell r="AF605"/>
          <cell r="AH605"/>
          <cell r="AI605"/>
          <cell r="AJ605"/>
          <cell r="AK605"/>
          <cell r="AL605"/>
          <cell r="AM605"/>
          <cell r="AN605"/>
          <cell r="AO605"/>
          <cell r="AP605"/>
          <cell r="AQ605"/>
          <cell r="AR605"/>
          <cell r="AS605"/>
          <cell r="AT605"/>
          <cell r="AU605"/>
          <cell r="AV605"/>
          <cell r="AW605"/>
          <cell r="AX605"/>
          <cell r="AY605"/>
          <cell r="AZ605"/>
          <cell r="BA605"/>
        </row>
        <row r="606">
          <cell r="A606"/>
          <cell r="G606"/>
          <cell r="N606"/>
          <cell r="Q606"/>
          <cell r="R606"/>
          <cell r="S606"/>
          <cell r="T606"/>
          <cell r="U606"/>
          <cell r="V606"/>
          <cell r="W606"/>
          <cell r="X606"/>
          <cell r="Y606"/>
          <cell r="Z606"/>
          <cell r="AA606"/>
          <cell r="AB606"/>
          <cell r="AC606"/>
          <cell r="AD606"/>
          <cell r="AE606"/>
          <cell r="AF606"/>
          <cell r="AH606"/>
          <cell r="AI606"/>
          <cell r="AJ606"/>
          <cell r="AK606"/>
          <cell r="AL606"/>
          <cell r="AM606"/>
          <cell r="AN606"/>
          <cell r="AO606"/>
          <cell r="AP606"/>
          <cell r="AQ606"/>
          <cell r="AR606"/>
          <cell r="AS606"/>
          <cell r="AT606"/>
          <cell r="AU606"/>
          <cell r="AV606"/>
          <cell r="AW606"/>
          <cell r="AX606"/>
          <cell r="AY606"/>
          <cell r="AZ606"/>
          <cell r="BA606"/>
        </row>
        <row r="607">
          <cell r="A607"/>
          <cell r="G607"/>
          <cell r="N607"/>
          <cell r="Q607"/>
          <cell r="R607"/>
          <cell r="S607"/>
          <cell r="T607"/>
          <cell r="U607"/>
          <cell r="V607"/>
          <cell r="W607"/>
          <cell r="X607"/>
          <cell r="Y607"/>
          <cell r="Z607"/>
          <cell r="AA607"/>
          <cell r="AB607"/>
          <cell r="AC607"/>
          <cell r="AD607"/>
          <cell r="AE607"/>
          <cell r="AF607"/>
          <cell r="AH607"/>
          <cell r="AI607"/>
          <cell r="AJ607"/>
          <cell r="AK607"/>
          <cell r="AL607"/>
          <cell r="AM607"/>
          <cell r="AN607"/>
          <cell r="AO607"/>
          <cell r="AP607"/>
          <cell r="AQ607"/>
          <cell r="AR607"/>
          <cell r="AS607"/>
          <cell r="AT607"/>
          <cell r="AU607"/>
          <cell r="AV607"/>
          <cell r="AW607"/>
          <cell r="AX607"/>
          <cell r="AY607"/>
          <cell r="AZ607"/>
          <cell r="BA607"/>
        </row>
        <row r="608">
          <cell r="A608"/>
          <cell r="G608"/>
          <cell r="N608"/>
          <cell r="Q608"/>
          <cell r="R608"/>
          <cell r="S608"/>
          <cell r="T608"/>
          <cell r="U608"/>
          <cell r="V608"/>
          <cell r="W608"/>
          <cell r="X608"/>
          <cell r="Y608"/>
          <cell r="Z608"/>
          <cell r="AA608"/>
          <cell r="AB608"/>
          <cell r="AC608"/>
          <cell r="AD608"/>
          <cell r="AE608"/>
          <cell r="AF608"/>
          <cell r="AH608"/>
          <cell r="AI608"/>
          <cell r="AJ608"/>
          <cell r="AK608"/>
          <cell r="AL608"/>
          <cell r="AM608"/>
          <cell r="AN608"/>
          <cell r="AO608"/>
          <cell r="AP608"/>
          <cell r="AQ608"/>
          <cell r="AR608"/>
          <cell r="AS608"/>
          <cell r="AT608"/>
          <cell r="AU608"/>
          <cell r="AV608"/>
          <cell r="AW608"/>
          <cell r="AX608"/>
          <cell r="AY608"/>
          <cell r="AZ608"/>
          <cell r="BA608"/>
        </row>
        <row r="609">
          <cell r="A609"/>
          <cell r="G609"/>
          <cell r="N609"/>
          <cell r="Q609"/>
          <cell r="R609"/>
          <cell r="S609"/>
          <cell r="T609"/>
          <cell r="U609"/>
          <cell r="V609"/>
          <cell r="W609"/>
          <cell r="X609"/>
          <cell r="Y609"/>
          <cell r="Z609"/>
          <cell r="AA609"/>
          <cell r="AB609"/>
          <cell r="AC609"/>
          <cell r="AD609"/>
          <cell r="AE609"/>
          <cell r="AF609"/>
          <cell r="AH609"/>
          <cell r="AI609"/>
          <cell r="AJ609"/>
          <cell r="AK609"/>
          <cell r="AL609"/>
          <cell r="AM609"/>
          <cell r="AN609"/>
          <cell r="AO609"/>
          <cell r="AP609"/>
          <cell r="AQ609"/>
          <cell r="AR609"/>
          <cell r="AS609"/>
          <cell r="AT609"/>
          <cell r="AU609"/>
          <cell r="AV609"/>
          <cell r="AW609"/>
          <cell r="AX609"/>
          <cell r="AY609"/>
          <cell r="AZ609"/>
          <cell r="BA609"/>
        </row>
        <row r="610">
          <cell r="A610"/>
          <cell r="G610"/>
          <cell r="N610"/>
          <cell r="Q610"/>
          <cell r="R610"/>
          <cell r="S610"/>
          <cell r="T610"/>
          <cell r="U610"/>
          <cell r="V610"/>
          <cell r="W610"/>
          <cell r="X610"/>
          <cell r="Y610"/>
          <cell r="Z610"/>
          <cell r="AA610"/>
          <cell r="AB610"/>
          <cell r="AC610"/>
          <cell r="AD610"/>
          <cell r="AE610"/>
          <cell r="AF610"/>
          <cell r="AH610"/>
          <cell r="AI610"/>
          <cell r="AJ610"/>
          <cell r="AK610"/>
          <cell r="AL610"/>
          <cell r="AM610"/>
          <cell r="AN610"/>
          <cell r="AO610"/>
          <cell r="AP610"/>
          <cell r="AQ610"/>
          <cell r="AR610"/>
          <cell r="AS610"/>
          <cell r="AT610"/>
          <cell r="AU610"/>
          <cell r="AV610"/>
          <cell r="AW610"/>
          <cell r="AX610"/>
          <cell r="AY610"/>
          <cell r="AZ610"/>
          <cell r="BA610"/>
        </row>
        <row r="611">
          <cell r="A611"/>
          <cell r="G611"/>
          <cell r="N611"/>
          <cell r="Q611"/>
          <cell r="R611"/>
          <cell r="S611"/>
          <cell r="T611"/>
          <cell r="U611"/>
          <cell r="V611"/>
          <cell r="W611"/>
          <cell r="X611"/>
          <cell r="Y611"/>
          <cell r="Z611"/>
          <cell r="AA611"/>
          <cell r="AB611"/>
          <cell r="AC611"/>
          <cell r="AD611"/>
          <cell r="AE611"/>
          <cell r="AF611"/>
          <cell r="AH611"/>
          <cell r="AI611"/>
          <cell r="AJ611"/>
          <cell r="AK611"/>
          <cell r="AL611"/>
          <cell r="AM611"/>
          <cell r="AN611"/>
          <cell r="AO611"/>
          <cell r="AP611"/>
          <cell r="AQ611"/>
          <cell r="AR611"/>
          <cell r="AS611"/>
          <cell r="AT611"/>
          <cell r="AU611"/>
          <cell r="AV611"/>
          <cell r="AW611"/>
          <cell r="AX611"/>
          <cell r="AY611"/>
          <cell r="AZ611"/>
          <cell r="BA611"/>
        </row>
        <row r="612">
          <cell r="A612"/>
          <cell r="G612"/>
          <cell r="N612"/>
          <cell r="Q612"/>
          <cell r="R612"/>
          <cell r="S612"/>
          <cell r="T612"/>
          <cell r="U612"/>
          <cell r="V612"/>
          <cell r="W612"/>
          <cell r="X612"/>
          <cell r="Y612"/>
          <cell r="Z612"/>
          <cell r="AA612"/>
          <cell r="AB612"/>
          <cell r="AC612"/>
          <cell r="AD612"/>
          <cell r="AE612"/>
          <cell r="AF612"/>
          <cell r="AH612"/>
          <cell r="AI612"/>
          <cell r="AJ612"/>
          <cell r="AK612"/>
          <cell r="AL612"/>
          <cell r="AM612"/>
          <cell r="AN612"/>
          <cell r="AO612"/>
          <cell r="AP612"/>
          <cell r="AQ612"/>
          <cell r="AR612"/>
          <cell r="AS612"/>
          <cell r="AT612"/>
          <cell r="AU612"/>
          <cell r="AV612"/>
          <cell r="AW612"/>
          <cell r="AX612"/>
          <cell r="AY612"/>
          <cell r="AZ612"/>
          <cell r="BA612"/>
        </row>
        <row r="613">
          <cell r="A613"/>
          <cell r="G613"/>
          <cell r="N613"/>
          <cell r="Q613"/>
          <cell r="R613"/>
          <cell r="S613"/>
          <cell r="T613"/>
          <cell r="U613"/>
          <cell r="V613"/>
          <cell r="W613"/>
          <cell r="X613"/>
          <cell r="Y613"/>
          <cell r="Z613"/>
          <cell r="AA613"/>
          <cell r="AB613"/>
          <cell r="AC613"/>
          <cell r="AD613"/>
          <cell r="AE613"/>
          <cell r="AF613"/>
          <cell r="AH613"/>
          <cell r="AI613"/>
          <cell r="AJ613"/>
          <cell r="AK613"/>
          <cell r="AL613"/>
          <cell r="AM613"/>
          <cell r="AN613"/>
          <cell r="AO613"/>
          <cell r="AP613"/>
          <cell r="AQ613"/>
          <cell r="AR613"/>
          <cell r="AS613"/>
          <cell r="AT613"/>
          <cell r="AU613"/>
          <cell r="AV613"/>
          <cell r="AW613"/>
          <cell r="AX613"/>
          <cell r="AY613"/>
          <cell r="AZ613"/>
          <cell r="BA613"/>
        </row>
        <row r="614">
          <cell r="A614"/>
          <cell r="G614"/>
          <cell r="N614"/>
          <cell r="Q614"/>
          <cell r="R614"/>
          <cell r="S614"/>
          <cell r="T614"/>
          <cell r="U614"/>
          <cell r="V614"/>
          <cell r="W614"/>
          <cell r="X614"/>
          <cell r="Y614"/>
          <cell r="Z614"/>
          <cell r="AA614"/>
          <cell r="AB614"/>
          <cell r="AC614"/>
          <cell r="AD614"/>
          <cell r="AE614"/>
          <cell r="AF614"/>
          <cell r="AH614"/>
          <cell r="AI614"/>
          <cell r="AJ614"/>
          <cell r="AK614"/>
          <cell r="AL614"/>
          <cell r="AM614"/>
          <cell r="AN614"/>
          <cell r="AO614"/>
          <cell r="AP614"/>
          <cell r="AQ614"/>
          <cell r="AR614"/>
          <cell r="AS614"/>
          <cell r="AT614"/>
          <cell r="AU614"/>
          <cell r="AV614"/>
          <cell r="AW614"/>
          <cell r="AX614"/>
          <cell r="AY614"/>
          <cell r="AZ614"/>
          <cell r="BA614"/>
        </row>
        <row r="615">
          <cell r="A615"/>
          <cell r="G615"/>
          <cell r="N615"/>
          <cell r="Q615"/>
          <cell r="R615"/>
          <cell r="S615"/>
          <cell r="T615"/>
          <cell r="U615"/>
          <cell r="V615"/>
          <cell r="W615"/>
          <cell r="X615"/>
          <cell r="Y615"/>
          <cell r="Z615"/>
          <cell r="AA615"/>
          <cell r="AB615"/>
          <cell r="AC615"/>
          <cell r="AD615"/>
          <cell r="AE615"/>
          <cell r="AF615"/>
          <cell r="AH615"/>
          <cell r="AI615"/>
          <cell r="AJ615"/>
          <cell r="AK615"/>
          <cell r="AL615"/>
          <cell r="AM615"/>
          <cell r="AN615"/>
          <cell r="AO615"/>
          <cell r="AP615"/>
          <cell r="AQ615"/>
          <cell r="AR615"/>
          <cell r="AS615"/>
          <cell r="AT615"/>
          <cell r="AU615"/>
          <cell r="AV615"/>
          <cell r="AW615"/>
          <cell r="AX615"/>
          <cell r="AY615"/>
          <cell r="AZ615"/>
          <cell r="BA615"/>
        </row>
        <row r="616">
          <cell r="A616"/>
          <cell r="G616"/>
          <cell r="N616"/>
          <cell r="Q616"/>
          <cell r="R616"/>
          <cell r="S616"/>
          <cell r="T616"/>
          <cell r="U616"/>
          <cell r="V616"/>
          <cell r="W616"/>
          <cell r="X616"/>
          <cell r="Y616"/>
          <cell r="Z616"/>
          <cell r="AA616"/>
          <cell r="AB616"/>
          <cell r="AC616"/>
          <cell r="AD616"/>
          <cell r="AE616"/>
          <cell r="AF616"/>
          <cell r="AH616"/>
          <cell r="AI616"/>
          <cell r="AJ616"/>
          <cell r="AK616"/>
          <cell r="AL616"/>
          <cell r="AM616"/>
          <cell r="AN616"/>
          <cell r="AO616"/>
          <cell r="AP616"/>
          <cell r="AQ616"/>
          <cell r="AR616"/>
          <cell r="AS616"/>
          <cell r="AT616"/>
          <cell r="AU616"/>
          <cell r="AV616"/>
          <cell r="AW616"/>
          <cell r="AX616"/>
          <cell r="AY616"/>
          <cell r="AZ616"/>
          <cell r="BA616"/>
        </row>
        <row r="617">
          <cell r="A617"/>
          <cell r="G617"/>
          <cell r="N617"/>
          <cell r="Q617"/>
          <cell r="R617"/>
          <cell r="S617"/>
          <cell r="T617"/>
          <cell r="U617"/>
          <cell r="V617"/>
          <cell r="W617"/>
          <cell r="X617"/>
          <cell r="Y617"/>
          <cell r="Z617"/>
          <cell r="AA617"/>
          <cell r="AB617"/>
          <cell r="AC617"/>
          <cell r="AD617"/>
          <cell r="AE617"/>
          <cell r="AF617"/>
          <cell r="AH617"/>
          <cell r="AI617"/>
          <cell r="AJ617"/>
          <cell r="AK617"/>
          <cell r="AL617"/>
          <cell r="AM617"/>
          <cell r="AN617"/>
          <cell r="AO617"/>
          <cell r="AP617"/>
          <cell r="AQ617"/>
          <cell r="AR617"/>
          <cell r="AS617"/>
          <cell r="AT617"/>
          <cell r="AU617"/>
          <cell r="AV617"/>
          <cell r="AW617"/>
          <cell r="AX617"/>
          <cell r="AY617"/>
          <cell r="AZ617"/>
          <cell r="BA617"/>
        </row>
        <row r="618">
          <cell r="A618"/>
          <cell r="G618"/>
          <cell r="N618"/>
          <cell r="Q618"/>
          <cell r="R618"/>
          <cell r="S618"/>
          <cell r="T618"/>
          <cell r="U618"/>
          <cell r="V618"/>
          <cell r="W618"/>
          <cell r="X618"/>
          <cell r="Y618"/>
          <cell r="Z618"/>
          <cell r="AA618"/>
          <cell r="AB618"/>
          <cell r="AC618"/>
          <cell r="AD618"/>
          <cell r="AE618"/>
          <cell r="AF618"/>
          <cell r="AH618"/>
          <cell r="AI618"/>
          <cell r="AJ618"/>
          <cell r="AK618"/>
          <cell r="AL618"/>
          <cell r="AM618"/>
          <cell r="AN618"/>
          <cell r="AO618"/>
          <cell r="AP618"/>
          <cell r="AQ618"/>
          <cell r="AR618"/>
          <cell r="AS618"/>
          <cell r="AT618"/>
          <cell r="AU618"/>
          <cell r="AV618"/>
          <cell r="AW618"/>
          <cell r="AX618"/>
          <cell r="AY618"/>
          <cell r="AZ618"/>
          <cell r="BA618"/>
        </row>
        <row r="619">
          <cell r="A619"/>
          <cell r="G619"/>
          <cell r="N619"/>
          <cell r="Q619"/>
          <cell r="R619"/>
          <cell r="S619"/>
          <cell r="T619"/>
          <cell r="U619"/>
          <cell r="V619"/>
          <cell r="W619"/>
          <cell r="X619"/>
          <cell r="Y619"/>
          <cell r="Z619"/>
          <cell r="AA619"/>
          <cell r="AB619"/>
          <cell r="AC619"/>
          <cell r="AD619"/>
          <cell r="AE619"/>
          <cell r="AF619"/>
          <cell r="AH619"/>
          <cell r="AI619"/>
          <cell r="AJ619"/>
          <cell r="AK619"/>
          <cell r="AL619"/>
          <cell r="AM619"/>
          <cell r="AN619"/>
          <cell r="AO619"/>
          <cell r="AP619"/>
          <cell r="AQ619"/>
          <cell r="AR619"/>
          <cell r="AS619"/>
          <cell r="AT619"/>
          <cell r="AU619"/>
          <cell r="AV619"/>
          <cell r="AW619"/>
          <cell r="AX619"/>
          <cell r="AY619"/>
          <cell r="AZ619"/>
          <cell r="BA619"/>
        </row>
        <row r="620">
          <cell r="A620"/>
          <cell r="G620"/>
          <cell r="N620"/>
          <cell r="Q620"/>
          <cell r="R620"/>
          <cell r="S620"/>
          <cell r="T620"/>
          <cell r="U620"/>
          <cell r="V620"/>
          <cell r="W620"/>
          <cell r="X620"/>
          <cell r="Y620"/>
          <cell r="Z620"/>
          <cell r="AA620"/>
          <cell r="AB620"/>
          <cell r="AC620"/>
          <cell r="AD620"/>
          <cell r="AE620"/>
          <cell r="AF620"/>
          <cell r="AH620"/>
          <cell r="AI620"/>
          <cell r="AJ620"/>
          <cell r="AK620"/>
          <cell r="AL620"/>
          <cell r="AM620"/>
          <cell r="AN620"/>
          <cell r="AO620"/>
          <cell r="AP620"/>
          <cell r="AQ620"/>
          <cell r="AR620"/>
          <cell r="AS620"/>
          <cell r="AT620"/>
          <cell r="AU620"/>
          <cell r="AV620"/>
          <cell r="AW620"/>
          <cell r="AX620"/>
          <cell r="AY620"/>
          <cell r="AZ620"/>
          <cell r="BA620"/>
        </row>
        <row r="621">
          <cell r="A621"/>
          <cell r="G621"/>
          <cell r="N621"/>
          <cell r="Q621"/>
          <cell r="R621"/>
          <cell r="S621"/>
          <cell r="T621"/>
          <cell r="U621"/>
          <cell r="V621"/>
          <cell r="W621"/>
          <cell r="X621"/>
          <cell r="Y621"/>
          <cell r="Z621"/>
          <cell r="AA621"/>
          <cell r="AB621"/>
          <cell r="AC621"/>
          <cell r="AD621"/>
          <cell r="AE621"/>
          <cell r="AF621"/>
          <cell r="AH621"/>
          <cell r="AI621"/>
          <cell r="AJ621"/>
          <cell r="AK621"/>
          <cell r="AL621"/>
          <cell r="AM621"/>
          <cell r="AN621"/>
          <cell r="AO621"/>
          <cell r="AP621"/>
          <cell r="AQ621"/>
          <cell r="AR621"/>
          <cell r="AS621"/>
          <cell r="AT621"/>
          <cell r="AU621"/>
          <cell r="AV621"/>
          <cell r="AW621"/>
          <cell r="AX621"/>
          <cell r="AY621"/>
          <cell r="AZ621"/>
          <cell r="BA621"/>
        </row>
        <row r="622">
          <cell r="A622"/>
          <cell r="G622"/>
          <cell r="N622"/>
          <cell r="Q622"/>
          <cell r="R622"/>
          <cell r="S622"/>
          <cell r="T622"/>
          <cell r="U622"/>
          <cell r="V622"/>
          <cell r="W622"/>
          <cell r="X622"/>
          <cell r="Y622"/>
          <cell r="Z622"/>
          <cell r="AA622"/>
          <cell r="AB622"/>
          <cell r="AC622"/>
          <cell r="AD622"/>
          <cell r="AE622"/>
          <cell r="AF622"/>
          <cell r="AH622"/>
          <cell r="AI622"/>
          <cell r="AJ622"/>
          <cell r="AK622"/>
          <cell r="AL622"/>
          <cell r="AM622"/>
          <cell r="AN622"/>
          <cell r="AO622"/>
          <cell r="AP622"/>
          <cell r="AQ622"/>
          <cell r="AR622"/>
          <cell r="AS622"/>
          <cell r="AT622"/>
          <cell r="AU622"/>
          <cell r="AV622"/>
          <cell r="AW622"/>
          <cell r="AX622"/>
          <cell r="AY622"/>
          <cell r="AZ622"/>
          <cell r="BA622"/>
        </row>
        <row r="623">
          <cell r="A623"/>
          <cell r="G623"/>
          <cell r="N623"/>
          <cell r="Q623"/>
          <cell r="R623"/>
          <cell r="S623"/>
          <cell r="T623"/>
          <cell r="U623"/>
          <cell r="V623"/>
          <cell r="W623"/>
          <cell r="X623"/>
          <cell r="Y623"/>
          <cell r="Z623"/>
          <cell r="AA623"/>
          <cell r="AB623"/>
          <cell r="AC623"/>
          <cell r="AD623"/>
          <cell r="AE623"/>
          <cell r="AF623"/>
          <cell r="AH623"/>
          <cell r="AI623"/>
          <cell r="AJ623"/>
          <cell r="AK623"/>
          <cell r="AL623"/>
          <cell r="AM623"/>
          <cell r="AN623"/>
          <cell r="AO623"/>
          <cell r="AP623"/>
          <cell r="AQ623"/>
          <cell r="AR623"/>
          <cell r="AS623"/>
          <cell r="AT623"/>
          <cell r="AU623"/>
          <cell r="AV623"/>
          <cell r="AW623"/>
          <cell r="AX623"/>
          <cell r="AY623"/>
          <cell r="AZ623"/>
          <cell r="BA623"/>
        </row>
        <row r="624">
          <cell r="A624"/>
          <cell r="G624"/>
          <cell r="N624"/>
          <cell r="Q624"/>
          <cell r="R624"/>
          <cell r="S624"/>
          <cell r="T624"/>
          <cell r="U624"/>
          <cell r="V624"/>
          <cell r="W624"/>
          <cell r="X624"/>
          <cell r="Y624"/>
          <cell r="Z624"/>
          <cell r="AA624"/>
          <cell r="AB624"/>
          <cell r="AC624"/>
          <cell r="AD624"/>
          <cell r="AE624"/>
          <cell r="AF624"/>
          <cell r="AH624"/>
          <cell r="AI624"/>
          <cell r="AJ624"/>
          <cell r="AK624"/>
          <cell r="AL624"/>
          <cell r="AM624"/>
          <cell r="AN624"/>
          <cell r="AO624"/>
          <cell r="AP624"/>
          <cell r="AQ624"/>
          <cell r="AR624"/>
          <cell r="AS624"/>
          <cell r="AT624"/>
          <cell r="AU624"/>
          <cell r="AV624"/>
          <cell r="AW624"/>
          <cell r="AX624"/>
          <cell r="AY624"/>
          <cell r="AZ624"/>
          <cell r="BA624"/>
        </row>
        <row r="625">
          <cell r="A625"/>
          <cell r="G625"/>
          <cell r="N625"/>
          <cell r="Q625"/>
          <cell r="R625"/>
          <cell r="S625"/>
          <cell r="T625"/>
          <cell r="U625"/>
          <cell r="V625"/>
          <cell r="W625"/>
          <cell r="X625"/>
          <cell r="Y625"/>
          <cell r="Z625"/>
          <cell r="AA625"/>
          <cell r="AB625"/>
          <cell r="AC625"/>
          <cell r="AD625"/>
          <cell r="AE625"/>
          <cell r="AF625"/>
          <cell r="AH625"/>
          <cell r="AI625"/>
          <cell r="AJ625"/>
          <cell r="AK625"/>
          <cell r="AL625"/>
          <cell r="AM625"/>
          <cell r="AN625"/>
          <cell r="AO625"/>
          <cell r="AP625"/>
          <cell r="AQ625"/>
          <cell r="AR625"/>
          <cell r="AS625"/>
          <cell r="AT625"/>
          <cell r="AU625"/>
          <cell r="AV625"/>
          <cell r="AW625"/>
          <cell r="AX625"/>
          <cell r="AY625"/>
          <cell r="AZ625"/>
          <cell r="BA625"/>
        </row>
        <row r="626">
          <cell r="A626"/>
          <cell r="G626"/>
          <cell r="N626"/>
          <cell r="Q626"/>
          <cell r="R626"/>
          <cell r="S626"/>
          <cell r="T626"/>
          <cell r="U626"/>
          <cell r="V626"/>
          <cell r="W626"/>
          <cell r="X626"/>
          <cell r="Y626"/>
          <cell r="Z626"/>
          <cell r="AA626"/>
          <cell r="AB626"/>
          <cell r="AC626"/>
          <cell r="AD626"/>
          <cell r="AE626"/>
          <cell r="AF626"/>
          <cell r="AH626"/>
          <cell r="AI626"/>
          <cell r="AJ626"/>
          <cell r="AK626"/>
          <cell r="AL626"/>
          <cell r="AM626"/>
          <cell r="AN626"/>
          <cell r="AO626"/>
          <cell r="AP626"/>
          <cell r="AQ626"/>
          <cell r="AR626"/>
          <cell r="AS626"/>
          <cell r="AT626"/>
          <cell r="AU626"/>
          <cell r="AV626"/>
          <cell r="AW626"/>
          <cell r="AX626"/>
          <cell r="AY626"/>
          <cell r="AZ626"/>
          <cell r="BA626"/>
        </row>
        <row r="627">
          <cell r="A627"/>
          <cell r="G627"/>
          <cell r="N627"/>
          <cell r="Q627"/>
          <cell r="R627"/>
          <cell r="S627"/>
          <cell r="T627"/>
          <cell r="U627"/>
          <cell r="V627"/>
          <cell r="W627"/>
          <cell r="X627"/>
          <cell r="Y627"/>
          <cell r="Z627"/>
          <cell r="AA627"/>
          <cell r="AB627"/>
          <cell r="AC627"/>
          <cell r="AD627"/>
          <cell r="AE627"/>
          <cell r="AF627"/>
          <cell r="AH627"/>
          <cell r="AI627"/>
          <cell r="AJ627"/>
          <cell r="AK627"/>
          <cell r="AL627"/>
          <cell r="AM627"/>
          <cell r="AN627"/>
          <cell r="AO627"/>
          <cell r="AP627"/>
          <cell r="AQ627"/>
          <cell r="AR627"/>
          <cell r="AS627"/>
          <cell r="AT627"/>
          <cell r="AU627"/>
          <cell r="AV627"/>
          <cell r="AW627"/>
          <cell r="AX627"/>
          <cell r="AY627"/>
          <cell r="AZ627"/>
          <cell r="BA627"/>
        </row>
        <row r="628">
          <cell r="A628"/>
          <cell r="G628"/>
          <cell r="N628"/>
          <cell r="Q628"/>
          <cell r="R628"/>
          <cell r="S628"/>
          <cell r="T628"/>
          <cell r="U628"/>
          <cell r="V628"/>
          <cell r="W628"/>
          <cell r="X628"/>
          <cell r="Y628"/>
          <cell r="Z628"/>
          <cell r="AA628"/>
          <cell r="AB628"/>
          <cell r="AC628"/>
          <cell r="AD628"/>
          <cell r="AE628"/>
          <cell r="AF628"/>
          <cell r="AH628"/>
          <cell r="AI628"/>
          <cell r="AJ628"/>
          <cell r="AK628"/>
          <cell r="AL628"/>
          <cell r="AM628"/>
          <cell r="AN628"/>
          <cell r="AO628"/>
          <cell r="AP628"/>
          <cell r="AQ628"/>
          <cell r="AR628"/>
          <cell r="AS628"/>
          <cell r="AT628"/>
          <cell r="AU628"/>
          <cell r="AV628"/>
          <cell r="AW628"/>
          <cell r="AX628"/>
          <cell r="AY628"/>
          <cell r="AZ628"/>
          <cell r="BA628"/>
        </row>
        <row r="629">
          <cell r="A629"/>
          <cell r="G629"/>
          <cell r="N629"/>
          <cell r="Q629"/>
          <cell r="R629"/>
          <cell r="S629"/>
          <cell r="T629"/>
          <cell r="U629"/>
          <cell r="V629"/>
          <cell r="W629"/>
          <cell r="X629"/>
          <cell r="Y629"/>
          <cell r="Z629"/>
          <cell r="AA629"/>
          <cell r="AB629"/>
          <cell r="AC629"/>
          <cell r="AD629"/>
          <cell r="AE629"/>
          <cell r="AF629"/>
          <cell r="AH629"/>
          <cell r="AI629"/>
          <cell r="AJ629"/>
          <cell r="AK629"/>
          <cell r="AL629"/>
          <cell r="AM629"/>
          <cell r="AN629"/>
          <cell r="AO629"/>
          <cell r="AP629"/>
          <cell r="AQ629"/>
          <cell r="AR629"/>
          <cell r="AS629"/>
          <cell r="AT629"/>
          <cell r="AU629"/>
          <cell r="AV629"/>
          <cell r="AW629"/>
          <cell r="AX629"/>
          <cell r="AY629"/>
          <cell r="AZ629"/>
          <cell r="BA629"/>
        </row>
        <row r="630">
          <cell r="A630"/>
          <cell r="G630"/>
          <cell r="N630"/>
          <cell r="Q630"/>
          <cell r="R630"/>
          <cell r="S630"/>
          <cell r="T630"/>
          <cell r="U630"/>
          <cell r="V630"/>
          <cell r="W630"/>
          <cell r="X630"/>
          <cell r="Y630"/>
          <cell r="Z630"/>
          <cell r="AA630"/>
          <cell r="AB630"/>
          <cell r="AC630"/>
          <cell r="AD630"/>
          <cell r="AE630"/>
          <cell r="AF630"/>
          <cell r="AH630"/>
          <cell r="AI630"/>
          <cell r="AJ630"/>
          <cell r="AK630"/>
          <cell r="AL630"/>
          <cell r="AM630"/>
          <cell r="AN630"/>
          <cell r="AO630"/>
          <cell r="AP630"/>
          <cell r="AQ630"/>
          <cell r="AR630"/>
          <cell r="AS630"/>
          <cell r="AT630"/>
          <cell r="AU630"/>
          <cell r="AV630"/>
          <cell r="AW630"/>
          <cell r="AX630"/>
          <cell r="AY630"/>
          <cell r="AZ630"/>
          <cell r="BA630"/>
        </row>
        <row r="631">
          <cell r="A631"/>
          <cell r="G631"/>
          <cell r="N631"/>
          <cell r="Q631"/>
          <cell r="R631"/>
          <cell r="S631"/>
          <cell r="T631"/>
          <cell r="U631"/>
          <cell r="V631"/>
          <cell r="W631"/>
          <cell r="X631"/>
          <cell r="Y631"/>
          <cell r="Z631"/>
          <cell r="AA631"/>
          <cell r="AB631"/>
          <cell r="AC631"/>
          <cell r="AD631"/>
          <cell r="AE631"/>
          <cell r="AF631"/>
          <cell r="AH631"/>
          <cell r="AI631"/>
          <cell r="AJ631"/>
          <cell r="AK631"/>
          <cell r="AL631"/>
          <cell r="AM631"/>
          <cell r="AN631"/>
          <cell r="AO631"/>
          <cell r="AP631"/>
          <cell r="AQ631"/>
          <cell r="AR631"/>
          <cell r="AS631"/>
          <cell r="AT631"/>
          <cell r="AU631"/>
          <cell r="AV631"/>
          <cell r="AW631"/>
          <cell r="AX631"/>
          <cell r="AY631"/>
          <cell r="AZ631"/>
          <cell r="BA631"/>
        </row>
        <row r="632">
          <cell r="A632"/>
          <cell r="G632"/>
          <cell r="N632"/>
          <cell r="Q632"/>
          <cell r="R632"/>
          <cell r="S632"/>
          <cell r="T632"/>
          <cell r="U632"/>
          <cell r="V632"/>
          <cell r="W632"/>
          <cell r="X632"/>
          <cell r="Y632"/>
          <cell r="Z632"/>
          <cell r="AA632"/>
          <cell r="AB632"/>
          <cell r="AC632"/>
          <cell r="AD632"/>
          <cell r="AE632"/>
          <cell r="AF632"/>
          <cell r="AH632"/>
          <cell r="AI632"/>
          <cell r="AJ632"/>
          <cell r="AK632"/>
          <cell r="AL632"/>
          <cell r="AM632"/>
          <cell r="AN632"/>
          <cell r="AO632"/>
          <cell r="AP632"/>
          <cell r="AQ632"/>
          <cell r="AR632"/>
          <cell r="AS632"/>
          <cell r="AT632"/>
          <cell r="AU632"/>
          <cell r="AV632"/>
          <cell r="AW632"/>
          <cell r="AX632"/>
          <cell r="AY632"/>
          <cell r="AZ632"/>
          <cell r="BA632"/>
        </row>
        <row r="633">
          <cell r="A633"/>
          <cell r="G633"/>
          <cell r="N633"/>
          <cell r="Q633"/>
          <cell r="R633"/>
          <cell r="S633"/>
          <cell r="T633"/>
          <cell r="U633"/>
          <cell r="V633"/>
          <cell r="W633"/>
          <cell r="X633"/>
          <cell r="Y633"/>
          <cell r="Z633"/>
          <cell r="AA633"/>
          <cell r="AB633"/>
          <cell r="AC633"/>
          <cell r="AD633"/>
          <cell r="AE633"/>
          <cell r="AF633"/>
          <cell r="AH633"/>
          <cell r="AI633"/>
          <cell r="AJ633"/>
          <cell r="AK633"/>
          <cell r="AL633"/>
          <cell r="AM633"/>
          <cell r="AN633"/>
          <cell r="AO633"/>
          <cell r="AP633"/>
          <cell r="AQ633"/>
          <cell r="AR633"/>
          <cell r="AS633"/>
          <cell r="AT633"/>
          <cell r="AU633"/>
          <cell r="AV633"/>
          <cell r="AW633"/>
          <cell r="AX633"/>
          <cell r="AY633"/>
          <cell r="AZ633"/>
          <cell r="BA633"/>
        </row>
        <row r="634">
          <cell r="A634"/>
          <cell r="G634"/>
          <cell r="N634"/>
          <cell r="Q634"/>
          <cell r="R634"/>
          <cell r="S634"/>
          <cell r="T634"/>
          <cell r="U634"/>
          <cell r="V634"/>
          <cell r="W634"/>
          <cell r="X634"/>
          <cell r="Y634"/>
          <cell r="Z634"/>
          <cell r="AA634"/>
          <cell r="AB634"/>
          <cell r="AC634"/>
          <cell r="AD634"/>
          <cell r="AE634"/>
          <cell r="AF634"/>
          <cell r="AH634"/>
          <cell r="AI634"/>
          <cell r="AJ634"/>
          <cell r="AK634"/>
          <cell r="AL634"/>
          <cell r="AM634"/>
          <cell r="AN634"/>
          <cell r="AO634"/>
          <cell r="AP634"/>
          <cell r="AQ634"/>
          <cell r="AR634"/>
          <cell r="AS634"/>
          <cell r="AT634"/>
          <cell r="AU634"/>
          <cell r="AV634"/>
          <cell r="AW634"/>
          <cell r="AX634"/>
          <cell r="AY634"/>
          <cell r="AZ634"/>
          <cell r="BA634"/>
        </row>
        <row r="635">
          <cell r="A635"/>
          <cell r="G635"/>
          <cell r="N635"/>
          <cell r="Q635"/>
          <cell r="R635"/>
          <cell r="S635"/>
          <cell r="T635"/>
          <cell r="U635"/>
          <cell r="V635"/>
          <cell r="W635"/>
          <cell r="X635"/>
          <cell r="Y635"/>
          <cell r="Z635"/>
          <cell r="AA635"/>
          <cell r="AB635"/>
          <cell r="AC635"/>
          <cell r="AD635"/>
          <cell r="AE635"/>
          <cell r="AF635"/>
          <cell r="AH635"/>
          <cell r="AI635"/>
          <cell r="AJ635"/>
          <cell r="AK635"/>
          <cell r="AL635"/>
          <cell r="AM635"/>
          <cell r="AN635"/>
          <cell r="AO635"/>
          <cell r="AP635"/>
          <cell r="AQ635"/>
          <cell r="AR635"/>
          <cell r="AS635"/>
          <cell r="AT635"/>
          <cell r="AU635"/>
          <cell r="AV635"/>
          <cell r="AW635"/>
          <cell r="AX635"/>
          <cell r="AY635"/>
          <cell r="AZ635"/>
          <cell r="BA635"/>
        </row>
        <row r="636">
          <cell r="A636"/>
          <cell r="G636"/>
          <cell r="N636"/>
          <cell r="Q636"/>
          <cell r="R636"/>
          <cell r="S636"/>
          <cell r="T636"/>
          <cell r="U636"/>
          <cell r="V636"/>
          <cell r="W636"/>
          <cell r="X636"/>
          <cell r="Y636"/>
          <cell r="Z636"/>
          <cell r="AA636"/>
          <cell r="AB636"/>
          <cell r="AC636"/>
          <cell r="AD636"/>
          <cell r="AE636"/>
          <cell r="AF636"/>
          <cell r="AH636"/>
          <cell r="AI636"/>
          <cell r="AJ636"/>
          <cell r="AK636"/>
          <cell r="AL636"/>
          <cell r="AM636"/>
          <cell r="AN636"/>
          <cell r="AO636"/>
          <cell r="AP636"/>
          <cell r="AQ636"/>
          <cell r="AR636"/>
          <cell r="AS636"/>
          <cell r="AT636"/>
          <cell r="AU636"/>
          <cell r="AV636"/>
          <cell r="AW636"/>
          <cell r="AX636"/>
          <cell r="AY636"/>
          <cell r="AZ636"/>
          <cell r="BA636"/>
        </row>
        <row r="637">
          <cell r="A637"/>
          <cell r="G637"/>
          <cell r="N637"/>
          <cell r="Q637"/>
          <cell r="R637"/>
          <cell r="S637"/>
          <cell r="T637"/>
          <cell r="U637"/>
          <cell r="V637"/>
          <cell r="W637"/>
          <cell r="X637"/>
          <cell r="Y637"/>
          <cell r="Z637"/>
          <cell r="AA637"/>
          <cell r="AB637"/>
          <cell r="AC637"/>
          <cell r="AD637"/>
          <cell r="AE637"/>
          <cell r="AF637"/>
          <cell r="AH637"/>
          <cell r="AI637"/>
          <cell r="AJ637"/>
          <cell r="AK637"/>
          <cell r="AL637"/>
          <cell r="AM637"/>
          <cell r="AN637"/>
          <cell r="AO637"/>
          <cell r="AP637"/>
          <cell r="AQ637"/>
          <cell r="AR637"/>
          <cell r="AS637"/>
          <cell r="AT637"/>
          <cell r="AU637"/>
          <cell r="AV637"/>
          <cell r="AW637"/>
          <cell r="AX637"/>
          <cell r="AY637"/>
          <cell r="AZ637"/>
          <cell r="BA637"/>
        </row>
        <row r="638">
          <cell r="A638"/>
          <cell r="G638"/>
          <cell r="N638"/>
          <cell r="Q638"/>
          <cell r="R638"/>
          <cell r="S638"/>
          <cell r="T638"/>
          <cell r="U638"/>
          <cell r="V638"/>
          <cell r="W638"/>
          <cell r="X638"/>
          <cell r="Y638"/>
          <cell r="Z638"/>
          <cell r="AA638"/>
          <cell r="AB638"/>
          <cell r="AC638"/>
          <cell r="AD638"/>
          <cell r="AE638"/>
          <cell r="AF638"/>
          <cell r="AH638"/>
          <cell r="AI638"/>
          <cell r="AJ638"/>
          <cell r="AK638"/>
          <cell r="AL638"/>
          <cell r="AM638"/>
          <cell r="AN638"/>
          <cell r="AO638"/>
          <cell r="AP638"/>
          <cell r="AQ638"/>
          <cell r="AR638"/>
          <cell r="AS638"/>
          <cell r="AT638"/>
          <cell r="AU638"/>
          <cell r="AV638"/>
          <cell r="AW638"/>
          <cell r="AX638"/>
          <cell r="AY638"/>
          <cell r="AZ638"/>
          <cell r="BA638"/>
        </row>
        <row r="639">
          <cell r="A639"/>
          <cell r="G639"/>
          <cell r="N639"/>
          <cell r="Q639"/>
          <cell r="R639"/>
          <cell r="S639"/>
          <cell r="T639"/>
          <cell r="U639"/>
          <cell r="V639"/>
          <cell r="W639"/>
          <cell r="X639"/>
          <cell r="Y639"/>
          <cell r="Z639"/>
          <cell r="AA639"/>
          <cell r="AB639"/>
          <cell r="AC639"/>
          <cell r="AD639"/>
          <cell r="AE639"/>
          <cell r="AF639"/>
          <cell r="AH639"/>
          <cell r="AI639"/>
          <cell r="AJ639"/>
          <cell r="AK639"/>
          <cell r="AL639"/>
          <cell r="AM639"/>
          <cell r="AN639"/>
          <cell r="AO639"/>
          <cell r="AP639"/>
          <cell r="AQ639"/>
          <cell r="AR639"/>
          <cell r="AS639"/>
          <cell r="AT639"/>
          <cell r="AU639"/>
          <cell r="AV639"/>
          <cell r="AW639"/>
          <cell r="AX639"/>
          <cell r="AY639"/>
          <cell r="AZ639"/>
          <cell r="BA639"/>
        </row>
        <row r="640">
          <cell r="A640"/>
          <cell r="G640"/>
          <cell r="N640"/>
          <cell r="Q640"/>
          <cell r="R640"/>
          <cell r="S640"/>
          <cell r="T640"/>
          <cell r="U640"/>
          <cell r="V640"/>
          <cell r="W640"/>
          <cell r="X640"/>
          <cell r="Y640"/>
          <cell r="Z640"/>
          <cell r="AA640"/>
          <cell r="AB640"/>
          <cell r="AC640"/>
          <cell r="AD640"/>
          <cell r="AE640"/>
          <cell r="AF640"/>
          <cell r="AH640"/>
          <cell r="AI640"/>
          <cell r="AJ640"/>
          <cell r="AK640"/>
          <cell r="AL640"/>
          <cell r="AM640"/>
          <cell r="AN640"/>
          <cell r="AO640"/>
          <cell r="AP640"/>
          <cell r="AQ640"/>
          <cell r="AR640"/>
          <cell r="AS640"/>
          <cell r="AT640"/>
          <cell r="AU640"/>
          <cell r="AV640"/>
          <cell r="AW640"/>
          <cell r="AX640"/>
          <cell r="AY640"/>
          <cell r="AZ640"/>
          <cell r="BA640"/>
        </row>
        <row r="641">
          <cell r="A641"/>
          <cell r="G641"/>
          <cell r="N641"/>
          <cell r="Q641"/>
          <cell r="R641"/>
          <cell r="S641"/>
          <cell r="T641"/>
          <cell r="U641"/>
          <cell r="V641"/>
          <cell r="W641"/>
          <cell r="X641"/>
          <cell r="Y641"/>
          <cell r="Z641"/>
          <cell r="AA641"/>
          <cell r="AB641"/>
          <cell r="AC641"/>
          <cell r="AD641"/>
          <cell r="AE641"/>
          <cell r="AF641"/>
          <cell r="AH641"/>
          <cell r="AI641"/>
          <cell r="AJ641"/>
          <cell r="AK641"/>
          <cell r="AL641"/>
          <cell r="AM641"/>
          <cell r="AN641"/>
          <cell r="AO641"/>
          <cell r="AP641"/>
          <cell r="AQ641"/>
          <cell r="AR641"/>
          <cell r="AS641"/>
          <cell r="AT641"/>
          <cell r="AU641"/>
          <cell r="AV641"/>
          <cell r="AW641"/>
          <cell r="AX641"/>
          <cell r="AY641"/>
          <cell r="AZ641"/>
          <cell r="BA641"/>
        </row>
        <row r="642">
          <cell r="A642"/>
          <cell r="G642"/>
          <cell r="N642"/>
          <cell r="Q642"/>
          <cell r="R642"/>
          <cell r="S642"/>
          <cell r="T642"/>
          <cell r="U642"/>
          <cell r="V642"/>
          <cell r="W642"/>
          <cell r="X642"/>
          <cell r="Y642"/>
          <cell r="Z642"/>
          <cell r="AA642"/>
          <cell r="AB642"/>
          <cell r="AC642"/>
          <cell r="AD642"/>
          <cell r="AE642"/>
          <cell r="AF642"/>
          <cell r="AH642"/>
          <cell r="AI642"/>
          <cell r="AJ642"/>
          <cell r="AK642"/>
          <cell r="AL642"/>
          <cell r="AM642"/>
          <cell r="AN642"/>
          <cell r="AO642"/>
          <cell r="AP642"/>
          <cell r="AQ642"/>
          <cell r="AR642"/>
          <cell r="AS642"/>
          <cell r="AT642"/>
          <cell r="AU642"/>
          <cell r="AV642"/>
          <cell r="AW642"/>
          <cell r="AX642"/>
          <cell r="AY642"/>
          <cell r="AZ642"/>
          <cell r="BA642"/>
        </row>
        <row r="643">
          <cell r="A643"/>
          <cell r="G643"/>
          <cell r="N643"/>
          <cell r="Q643"/>
          <cell r="R643"/>
          <cell r="S643"/>
          <cell r="T643"/>
          <cell r="U643"/>
          <cell r="V643"/>
          <cell r="W643"/>
          <cell r="X643"/>
          <cell r="Y643"/>
          <cell r="Z643"/>
          <cell r="AA643"/>
          <cell r="AB643"/>
          <cell r="AC643"/>
          <cell r="AD643"/>
          <cell r="AE643"/>
          <cell r="AF643"/>
          <cell r="AH643"/>
          <cell r="AI643"/>
          <cell r="AJ643"/>
          <cell r="AK643"/>
          <cell r="AL643"/>
          <cell r="AM643"/>
          <cell r="AN643"/>
          <cell r="AO643"/>
          <cell r="AP643"/>
          <cell r="AQ643"/>
          <cell r="AR643"/>
          <cell r="AS643"/>
          <cell r="AT643"/>
          <cell r="AU643"/>
          <cell r="AV643"/>
          <cell r="AW643"/>
          <cell r="AX643"/>
          <cell r="AY643"/>
          <cell r="AZ643"/>
          <cell r="BA643"/>
        </row>
        <row r="644">
          <cell r="A644"/>
          <cell r="G644"/>
          <cell r="N644"/>
          <cell r="Q644"/>
          <cell r="R644"/>
          <cell r="S644"/>
          <cell r="T644"/>
          <cell r="U644"/>
          <cell r="V644"/>
          <cell r="W644"/>
          <cell r="X644"/>
          <cell r="Y644"/>
          <cell r="Z644"/>
          <cell r="AA644"/>
          <cell r="AB644"/>
          <cell r="AC644"/>
          <cell r="AD644"/>
          <cell r="AE644"/>
          <cell r="AF644"/>
          <cell r="AH644"/>
          <cell r="AI644"/>
          <cell r="AJ644"/>
          <cell r="AK644"/>
          <cell r="AL644"/>
          <cell r="AM644"/>
          <cell r="AN644"/>
          <cell r="AO644"/>
          <cell r="AP644"/>
          <cell r="AQ644"/>
          <cell r="AR644"/>
          <cell r="AS644"/>
          <cell r="AT644"/>
          <cell r="AU644"/>
          <cell r="AV644"/>
          <cell r="AW644"/>
          <cell r="AX644"/>
          <cell r="AY644"/>
          <cell r="AZ644"/>
          <cell r="BA644"/>
        </row>
        <row r="645">
          <cell r="A645"/>
          <cell r="G645"/>
          <cell r="N645"/>
          <cell r="Q645"/>
          <cell r="R645"/>
          <cell r="S645"/>
          <cell r="T645"/>
          <cell r="U645"/>
          <cell r="V645"/>
          <cell r="W645"/>
          <cell r="X645"/>
          <cell r="Y645"/>
          <cell r="Z645"/>
          <cell r="AA645"/>
          <cell r="AB645"/>
          <cell r="AC645"/>
          <cell r="AD645"/>
          <cell r="AE645"/>
          <cell r="AF645"/>
          <cell r="AH645"/>
          <cell r="AI645"/>
          <cell r="AJ645"/>
          <cell r="AK645"/>
          <cell r="AL645"/>
          <cell r="AM645"/>
          <cell r="AN645"/>
          <cell r="AO645"/>
          <cell r="AP645"/>
          <cell r="AQ645"/>
          <cell r="AR645"/>
          <cell r="AS645"/>
          <cell r="AT645"/>
          <cell r="AU645"/>
          <cell r="AV645"/>
          <cell r="AW645"/>
          <cell r="AX645"/>
          <cell r="AY645"/>
          <cell r="AZ645"/>
          <cell r="BA645"/>
        </row>
        <row r="646">
          <cell r="A646"/>
          <cell r="G646"/>
          <cell r="N646"/>
          <cell r="Q646"/>
          <cell r="R646"/>
          <cell r="S646"/>
          <cell r="T646"/>
          <cell r="U646"/>
          <cell r="V646"/>
          <cell r="W646"/>
          <cell r="X646"/>
          <cell r="Y646"/>
          <cell r="Z646"/>
          <cell r="AA646"/>
          <cell r="AB646"/>
          <cell r="AC646"/>
          <cell r="AD646"/>
          <cell r="AE646"/>
          <cell r="AF646"/>
          <cell r="AH646"/>
          <cell r="AI646"/>
          <cell r="AJ646"/>
          <cell r="AK646"/>
          <cell r="AL646"/>
          <cell r="AM646"/>
          <cell r="AN646"/>
          <cell r="AO646"/>
          <cell r="AP646"/>
          <cell r="AQ646"/>
          <cell r="AR646"/>
          <cell r="AS646"/>
          <cell r="AT646"/>
          <cell r="AU646"/>
          <cell r="AV646"/>
          <cell r="AW646"/>
          <cell r="AX646"/>
          <cell r="AY646"/>
          <cell r="AZ646"/>
          <cell r="BA646"/>
        </row>
        <row r="647">
          <cell r="A647"/>
          <cell r="G647"/>
          <cell r="N647"/>
          <cell r="Q647"/>
          <cell r="R647"/>
          <cell r="S647"/>
          <cell r="T647"/>
          <cell r="U647"/>
          <cell r="V647"/>
          <cell r="W647"/>
          <cell r="X647"/>
          <cell r="Y647"/>
          <cell r="Z647"/>
          <cell r="AA647"/>
          <cell r="AB647"/>
          <cell r="AC647"/>
          <cell r="AD647"/>
          <cell r="AE647"/>
          <cell r="AF647"/>
          <cell r="AH647"/>
          <cell r="AI647"/>
          <cell r="AJ647"/>
          <cell r="AK647"/>
          <cell r="AL647"/>
          <cell r="AM647"/>
          <cell r="AN647"/>
          <cell r="AO647"/>
          <cell r="AP647"/>
          <cell r="AQ647"/>
          <cell r="AR647"/>
          <cell r="AS647"/>
          <cell r="AT647"/>
          <cell r="AU647"/>
          <cell r="AV647"/>
          <cell r="AW647"/>
          <cell r="AX647"/>
          <cell r="AY647"/>
          <cell r="AZ647"/>
          <cell r="BA647"/>
        </row>
        <row r="648">
          <cell r="A648"/>
          <cell r="G648"/>
          <cell r="N648"/>
          <cell r="Q648"/>
          <cell r="R648"/>
          <cell r="S648"/>
          <cell r="T648"/>
          <cell r="U648"/>
          <cell r="V648"/>
          <cell r="W648"/>
          <cell r="X648"/>
          <cell r="Y648"/>
          <cell r="Z648"/>
          <cell r="AA648"/>
          <cell r="AB648"/>
          <cell r="AC648"/>
          <cell r="AD648"/>
          <cell r="AE648"/>
          <cell r="AF648"/>
          <cell r="AH648"/>
          <cell r="AI648"/>
          <cell r="AJ648"/>
          <cell r="AK648"/>
          <cell r="AL648"/>
          <cell r="AM648"/>
          <cell r="AN648"/>
          <cell r="AO648"/>
          <cell r="AP648"/>
          <cell r="AQ648"/>
          <cell r="AR648"/>
          <cell r="AS648"/>
          <cell r="AT648"/>
          <cell r="AU648"/>
          <cell r="AV648"/>
          <cell r="AW648"/>
          <cell r="AX648"/>
          <cell r="AY648"/>
          <cell r="AZ648"/>
          <cell r="BA648"/>
        </row>
        <row r="649">
          <cell r="A649"/>
          <cell r="G649"/>
          <cell r="N649"/>
          <cell r="Q649"/>
          <cell r="R649"/>
          <cell r="S649"/>
          <cell r="T649"/>
          <cell r="U649"/>
          <cell r="V649"/>
          <cell r="W649"/>
          <cell r="X649"/>
          <cell r="Y649"/>
          <cell r="Z649"/>
          <cell r="AA649"/>
          <cell r="AB649"/>
          <cell r="AC649"/>
          <cell r="AD649"/>
          <cell r="AE649"/>
          <cell r="AF649"/>
          <cell r="AH649"/>
          <cell r="AI649"/>
          <cell r="AJ649"/>
          <cell r="AK649"/>
          <cell r="AL649"/>
          <cell r="AM649"/>
          <cell r="AN649"/>
          <cell r="AO649"/>
          <cell r="AP649"/>
          <cell r="AQ649"/>
          <cell r="AR649"/>
          <cell r="AS649"/>
          <cell r="AT649"/>
          <cell r="AU649"/>
          <cell r="AV649"/>
          <cell r="AW649"/>
          <cell r="AX649"/>
          <cell r="AY649"/>
          <cell r="AZ649"/>
          <cell r="BA649"/>
        </row>
        <row r="650">
          <cell r="A650"/>
          <cell r="G650"/>
          <cell r="N650"/>
          <cell r="Q650"/>
          <cell r="R650"/>
          <cell r="S650"/>
          <cell r="T650"/>
          <cell r="U650"/>
          <cell r="V650"/>
          <cell r="W650"/>
          <cell r="X650"/>
          <cell r="Y650"/>
          <cell r="Z650"/>
          <cell r="AA650"/>
          <cell r="AB650"/>
          <cell r="AC650"/>
          <cell r="AD650"/>
          <cell r="AE650"/>
          <cell r="AF650"/>
          <cell r="AH650"/>
          <cell r="AI650"/>
          <cell r="AJ650"/>
          <cell r="AK650"/>
          <cell r="AL650"/>
          <cell r="AM650"/>
          <cell r="AN650"/>
          <cell r="AO650"/>
          <cell r="AP650"/>
          <cell r="AQ650"/>
          <cell r="AR650"/>
          <cell r="AS650"/>
          <cell r="AT650"/>
          <cell r="AU650"/>
          <cell r="AV650"/>
          <cell r="AW650"/>
          <cell r="AX650"/>
          <cell r="AY650"/>
          <cell r="AZ650"/>
          <cell r="BA650"/>
        </row>
        <row r="651">
          <cell r="A651"/>
          <cell r="G651"/>
          <cell r="N651"/>
          <cell r="Q651"/>
          <cell r="R651"/>
          <cell r="S651"/>
          <cell r="T651"/>
          <cell r="U651"/>
          <cell r="V651"/>
          <cell r="W651"/>
          <cell r="X651"/>
          <cell r="Y651"/>
          <cell r="Z651"/>
          <cell r="AA651"/>
          <cell r="AB651"/>
          <cell r="AC651"/>
          <cell r="AD651"/>
          <cell r="AE651"/>
          <cell r="AF651"/>
          <cell r="AH651"/>
          <cell r="AI651"/>
          <cell r="AJ651"/>
          <cell r="AK651"/>
          <cell r="AL651"/>
          <cell r="AM651"/>
          <cell r="AN651"/>
          <cell r="AO651"/>
          <cell r="AP651"/>
          <cell r="AQ651"/>
          <cell r="AR651"/>
          <cell r="AS651"/>
          <cell r="AT651"/>
          <cell r="AU651"/>
          <cell r="AV651"/>
          <cell r="AW651"/>
          <cell r="AX651"/>
          <cell r="AY651"/>
          <cell r="AZ651"/>
          <cell r="BA651"/>
        </row>
        <row r="652">
          <cell r="A652"/>
          <cell r="G652"/>
          <cell r="N652"/>
          <cell r="Q652"/>
          <cell r="R652"/>
          <cell r="S652"/>
          <cell r="T652"/>
          <cell r="U652"/>
          <cell r="V652"/>
          <cell r="W652"/>
          <cell r="X652"/>
          <cell r="Y652"/>
          <cell r="Z652"/>
          <cell r="AA652"/>
          <cell r="AB652"/>
          <cell r="AC652"/>
          <cell r="AD652"/>
          <cell r="AE652"/>
          <cell r="AF652"/>
          <cell r="AH652"/>
          <cell r="AI652"/>
          <cell r="AJ652"/>
          <cell r="AK652"/>
          <cell r="AL652"/>
          <cell r="AM652"/>
          <cell r="AN652"/>
          <cell r="AO652"/>
          <cell r="AP652"/>
          <cell r="AQ652"/>
          <cell r="AR652"/>
          <cell r="AS652"/>
          <cell r="AT652"/>
          <cell r="AU652"/>
          <cell r="AV652"/>
          <cell r="AW652"/>
          <cell r="AX652"/>
          <cell r="AY652"/>
          <cell r="AZ652"/>
          <cell r="BA652"/>
        </row>
        <row r="653">
          <cell r="A653"/>
          <cell r="G653"/>
          <cell r="N653"/>
          <cell r="Q653"/>
          <cell r="R653"/>
          <cell r="S653"/>
          <cell r="T653"/>
          <cell r="U653"/>
          <cell r="V653"/>
          <cell r="W653"/>
          <cell r="X653"/>
          <cell r="Y653"/>
          <cell r="Z653"/>
          <cell r="AA653"/>
          <cell r="AB653"/>
          <cell r="AC653"/>
          <cell r="AD653"/>
          <cell r="AE653"/>
          <cell r="AF653"/>
          <cell r="AH653"/>
          <cell r="AI653"/>
          <cell r="AJ653"/>
          <cell r="AK653"/>
          <cell r="AL653"/>
          <cell r="AM653"/>
          <cell r="AN653"/>
          <cell r="AO653"/>
          <cell r="AP653"/>
          <cell r="AQ653"/>
          <cell r="AR653"/>
          <cell r="AS653"/>
          <cell r="AT653"/>
          <cell r="AU653"/>
          <cell r="AV653"/>
          <cell r="AW653"/>
          <cell r="AX653"/>
          <cell r="AY653"/>
          <cell r="AZ653"/>
          <cell r="BA653"/>
        </row>
        <row r="654">
          <cell r="A654"/>
          <cell r="G654"/>
          <cell r="N654"/>
          <cell r="Q654"/>
          <cell r="R654"/>
          <cell r="S654"/>
          <cell r="T654"/>
          <cell r="U654"/>
          <cell r="V654"/>
          <cell r="W654"/>
          <cell r="X654"/>
          <cell r="Y654"/>
          <cell r="Z654"/>
          <cell r="AA654"/>
          <cell r="AB654"/>
          <cell r="AC654"/>
          <cell r="AD654"/>
          <cell r="AE654"/>
          <cell r="AF654"/>
          <cell r="AH654"/>
          <cell r="AI654"/>
          <cell r="AJ654"/>
          <cell r="AK654"/>
          <cell r="AL654"/>
          <cell r="AM654"/>
          <cell r="AN654"/>
          <cell r="AO654"/>
          <cell r="AP654"/>
          <cell r="AQ654"/>
          <cell r="AR654"/>
          <cell r="AS654"/>
          <cell r="AT654"/>
          <cell r="AU654"/>
          <cell r="AV654"/>
          <cell r="AW654"/>
          <cell r="AX654"/>
          <cell r="AY654"/>
          <cell r="AZ654"/>
          <cell r="BA654"/>
        </row>
        <row r="655">
          <cell r="A655"/>
          <cell r="G655"/>
          <cell r="N655"/>
          <cell r="Q655"/>
          <cell r="R655"/>
          <cell r="S655"/>
          <cell r="T655"/>
          <cell r="U655"/>
          <cell r="V655"/>
          <cell r="W655"/>
          <cell r="X655"/>
          <cell r="Y655"/>
          <cell r="Z655"/>
          <cell r="AA655"/>
          <cell r="AB655"/>
          <cell r="AC655"/>
          <cell r="AD655"/>
          <cell r="AE655"/>
          <cell r="AF655"/>
          <cell r="AH655"/>
          <cell r="AI655"/>
          <cell r="AJ655"/>
          <cell r="AK655"/>
          <cell r="AL655"/>
          <cell r="AM655"/>
          <cell r="AN655"/>
          <cell r="AO655"/>
          <cell r="AP655"/>
          <cell r="AQ655"/>
          <cell r="AR655"/>
          <cell r="AS655"/>
          <cell r="AT655"/>
          <cell r="AU655"/>
          <cell r="AV655"/>
          <cell r="AW655"/>
          <cell r="AX655"/>
          <cell r="AY655"/>
          <cell r="AZ655"/>
          <cell r="BA655"/>
        </row>
        <row r="656">
          <cell r="A656"/>
          <cell r="G656"/>
          <cell r="N656"/>
          <cell r="Q656"/>
          <cell r="R656"/>
          <cell r="S656"/>
          <cell r="T656"/>
          <cell r="U656"/>
          <cell r="V656"/>
          <cell r="W656"/>
          <cell r="X656"/>
          <cell r="Y656"/>
          <cell r="Z656"/>
          <cell r="AA656"/>
          <cell r="AB656"/>
          <cell r="AC656"/>
          <cell r="AD656"/>
          <cell r="AE656"/>
          <cell r="AF656"/>
          <cell r="AH656"/>
          <cell r="AI656"/>
          <cell r="AJ656"/>
          <cell r="AK656"/>
          <cell r="AL656"/>
          <cell r="AM656"/>
          <cell r="AN656"/>
          <cell r="AO656"/>
          <cell r="AP656"/>
          <cell r="AQ656"/>
          <cell r="AR656"/>
          <cell r="AS656"/>
          <cell r="AT656"/>
          <cell r="AU656"/>
          <cell r="AV656"/>
          <cell r="AW656"/>
          <cell r="AX656"/>
          <cell r="AY656"/>
          <cell r="AZ656"/>
          <cell r="BA656"/>
        </row>
        <row r="657">
          <cell r="A657"/>
          <cell r="G657"/>
          <cell r="N657"/>
          <cell r="Q657"/>
          <cell r="R657"/>
          <cell r="S657"/>
          <cell r="T657"/>
          <cell r="U657"/>
          <cell r="V657"/>
          <cell r="W657"/>
          <cell r="X657"/>
          <cell r="Y657"/>
          <cell r="Z657"/>
          <cell r="AA657"/>
          <cell r="AB657"/>
          <cell r="AC657"/>
          <cell r="AD657"/>
          <cell r="AE657"/>
          <cell r="AF657"/>
          <cell r="AH657"/>
          <cell r="AI657"/>
          <cell r="AJ657"/>
          <cell r="AK657"/>
          <cell r="AL657"/>
          <cell r="AM657"/>
          <cell r="AN657"/>
          <cell r="AO657"/>
          <cell r="AP657"/>
          <cell r="AQ657"/>
          <cell r="AR657"/>
          <cell r="AS657"/>
          <cell r="AT657"/>
          <cell r="AU657"/>
          <cell r="AV657"/>
          <cell r="AW657"/>
          <cell r="AX657"/>
          <cell r="AY657"/>
          <cell r="AZ657"/>
          <cell r="BA657"/>
        </row>
        <row r="658">
          <cell r="A658"/>
          <cell r="G658"/>
          <cell r="N658"/>
          <cell r="Q658"/>
          <cell r="R658"/>
          <cell r="S658"/>
          <cell r="T658"/>
          <cell r="U658"/>
          <cell r="V658"/>
          <cell r="W658"/>
          <cell r="X658"/>
          <cell r="Y658"/>
          <cell r="Z658"/>
          <cell r="AA658"/>
          <cell r="AB658"/>
          <cell r="AC658"/>
          <cell r="AD658"/>
          <cell r="AE658"/>
          <cell r="AF658"/>
          <cell r="AH658"/>
          <cell r="AI658"/>
          <cell r="AJ658"/>
          <cell r="AK658"/>
          <cell r="AL658"/>
          <cell r="AM658"/>
          <cell r="AN658"/>
          <cell r="AO658"/>
          <cell r="AP658"/>
          <cell r="AQ658"/>
          <cell r="AR658"/>
          <cell r="AS658"/>
          <cell r="AT658"/>
          <cell r="AU658"/>
          <cell r="AV658"/>
          <cell r="AW658"/>
          <cell r="AX658"/>
          <cell r="AY658"/>
          <cell r="AZ658"/>
          <cell r="BA658"/>
        </row>
        <row r="659">
          <cell r="A659"/>
          <cell r="G659"/>
          <cell r="N659"/>
          <cell r="Q659"/>
          <cell r="R659"/>
          <cell r="S659"/>
          <cell r="T659"/>
          <cell r="U659"/>
          <cell r="V659"/>
          <cell r="W659"/>
          <cell r="X659"/>
          <cell r="Y659"/>
          <cell r="Z659"/>
          <cell r="AA659"/>
          <cell r="AB659"/>
          <cell r="AC659"/>
          <cell r="AD659"/>
          <cell r="AE659"/>
          <cell r="AF659"/>
          <cell r="AH659"/>
          <cell r="AI659"/>
          <cell r="AJ659"/>
          <cell r="AK659"/>
          <cell r="AL659"/>
          <cell r="AM659"/>
          <cell r="AN659"/>
          <cell r="AO659"/>
          <cell r="AP659"/>
          <cell r="AQ659"/>
          <cell r="AR659"/>
          <cell r="AS659"/>
          <cell r="AT659"/>
          <cell r="AU659"/>
          <cell r="AV659"/>
          <cell r="AW659"/>
          <cell r="AX659"/>
          <cell r="AY659"/>
          <cell r="AZ659"/>
          <cell r="BA659"/>
        </row>
        <row r="660">
          <cell r="A660"/>
          <cell r="G660"/>
          <cell r="N660"/>
          <cell r="Q660"/>
          <cell r="R660"/>
          <cell r="S660"/>
          <cell r="T660"/>
          <cell r="U660"/>
          <cell r="V660"/>
          <cell r="W660"/>
          <cell r="X660"/>
          <cell r="Y660"/>
          <cell r="Z660"/>
          <cell r="AA660"/>
          <cell r="AB660"/>
          <cell r="AC660"/>
          <cell r="AD660"/>
          <cell r="AE660"/>
          <cell r="AF660"/>
          <cell r="AH660"/>
          <cell r="AI660"/>
          <cell r="AJ660"/>
          <cell r="AK660"/>
          <cell r="AL660"/>
          <cell r="AM660"/>
          <cell r="AN660"/>
          <cell r="AO660"/>
          <cell r="AP660"/>
          <cell r="AQ660"/>
          <cell r="AR660"/>
          <cell r="AS660"/>
          <cell r="AT660"/>
          <cell r="AU660"/>
          <cell r="AV660"/>
          <cell r="AW660"/>
          <cell r="AX660"/>
          <cell r="AY660"/>
          <cell r="AZ660"/>
          <cell r="BA660"/>
        </row>
        <row r="661">
          <cell r="A661"/>
          <cell r="G661"/>
          <cell r="N661"/>
          <cell r="Q661"/>
          <cell r="R661"/>
          <cell r="S661"/>
          <cell r="T661"/>
          <cell r="U661"/>
          <cell r="V661"/>
          <cell r="W661"/>
          <cell r="X661"/>
          <cell r="Y661"/>
          <cell r="Z661"/>
          <cell r="AA661"/>
          <cell r="AB661"/>
          <cell r="AC661"/>
          <cell r="AD661"/>
          <cell r="AE661"/>
          <cell r="AF661"/>
          <cell r="AH661"/>
          <cell r="AI661"/>
          <cell r="AJ661"/>
          <cell r="AK661"/>
          <cell r="AL661"/>
          <cell r="AM661"/>
          <cell r="AN661"/>
          <cell r="AO661"/>
          <cell r="AP661"/>
          <cell r="AQ661"/>
          <cell r="AR661"/>
          <cell r="AS661"/>
          <cell r="AT661"/>
          <cell r="AU661"/>
          <cell r="AV661"/>
          <cell r="AW661"/>
          <cell r="AX661"/>
          <cell r="AY661"/>
          <cell r="AZ661"/>
          <cell r="BA661"/>
        </row>
        <row r="662">
          <cell r="A662"/>
          <cell r="G662"/>
          <cell r="N662"/>
          <cell r="Q662"/>
          <cell r="R662"/>
          <cell r="S662"/>
          <cell r="T662"/>
          <cell r="U662"/>
          <cell r="V662"/>
          <cell r="W662"/>
          <cell r="X662"/>
          <cell r="Y662"/>
          <cell r="Z662"/>
          <cell r="AA662"/>
          <cell r="AB662"/>
          <cell r="AC662"/>
          <cell r="AD662"/>
          <cell r="AE662"/>
          <cell r="AF662"/>
          <cell r="AH662"/>
          <cell r="AI662"/>
          <cell r="AJ662"/>
          <cell r="AK662"/>
          <cell r="AL662"/>
          <cell r="AM662"/>
          <cell r="AN662"/>
          <cell r="AO662"/>
          <cell r="AP662"/>
          <cell r="AQ662"/>
          <cell r="AR662"/>
          <cell r="AS662"/>
          <cell r="AT662"/>
          <cell r="AU662"/>
          <cell r="AV662"/>
          <cell r="AW662"/>
          <cell r="AX662"/>
          <cell r="AY662"/>
          <cell r="AZ662"/>
          <cell r="BA662"/>
        </row>
        <row r="663">
          <cell r="A663"/>
          <cell r="G663"/>
          <cell r="N663"/>
          <cell r="Q663"/>
          <cell r="R663"/>
          <cell r="S663"/>
          <cell r="T663"/>
          <cell r="U663"/>
          <cell r="V663"/>
          <cell r="W663"/>
          <cell r="X663"/>
          <cell r="Y663"/>
          <cell r="Z663"/>
          <cell r="AA663"/>
          <cell r="AB663"/>
          <cell r="AC663"/>
          <cell r="AD663"/>
          <cell r="AE663"/>
          <cell r="AF663"/>
          <cell r="AH663"/>
          <cell r="AI663"/>
          <cell r="AJ663"/>
          <cell r="AK663"/>
          <cell r="AL663"/>
          <cell r="AM663"/>
          <cell r="AN663"/>
          <cell r="AO663"/>
          <cell r="AP663"/>
          <cell r="AQ663"/>
          <cell r="AR663"/>
          <cell r="AS663"/>
          <cell r="AT663"/>
          <cell r="AU663"/>
          <cell r="AV663"/>
          <cell r="AW663"/>
          <cell r="AX663"/>
          <cell r="AY663"/>
          <cell r="AZ663"/>
          <cell r="BA663"/>
        </row>
        <row r="664">
          <cell r="A664"/>
          <cell r="G664"/>
          <cell r="N664"/>
          <cell r="Q664"/>
          <cell r="R664"/>
          <cell r="S664"/>
          <cell r="T664"/>
          <cell r="U664"/>
          <cell r="V664"/>
          <cell r="W664"/>
          <cell r="X664"/>
          <cell r="Y664"/>
          <cell r="Z664"/>
          <cell r="AA664"/>
          <cell r="AB664"/>
          <cell r="AC664"/>
          <cell r="AD664"/>
          <cell r="AE664"/>
          <cell r="AF664"/>
          <cell r="AH664"/>
          <cell r="AI664"/>
          <cell r="AJ664"/>
          <cell r="AK664"/>
          <cell r="AL664"/>
          <cell r="AM664"/>
          <cell r="AN664"/>
          <cell r="AO664"/>
          <cell r="AP664"/>
          <cell r="AQ664"/>
          <cell r="AR664"/>
          <cell r="AS664"/>
          <cell r="AT664"/>
          <cell r="AU664"/>
          <cell r="AV664"/>
          <cell r="AW664"/>
          <cell r="AX664"/>
          <cell r="AY664"/>
          <cell r="AZ664"/>
          <cell r="BA664"/>
        </row>
        <row r="665">
          <cell r="A665"/>
          <cell r="G665"/>
          <cell r="N665"/>
          <cell r="Q665"/>
          <cell r="R665"/>
          <cell r="S665"/>
          <cell r="T665"/>
          <cell r="U665"/>
          <cell r="V665"/>
          <cell r="W665"/>
          <cell r="X665"/>
          <cell r="Y665"/>
          <cell r="Z665"/>
          <cell r="AA665"/>
          <cell r="AB665"/>
          <cell r="AC665"/>
          <cell r="AD665"/>
          <cell r="AE665"/>
          <cell r="AF665"/>
          <cell r="AH665"/>
          <cell r="AI665"/>
          <cell r="AJ665"/>
          <cell r="AK665"/>
          <cell r="AL665"/>
          <cell r="AM665"/>
          <cell r="AN665"/>
          <cell r="AO665"/>
          <cell r="AP665"/>
          <cell r="AQ665"/>
          <cell r="AR665"/>
          <cell r="AS665"/>
          <cell r="AT665"/>
          <cell r="AU665"/>
          <cell r="AV665"/>
          <cell r="AW665"/>
          <cell r="AX665"/>
          <cell r="AY665"/>
          <cell r="AZ665"/>
          <cell r="BA665"/>
        </row>
        <row r="666">
          <cell r="A666"/>
          <cell r="G666"/>
          <cell r="N666"/>
          <cell r="Q666"/>
          <cell r="R666"/>
          <cell r="S666"/>
          <cell r="T666"/>
          <cell r="U666"/>
          <cell r="V666"/>
          <cell r="W666"/>
          <cell r="X666"/>
          <cell r="Y666"/>
          <cell r="Z666"/>
          <cell r="AA666"/>
          <cell r="AB666"/>
          <cell r="AC666"/>
          <cell r="AD666"/>
          <cell r="AE666"/>
          <cell r="AF666"/>
          <cell r="AH666"/>
          <cell r="AI666"/>
          <cell r="AJ666"/>
          <cell r="AK666"/>
          <cell r="AL666"/>
          <cell r="AM666"/>
          <cell r="AN666"/>
          <cell r="AO666"/>
          <cell r="AP666"/>
          <cell r="AQ666"/>
          <cell r="AR666"/>
          <cell r="AS666"/>
          <cell r="AT666"/>
          <cell r="AU666"/>
          <cell r="AV666"/>
          <cell r="AW666"/>
          <cell r="AX666"/>
          <cell r="AY666"/>
          <cell r="AZ666"/>
          <cell r="BA666"/>
        </row>
        <row r="667">
          <cell r="A667"/>
          <cell r="G667"/>
          <cell r="N667"/>
          <cell r="Q667"/>
          <cell r="R667"/>
          <cell r="S667"/>
          <cell r="T667"/>
          <cell r="U667"/>
          <cell r="V667"/>
          <cell r="W667"/>
          <cell r="X667"/>
          <cell r="Y667"/>
          <cell r="Z667"/>
          <cell r="AA667"/>
          <cell r="AB667"/>
          <cell r="AC667"/>
          <cell r="AD667"/>
          <cell r="AE667"/>
          <cell r="AF667"/>
          <cell r="AH667"/>
          <cell r="AI667"/>
          <cell r="AJ667"/>
          <cell r="AK667"/>
          <cell r="AL667"/>
          <cell r="AM667"/>
          <cell r="AN667"/>
          <cell r="AO667"/>
          <cell r="AP667"/>
          <cell r="AQ667"/>
          <cell r="AR667"/>
          <cell r="AS667"/>
          <cell r="AT667"/>
          <cell r="AU667"/>
          <cell r="AV667"/>
          <cell r="AW667"/>
          <cell r="AX667"/>
          <cell r="AY667"/>
          <cell r="AZ667"/>
          <cell r="BA667"/>
        </row>
        <row r="668">
          <cell r="A668"/>
          <cell r="G668"/>
          <cell r="N668"/>
          <cell r="Q668"/>
          <cell r="R668"/>
          <cell r="S668"/>
          <cell r="T668"/>
          <cell r="U668"/>
          <cell r="V668"/>
          <cell r="W668"/>
          <cell r="X668"/>
          <cell r="Y668"/>
          <cell r="Z668"/>
          <cell r="AA668"/>
          <cell r="AB668"/>
          <cell r="AC668"/>
          <cell r="AD668"/>
          <cell r="AE668"/>
          <cell r="AF668"/>
          <cell r="AH668"/>
          <cell r="AI668"/>
          <cell r="AJ668"/>
          <cell r="AK668"/>
          <cell r="AL668"/>
          <cell r="AM668"/>
          <cell r="AN668"/>
          <cell r="AO668"/>
          <cell r="AP668"/>
          <cell r="AQ668"/>
          <cell r="AR668"/>
          <cell r="AS668"/>
          <cell r="AT668"/>
          <cell r="AU668"/>
          <cell r="AV668"/>
          <cell r="AW668"/>
          <cell r="AX668"/>
          <cell r="AY668"/>
          <cell r="AZ668"/>
          <cell r="BA668"/>
        </row>
        <row r="669">
          <cell r="A669"/>
          <cell r="G669"/>
          <cell r="N669"/>
          <cell r="Q669"/>
          <cell r="R669"/>
          <cell r="S669"/>
          <cell r="T669"/>
          <cell r="U669"/>
          <cell r="V669"/>
          <cell r="W669"/>
          <cell r="X669"/>
          <cell r="Y669"/>
          <cell r="Z669"/>
          <cell r="AA669"/>
          <cell r="AB669"/>
          <cell r="AC669"/>
          <cell r="AD669"/>
          <cell r="AE669"/>
          <cell r="AF669"/>
          <cell r="AH669"/>
          <cell r="AI669"/>
          <cell r="AJ669"/>
          <cell r="AK669"/>
          <cell r="AL669"/>
          <cell r="AM669"/>
          <cell r="AN669"/>
          <cell r="AO669"/>
          <cell r="AP669"/>
          <cell r="AQ669"/>
          <cell r="AR669"/>
          <cell r="AS669"/>
          <cell r="AT669"/>
          <cell r="AU669"/>
          <cell r="AV669"/>
          <cell r="AW669"/>
          <cell r="AX669"/>
          <cell r="AY669"/>
          <cell r="AZ669"/>
          <cell r="BA669"/>
        </row>
        <row r="670">
          <cell r="A670"/>
          <cell r="G670"/>
          <cell r="N670"/>
          <cell r="Q670"/>
          <cell r="R670"/>
          <cell r="S670"/>
          <cell r="T670"/>
          <cell r="U670"/>
          <cell r="V670"/>
          <cell r="W670"/>
          <cell r="X670"/>
          <cell r="Y670"/>
          <cell r="Z670"/>
          <cell r="AA670"/>
          <cell r="AB670"/>
          <cell r="AC670"/>
          <cell r="AD670"/>
          <cell r="AE670"/>
          <cell r="AF670"/>
          <cell r="AH670"/>
          <cell r="AI670"/>
          <cell r="AJ670"/>
          <cell r="AK670"/>
          <cell r="AL670"/>
          <cell r="AM670"/>
          <cell r="AN670"/>
          <cell r="AO670"/>
          <cell r="AP670"/>
          <cell r="AQ670"/>
          <cell r="AR670"/>
          <cell r="AS670"/>
          <cell r="AT670"/>
          <cell r="AU670"/>
          <cell r="AV670"/>
          <cell r="AW670"/>
          <cell r="AX670"/>
          <cell r="AY670"/>
          <cell r="AZ670"/>
          <cell r="BA670"/>
        </row>
        <row r="671">
          <cell r="A671"/>
          <cell r="G671"/>
          <cell r="N671"/>
          <cell r="Q671"/>
          <cell r="R671"/>
          <cell r="S671"/>
          <cell r="T671"/>
          <cell r="U671"/>
          <cell r="V671"/>
          <cell r="W671"/>
          <cell r="X671"/>
          <cell r="Y671"/>
          <cell r="Z671"/>
          <cell r="AA671"/>
          <cell r="AB671"/>
          <cell r="AC671"/>
          <cell r="AD671"/>
          <cell r="AE671"/>
          <cell r="AF671"/>
          <cell r="AH671"/>
          <cell r="AI671"/>
          <cell r="AJ671"/>
          <cell r="AK671"/>
          <cell r="AL671"/>
          <cell r="AM671"/>
          <cell r="AN671"/>
          <cell r="AO671"/>
          <cell r="AP671"/>
          <cell r="AQ671"/>
          <cell r="AR671"/>
          <cell r="AS671"/>
          <cell r="AT671"/>
          <cell r="AU671"/>
          <cell r="AV671"/>
          <cell r="AW671"/>
          <cell r="AX671"/>
          <cell r="AY671"/>
          <cell r="AZ671"/>
          <cell r="BA671"/>
        </row>
        <row r="672">
          <cell r="A672"/>
          <cell r="G672"/>
          <cell r="N672"/>
          <cell r="Q672"/>
          <cell r="R672"/>
          <cell r="S672"/>
          <cell r="T672"/>
          <cell r="U672"/>
          <cell r="V672"/>
          <cell r="W672"/>
          <cell r="X672"/>
          <cell r="Y672"/>
          <cell r="Z672"/>
          <cell r="AA672"/>
          <cell r="AB672"/>
          <cell r="AC672"/>
          <cell r="AD672"/>
          <cell r="AE672"/>
          <cell r="AF672"/>
          <cell r="AH672"/>
          <cell r="AI672"/>
          <cell r="AJ672"/>
          <cell r="AK672"/>
          <cell r="AL672"/>
          <cell r="AM672"/>
          <cell r="AN672"/>
          <cell r="AO672"/>
          <cell r="AP672"/>
          <cell r="AQ672"/>
          <cell r="AR672"/>
          <cell r="AS672"/>
          <cell r="AT672"/>
          <cell r="AU672"/>
          <cell r="AV672"/>
          <cell r="AW672"/>
          <cell r="AX672"/>
          <cell r="AY672"/>
          <cell r="AZ672"/>
          <cell r="BA672"/>
        </row>
        <row r="673">
          <cell r="A673"/>
          <cell r="G673"/>
          <cell r="N673"/>
          <cell r="Q673"/>
          <cell r="R673"/>
          <cell r="S673"/>
          <cell r="T673"/>
          <cell r="U673"/>
          <cell r="V673"/>
          <cell r="W673"/>
          <cell r="X673"/>
          <cell r="Y673"/>
          <cell r="Z673"/>
          <cell r="AA673"/>
          <cell r="AB673"/>
          <cell r="AC673"/>
          <cell r="AD673"/>
          <cell r="AE673"/>
          <cell r="AF673"/>
          <cell r="AH673"/>
          <cell r="AI673"/>
          <cell r="AJ673"/>
          <cell r="AK673"/>
          <cell r="AL673"/>
          <cell r="AM673"/>
          <cell r="AN673"/>
          <cell r="AO673"/>
          <cell r="AP673"/>
          <cell r="AQ673"/>
          <cell r="AR673"/>
          <cell r="AS673"/>
          <cell r="AT673"/>
          <cell r="AU673"/>
          <cell r="AV673"/>
          <cell r="AW673"/>
          <cell r="AX673"/>
          <cell r="AY673"/>
          <cell r="AZ673"/>
          <cell r="BA673"/>
        </row>
        <row r="674">
          <cell r="A674"/>
          <cell r="G674"/>
          <cell r="N674"/>
          <cell r="Q674"/>
          <cell r="R674"/>
          <cell r="S674"/>
          <cell r="T674"/>
          <cell r="U674"/>
          <cell r="V674"/>
          <cell r="W674"/>
          <cell r="X674"/>
          <cell r="Y674"/>
          <cell r="Z674"/>
          <cell r="AA674"/>
          <cell r="AB674"/>
          <cell r="AC674"/>
          <cell r="AD674"/>
          <cell r="AE674"/>
          <cell r="AF674"/>
          <cell r="AH674"/>
          <cell r="AI674"/>
          <cell r="AJ674"/>
          <cell r="AK674"/>
          <cell r="AL674"/>
          <cell r="AM674"/>
          <cell r="AN674"/>
          <cell r="AO674"/>
          <cell r="AP674"/>
          <cell r="AQ674"/>
          <cell r="AR674"/>
          <cell r="AS674"/>
          <cell r="AT674"/>
          <cell r="AU674"/>
          <cell r="AV674"/>
          <cell r="AW674"/>
          <cell r="AX674"/>
          <cell r="AY674"/>
          <cell r="AZ674"/>
          <cell r="BA674"/>
        </row>
        <row r="675">
          <cell r="A675"/>
          <cell r="G675"/>
          <cell r="N675"/>
          <cell r="Q675"/>
          <cell r="R675"/>
          <cell r="S675"/>
          <cell r="T675"/>
          <cell r="U675"/>
          <cell r="V675"/>
          <cell r="W675"/>
          <cell r="X675"/>
          <cell r="Y675"/>
          <cell r="Z675"/>
          <cell r="AA675"/>
          <cell r="AB675"/>
          <cell r="AC675"/>
          <cell r="AD675"/>
          <cell r="AE675"/>
          <cell r="AF675"/>
          <cell r="AH675"/>
          <cell r="AI675"/>
          <cell r="AJ675"/>
          <cell r="AK675"/>
          <cell r="AL675"/>
          <cell r="AM675"/>
          <cell r="AN675"/>
          <cell r="AO675"/>
          <cell r="AP675"/>
          <cell r="AQ675"/>
          <cell r="AR675"/>
          <cell r="AS675"/>
          <cell r="AT675"/>
          <cell r="AU675"/>
          <cell r="AV675"/>
          <cell r="AW675"/>
          <cell r="AX675"/>
          <cell r="AY675"/>
          <cell r="AZ675"/>
          <cell r="BA675"/>
        </row>
        <row r="676">
          <cell r="A676"/>
          <cell r="G676"/>
          <cell r="N676"/>
          <cell r="Q676"/>
          <cell r="R676"/>
          <cell r="S676"/>
          <cell r="T676"/>
          <cell r="U676"/>
          <cell r="V676"/>
          <cell r="W676"/>
          <cell r="X676"/>
          <cell r="Y676"/>
          <cell r="Z676"/>
          <cell r="AA676"/>
          <cell r="AB676"/>
          <cell r="AC676"/>
          <cell r="AD676"/>
          <cell r="AE676"/>
          <cell r="AF676"/>
          <cell r="AH676"/>
          <cell r="AI676"/>
          <cell r="AJ676"/>
          <cell r="AK676"/>
          <cell r="AL676"/>
          <cell r="AM676"/>
          <cell r="AN676"/>
          <cell r="AO676"/>
          <cell r="AP676"/>
          <cell r="AQ676"/>
          <cell r="AR676"/>
          <cell r="AS676"/>
          <cell r="AT676"/>
          <cell r="AU676"/>
          <cell r="AV676"/>
          <cell r="AW676"/>
          <cell r="AX676"/>
          <cell r="AY676"/>
          <cell r="AZ676"/>
          <cell r="BA676"/>
        </row>
        <row r="677">
          <cell r="A677"/>
          <cell r="G677"/>
          <cell r="N677"/>
          <cell r="Q677"/>
          <cell r="R677"/>
          <cell r="S677"/>
          <cell r="T677"/>
          <cell r="U677"/>
          <cell r="V677"/>
          <cell r="W677"/>
          <cell r="X677"/>
          <cell r="Y677"/>
          <cell r="Z677"/>
          <cell r="AA677"/>
          <cell r="AB677"/>
          <cell r="AC677"/>
          <cell r="AD677"/>
          <cell r="AE677"/>
          <cell r="AF677"/>
          <cell r="AH677"/>
          <cell r="AI677"/>
          <cell r="AJ677"/>
          <cell r="AK677"/>
          <cell r="AL677"/>
          <cell r="AM677"/>
          <cell r="AN677"/>
          <cell r="AO677"/>
          <cell r="AP677"/>
          <cell r="AQ677"/>
          <cell r="AR677"/>
          <cell r="AS677"/>
          <cell r="AT677"/>
          <cell r="AU677"/>
          <cell r="AV677"/>
          <cell r="AW677"/>
          <cell r="AX677"/>
          <cell r="AY677"/>
          <cell r="AZ677"/>
          <cell r="BA677"/>
        </row>
        <row r="678">
          <cell r="A678"/>
          <cell r="G678"/>
          <cell r="N678"/>
          <cell r="Q678"/>
          <cell r="R678"/>
          <cell r="S678"/>
          <cell r="T678"/>
          <cell r="U678"/>
          <cell r="V678"/>
          <cell r="W678"/>
          <cell r="X678"/>
          <cell r="Y678"/>
          <cell r="Z678"/>
          <cell r="AA678"/>
          <cell r="AB678"/>
          <cell r="AC678"/>
          <cell r="AD678"/>
          <cell r="AE678"/>
          <cell r="AF678"/>
          <cell r="AH678"/>
          <cell r="AI678"/>
          <cell r="AJ678"/>
          <cell r="AK678"/>
          <cell r="AL678"/>
          <cell r="AM678"/>
          <cell r="AN678"/>
          <cell r="AO678"/>
          <cell r="AP678"/>
          <cell r="AQ678"/>
          <cell r="AR678"/>
          <cell r="AS678"/>
          <cell r="AT678"/>
          <cell r="AU678"/>
          <cell r="AV678"/>
          <cell r="AW678"/>
          <cell r="AX678"/>
          <cell r="AY678"/>
          <cell r="AZ678"/>
          <cell r="BA678"/>
        </row>
        <row r="679">
          <cell r="A679"/>
          <cell r="G679"/>
          <cell r="N679"/>
          <cell r="Q679"/>
          <cell r="R679"/>
          <cell r="S679"/>
          <cell r="T679"/>
          <cell r="U679"/>
          <cell r="V679"/>
          <cell r="W679"/>
          <cell r="X679"/>
          <cell r="Y679"/>
          <cell r="Z679"/>
          <cell r="AA679"/>
          <cell r="AB679"/>
          <cell r="AC679"/>
          <cell r="AD679"/>
          <cell r="AE679"/>
          <cell r="AF679"/>
          <cell r="AH679"/>
          <cell r="AI679"/>
          <cell r="AJ679"/>
          <cell r="AK679"/>
          <cell r="AL679"/>
          <cell r="AM679"/>
          <cell r="AN679"/>
          <cell r="AO679"/>
          <cell r="AP679"/>
          <cell r="AQ679"/>
          <cell r="AR679"/>
          <cell r="AS679"/>
          <cell r="AT679"/>
          <cell r="AU679"/>
          <cell r="AV679"/>
          <cell r="AW679"/>
          <cell r="AX679"/>
          <cell r="AY679"/>
          <cell r="AZ679"/>
          <cell r="BA679"/>
        </row>
        <row r="680">
          <cell r="A680"/>
          <cell r="G680"/>
          <cell r="N680"/>
          <cell r="Q680"/>
          <cell r="R680"/>
          <cell r="S680"/>
          <cell r="T680"/>
          <cell r="U680"/>
          <cell r="V680"/>
          <cell r="W680"/>
          <cell r="X680"/>
          <cell r="Y680"/>
          <cell r="Z680"/>
          <cell r="AA680"/>
          <cell r="AB680"/>
          <cell r="AC680"/>
          <cell r="AD680"/>
          <cell r="AE680"/>
          <cell r="AF680"/>
          <cell r="AH680"/>
          <cell r="AI680"/>
          <cell r="AJ680"/>
          <cell r="AK680"/>
          <cell r="AL680"/>
          <cell r="AM680"/>
          <cell r="AN680"/>
          <cell r="AO680"/>
          <cell r="AP680"/>
          <cell r="AQ680"/>
          <cell r="AR680"/>
          <cell r="AS680"/>
          <cell r="AT680"/>
          <cell r="AU680"/>
          <cell r="AV680"/>
          <cell r="AW680"/>
          <cell r="AX680"/>
          <cell r="AY680"/>
          <cell r="AZ680"/>
          <cell r="BA680"/>
        </row>
        <row r="681">
          <cell r="A681"/>
          <cell r="G681"/>
          <cell r="N681"/>
          <cell r="Q681"/>
          <cell r="R681"/>
          <cell r="S681"/>
          <cell r="T681"/>
          <cell r="U681"/>
          <cell r="V681"/>
          <cell r="W681"/>
          <cell r="X681"/>
          <cell r="Y681"/>
          <cell r="Z681"/>
          <cell r="AA681"/>
          <cell r="AB681"/>
          <cell r="AC681"/>
          <cell r="AD681"/>
          <cell r="AE681"/>
          <cell r="AF681"/>
          <cell r="AH681"/>
          <cell r="AI681"/>
          <cell r="AJ681"/>
          <cell r="AK681"/>
          <cell r="AL681"/>
          <cell r="AM681"/>
          <cell r="AN681"/>
          <cell r="AO681"/>
          <cell r="AP681"/>
          <cell r="AQ681"/>
          <cell r="AR681"/>
          <cell r="AS681"/>
          <cell r="AT681"/>
          <cell r="AU681"/>
          <cell r="AV681"/>
          <cell r="AW681"/>
          <cell r="AX681"/>
          <cell r="AY681"/>
          <cell r="AZ681"/>
          <cell r="BA681"/>
        </row>
        <row r="682">
          <cell r="A682"/>
          <cell r="G682"/>
          <cell r="N682"/>
          <cell r="Q682"/>
          <cell r="R682"/>
          <cell r="S682"/>
          <cell r="T682"/>
          <cell r="U682"/>
          <cell r="V682"/>
          <cell r="W682"/>
          <cell r="X682"/>
          <cell r="Y682"/>
          <cell r="Z682"/>
          <cell r="AA682"/>
          <cell r="AB682"/>
          <cell r="AC682"/>
          <cell r="AD682"/>
          <cell r="AE682"/>
          <cell r="AF682"/>
          <cell r="AH682"/>
          <cell r="AI682"/>
          <cell r="AJ682"/>
          <cell r="AK682"/>
          <cell r="AL682"/>
          <cell r="AM682"/>
          <cell r="AN682"/>
          <cell r="AO682"/>
          <cell r="AP682"/>
          <cell r="AQ682"/>
          <cell r="AR682"/>
          <cell r="AS682"/>
          <cell r="AT682"/>
          <cell r="AU682"/>
          <cell r="AV682"/>
          <cell r="AW682"/>
          <cell r="AX682"/>
          <cell r="AY682"/>
          <cell r="AZ682"/>
          <cell r="BA682"/>
        </row>
        <row r="683">
          <cell r="A683"/>
          <cell r="G683"/>
          <cell r="N683"/>
          <cell r="Q683"/>
          <cell r="R683"/>
          <cell r="S683"/>
          <cell r="T683"/>
          <cell r="U683"/>
          <cell r="V683"/>
          <cell r="W683"/>
          <cell r="X683"/>
          <cell r="Y683"/>
          <cell r="Z683"/>
          <cell r="AA683"/>
          <cell r="AB683"/>
          <cell r="AC683"/>
          <cell r="AD683"/>
          <cell r="AE683"/>
          <cell r="AF683"/>
          <cell r="AH683"/>
          <cell r="AI683"/>
          <cell r="AJ683"/>
          <cell r="AK683"/>
          <cell r="AL683"/>
          <cell r="AM683"/>
          <cell r="AN683"/>
          <cell r="AO683"/>
          <cell r="AP683"/>
          <cell r="AQ683"/>
          <cell r="AR683"/>
          <cell r="AS683"/>
          <cell r="AT683"/>
          <cell r="AU683"/>
          <cell r="AV683"/>
          <cell r="AW683"/>
          <cell r="AX683"/>
          <cell r="AY683"/>
          <cell r="AZ683"/>
          <cell r="BA683"/>
        </row>
        <row r="684">
          <cell r="A684"/>
          <cell r="G684"/>
          <cell r="N684"/>
          <cell r="Q684"/>
          <cell r="R684"/>
          <cell r="S684"/>
          <cell r="T684"/>
          <cell r="U684"/>
          <cell r="V684"/>
          <cell r="W684"/>
          <cell r="X684"/>
          <cell r="Y684"/>
          <cell r="Z684"/>
          <cell r="AA684"/>
          <cell r="AB684"/>
          <cell r="AC684"/>
          <cell r="AD684"/>
          <cell r="AE684"/>
          <cell r="AF684"/>
          <cell r="AH684"/>
          <cell r="AI684"/>
          <cell r="AJ684"/>
          <cell r="AK684"/>
          <cell r="AL684"/>
          <cell r="AM684"/>
          <cell r="AN684"/>
          <cell r="AO684"/>
          <cell r="AP684"/>
          <cell r="AQ684"/>
          <cell r="AR684"/>
          <cell r="AS684"/>
          <cell r="AT684"/>
          <cell r="AU684"/>
          <cell r="AV684"/>
          <cell r="AW684"/>
          <cell r="AX684"/>
          <cell r="AY684"/>
          <cell r="AZ684"/>
          <cell r="BA684"/>
        </row>
        <row r="685">
          <cell r="A685"/>
          <cell r="G685"/>
          <cell r="N685"/>
          <cell r="Q685"/>
          <cell r="R685"/>
          <cell r="S685"/>
          <cell r="T685"/>
          <cell r="U685"/>
          <cell r="V685"/>
          <cell r="W685"/>
          <cell r="X685"/>
          <cell r="Y685"/>
          <cell r="Z685"/>
          <cell r="AA685"/>
          <cell r="AB685"/>
          <cell r="AC685"/>
          <cell r="AD685"/>
          <cell r="AE685"/>
          <cell r="AF685"/>
          <cell r="AH685"/>
          <cell r="AI685"/>
          <cell r="AJ685"/>
          <cell r="AK685"/>
          <cell r="AL685"/>
          <cell r="AM685"/>
          <cell r="AN685"/>
          <cell r="AO685"/>
          <cell r="AP685"/>
          <cell r="AQ685"/>
          <cell r="AR685"/>
          <cell r="AS685"/>
          <cell r="AT685"/>
          <cell r="AU685"/>
          <cell r="AV685"/>
          <cell r="AW685"/>
          <cell r="AX685"/>
          <cell r="AY685"/>
          <cell r="AZ685"/>
          <cell r="BA685"/>
        </row>
        <row r="686">
          <cell r="A686"/>
          <cell r="G686"/>
          <cell r="N686"/>
          <cell r="Q686"/>
          <cell r="R686"/>
          <cell r="S686"/>
          <cell r="T686"/>
          <cell r="U686"/>
          <cell r="V686"/>
          <cell r="W686"/>
          <cell r="X686"/>
          <cell r="Y686"/>
          <cell r="Z686"/>
          <cell r="AA686"/>
          <cell r="AB686"/>
          <cell r="AC686"/>
          <cell r="AD686"/>
          <cell r="AE686"/>
          <cell r="AF686"/>
          <cell r="AH686"/>
          <cell r="AI686"/>
          <cell r="AJ686"/>
          <cell r="AK686"/>
          <cell r="AL686"/>
          <cell r="AM686"/>
          <cell r="AN686"/>
          <cell r="AO686"/>
          <cell r="AP686"/>
          <cell r="AQ686"/>
          <cell r="AR686"/>
          <cell r="AS686"/>
          <cell r="AT686"/>
          <cell r="AU686"/>
          <cell r="AV686"/>
          <cell r="AW686"/>
          <cell r="AX686"/>
          <cell r="AY686"/>
          <cell r="AZ686"/>
          <cell r="BA686"/>
        </row>
        <row r="687">
          <cell r="A687"/>
          <cell r="G687"/>
          <cell r="N687"/>
          <cell r="Q687"/>
          <cell r="R687"/>
          <cell r="S687"/>
          <cell r="T687"/>
          <cell r="U687"/>
          <cell r="V687"/>
          <cell r="W687"/>
          <cell r="X687"/>
          <cell r="Y687"/>
          <cell r="Z687"/>
          <cell r="AA687"/>
          <cell r="AB687"/>
          <cell r="AC687"/>
          <cell r="AD687"/>
          <cell r="AE687"/>
          <cell r="AF687"/>
          <cell r="AH687"/>
          <cell r="AI687"/>
          <cell r="AJ687"/>
          <cell r="AK687"/>
          <cell r="AL687"/>
          <cell r="AM687"/>
          <cell r="AN687"/>
          <cell r="AO687"/>
          <cell r="AP687"/>
          <cell r="AQ687"/>
          <cell r="AR687"/>
          <cell r="AS687"/>
          <cell r="AT687"/>
          <cell r="AU687"/>
          <cell r="AV687"/>
          <cell r="AW687"/>
          <cell r="AX687"/>
          <cell r="AY687"/>
          <cell r="AZ687"/>
          <cell r="BA687"/>
        </row>
        <row r="688">
          <cell r="A688"/>
          <cell r="G688"/>
          <cell r="N688"/>
          <cell r="Q688"/>
          <cell r="R688"/>
          <cell r="S688"/>
          <cell r="T688"/>
          <cell r="U688"/>
          <cell r="V688"/>
          <cell r="W688"/>
          <cell r="X688"/>
          <cell r="Y688"/>
          <cell r="Z688"/>
          <cell r="AA688"/>
          <cell r="AB688"/>
          <cell r="AC688"/>
          <cell r="AD688"/>
          <cell r="AE688"/>
          <cell r="AF688"/>
          <cell r="AH688"/>
          <cell r="AI688"/>
          <cell r="AJ688"/>
          <cell r="AK688"/>
          <cell r="AL688"/>
          <cell r="AM688"/>
          <cell r="AN688"/>
          <cell r="AO688"/>
          <cell r="AP688"/>
          <cell r="AQ688"/>
          <cell r="AR688"/>
          <cell r="AS688"/>
          <cell r="AT688"/>
          <cell r="AU688"/>
          <cell r="AV688"/>
          <cell r="AW688"/>
          <cell r="AX688"/>
          <cell r="AY688"/>
          <cell r="AZ688"/>
          <cell r="BA688"/>
        </row>
        <row r="689">
          <cell r="A689"/>
          <cell r="G689"/>
          <cell r="N689"/>
          <cell r="Q689"/>
          <cell r="R689"/>
          <cell r="S689"/>
          <cell r="T689"/>
          <cell r="U689"/>
          <cell r="V689"/>
          <cell r="W689"/>
          <cell r="X689"/>
          <cell r="Y689"/>
          <cell r="Z689"/>
          <cell r="AA689"/>
          <cell r="AB689"/>
          <cell r="AC689"/>
          <cell r="AD689"/>
          <cell r="AE689"/>
          <cell r="AF689"/>
          <cell r="AH689"/>
          <cell r="AI689"/>
          <cell r="AJ689"/>
          <cell r="AK689"/>
          <cell r="AL689"/>
          <cell r="AM689"/>
          <cell r="AN689"/>
          <cell r="AO689"/>
          <cell r="AP689"/>
          <cell r="AQ689"/>
          <cell r="AR689"/>
          <cell r="AS689"/>
          <cell r="AT689"/>
          <cell r="AU689"/>
          <cell r="AV689"/>
          <cell r="AW689"/>
          <cell r="AX689"/>
          <cell r="AY689"/>
          <cell r="AZ689"/>
          <cell r="BA689"/>
        </row>
        <row r="690">
          <cell r="A690"/>
          <cell r="G690"/>
          <cell r="N690"/>
          <cell r="Q690"/>
          <cell r="R690"/>
          <cell r="S690"/>
          <cell r="T690"/>
          <cell r="U690"/>
          <cell r="V690"/>
          <cell r="W690"/>
          <cell r="X690"/>
          <cell r="Y690"/>
          <cell r="Z690"/>
          <cell r="AA690"/>
          <cell r="AB690"/>
          <cell r="AC690"/>
          <cell r="AD690"/>
          <cell r="AE690"/>
          <cell r="AF690"/>
          <cell r="AH690"/>
          <cell r="AI690"/>
          <cell r="AJ690"/>
          <cell r="AK690"/>
          <cell r="AL690"/>
          <cell r="AM690"/>
          <cell r="AN690"/>
          <cell r="AO690"/>
          <cell r="AP690"/>
          <cell r="AQ690"/>
          <cell r="AR690"/>
          <cell r="AS690"/>
          <cell r="AT690"/>
          <cell r="AU690"/>
          <cell r="AV690"/>
          <cell r="AW690"/>
          <cell r="AX690"/>
          <cell r="AY690"/>
          <cell r="AZ690"/>
          <cell r="BA690"/>
        </row>
        <row r="691">
          <cell r="A691"/>
          <cell r="G691"/>
          <cell r="N691"/>
          <cell r="Q691"/>
          <cell r="R691"/>
          <cell r="S691"/>
          <cell r="T691"/>
          <cell r="U691"/>
          <cell r="V691"/>
          <cell r="W691"/>
          <cell r="X691"/>
          <cell r="Y691"/>
          <cell r="Z691"/>
          <cell r="AA691"/>
          <cell r="AB691"/>
          <cell r="AC691"/>
          <cell r="AD691"/>
          <cell r="AE691"/>
          <cell r="AF691"/>
          <cell r="AH691"/>
          <cell r="AI691"/>
          <cell r="AJ691"/>
          <cell r="AK691"/>
          <cell r="AL691"/>
          <cell r="AM691"/>
          <cell r="AN691"/>
          <cell r="AO691"/>
          <cell r="AP691"/>
          <cell r="AQ691"/>
          <cell r="AR691"/>
          <cell r="AS691"/>
          <cell r="AT691"/>
          <cell r="AU691"/>
          <cell r="AV691"/>
          <cell r="AW691"/>
          <cell r="AX691"/>
          <cell r="AY691"/>
          <cell r="AZ691"/>
          <cell r="BA691"/>
        </row>
        <row r="692">
          <cell r="A692"/>
          <cell r="G692"/>
          <cell r="N692"/>
          <cell r="Q692"/>
          <cell r="R692"/>
          <cell r="S692"/>
          <cell r="T692"/>
          <cell r="U692"/>
          <cell r="V692"/>
          <cell r="W692"/>
          <cell r="X692"/>
          <cell r="Y692"/>
          <cell r="Z692"/>
          <cell r="AA692"/>
          <cell r="AB692"/>
          <cell r="AC692"/>
          <cell r="AD692"/>
          <cell r="AE692"/>
          <cell r="AF692"/>
          <cell r="AH692"/>
          <cell r="AI692"/>
          <cell r="AJ692"/>
          <cell r="AK692"/>
          <cell r="AL692"/>
          <cell r="AM692"/>
          <cell r="AN692"/>
          <cell r="AO692"/>
          <cell r="AP692"/>
          <cell r="AQ692"/>
          <cell r="AR692"/>
          <cell r="AS692"/>
          <cell r="AT692"/>
          <cell r="AU692"/>
          <cell r="AV692"/>
          <cell r="AW692"/>
          <cell r="AX692"/>
          <cell r="AY692"/>
          <cell r="AZ692"/>
          <cell r="BA692"/>
        </row>
        <row r="693">
          <cell r="A693"/>
          <cell r="G693"/>
          <cell r="N693"/>
          <cell r="Q693"/>
          <cell r="R693"/>
          <cell r="S693"/>
          <cell r="T693"/>
          <cell r="U693"/>
          <cell r="V693"/>
          <cell r="W693"/>
          <cell r="X693"/>
          <cell r="Y693"/>
          <cell r="Z693"/>
          <cell r="AA693"/>
          <cell r="AB693"/>
          <cell r="AC693"/>
          <cell r="AD693"/>
          <cell r="AE693"/>
          <cell r="AF693"/>
          <cell r="AH693"/>
          <cell r="AI693"/>
          <cell r="AJ693"/>
          <cell r="AK693"/>
          <cell r="AL693"/>
          <cell r="AM693"/>
          <cell r="AN693"/>
          <cell r="AO693"/>
          <cell r="AP693"/>
          <cell r="AQ693"/>
          <cell r="AR693"/>
          <cell r="AS693"/>
          <cell r="AT693"/>
          <cell r="AU693"/>
          <cell r="AV693"/>
          <cell r="AW693"/>
          <cell r="AX693"/>
          <cell r="AY693"/>
          <cell r="AZ693"/>
          <cell r="BA693"/>
        </row>
        <row r="694">
          <cell r="A694"/>
          <cell r="G694"/>
          <cell r="N694"/>
          <cell r="Q694"/>
          <cell r="R694"/>
          <cell r="S694"/>
          <cell r="T694"/>
          <cell r="U694"/>
          <cell r="V694"/>
          <cell r="W694"/>
          <cell r="X694"/>
          <cell r="Y694"/>
          <cell r="Z694"/>
          <cell r="AA694"/>
          <cell r="AB694"/>
          <cell r="AC694"/>
          <cell r="AD694"/>
          <cell r="AE694"/>
          <cell r="AF694"/>
          <cell r="AH694"/>
          <cell r="AI694"/>
          <cell r="AJ694"/>
          <cell r="AK694"/>
          <cell r="AL694"/>
          <cell r="AM694"/>
          <cell r="AN694"/>
          <cell r="AO694"/>
          <cell r="AP694"/>
          <cell r="AQ694"/>
          <cell r="AR694"/>
          <cell r="AS694"/>
          <cell r="AT694"/>
          <cell r="AU694"/>
          <cell r="AV694"/>
          <cell r="AW694"/>
          <cell r="AX694"/>
          <cell r="AY694"/>
          <cell r="AZ694"/>
          <cell r="BA694"/>
        </row>
        <row r="695">
          <cell r="A695"/>
          <cell r="G695"/>
          <cell r="N695"/>
          <cell r="Q695"/>
          <cell r="R695"/>
          <cell r="S695"/>
          <cell r="T695"/>
          <cell r="U695"/>
          <cell r="V695"/>
          <cell r="W695"/>
          <cell r="X695"/>
          <cell r="Y695"/>
          <cell r="Z695"/>
          <cell r="AA695"/>
          <cell r="AB695"/>
          <cell r="AC695"/>
          <cell r="AD695"/>
          <cell r="AE695"/>
          <cell r="AF695"/>
          <cell r="AH695"/>
          <cell r="AI695"/>
          <cell r="AJ695"/>
          <cell r="AK695"/>
          <cell r="AL695"/>
          <cell r="AM695"/>
          <cell r="AN695"/>
          <cell r="AO695"/>
          <cell r="AP695"/>
          <cell r="AQ695"/>
          <cell r="AR695"/>
          <cell r="AS695"/>
          <cell r="AT695"/>
          <cell r="AU695"/>
          <cell r="AV695"/>
          <cell r="AW695"/>
          <cell r="AX695"/>
          <cell r="AY695"/>
          <cell r="AZ695"/>
          <cell r="BA695"/>
        </row>
        <row r="696">
          <cell r="A696"/>
          <cell r="G696"/>
          <cell r="N696"/>
          <cell r="Q696"/>
          <cell r="R696"/>
          <cell r="S696"/>
          <cell r="T696"/>
          <cell r="U696"/>
          <cell r="V696"/>
          <cell r="W696"/>
          <cell r="X696"/>
          <cell r="Y696"/>
          <cell r="Z696"/>
          <cell r="AA696"/>
          <cell r="AB696"/>
          <cell r="AC696"/>
          <cell r="AD696"/>
          <cell r="AE696"/>
          <cell r="AF696"/>
          <cell r="AH696"/>
          <cell r="AI696"/>
          <cell r="AJ696"/>
          <cell r="AK696"/>
          <cell r="AL696"/>
          <cell r="AM696"/>
          <cell r="AN696"/>
          <cell r="AO696"/>
          <cell r="AP696"/>
          <cell r="AQ696"/>
          <cell r="AR696"/>
          <cell r="AS696"/>
          <cell r="AT696"/>
          <cell r="AU696"/>
          <cell r="AV696"/>
          <cell r="AW696"/>
          <cell r="AX696"/>
          <cell r="AY696"/>
          <cell r="AZ696"/>
          <cell r="BA696"/>
        </row>
        <row r="697">
          <cell r="A697"/>
          <cell r="G697"/>
          <cell r="N697"/>
          <cell r="Q697"/>
          <cell r="R697"/>
          <cell r="S697"/>
          <cell r="T697"/>
          <cell r="U697"/>
          <cell r="V697"/>
          <cell r="W697"/>
          <cell r="X697"/>
          <cell r="Y697"/>
          <cell r="Z697"/>
          <cell r="AA697"/>
          <cell r="AB697"/>
          <cell r="AC697"/>
          <cell r="AD697"/>
          <cell r="AE697"/>
          <cell r="AF697"/>
          <cell r="AH697"/>
          <cell r="AI697"/>
          <cell r="AJ697"/>
          <cell r="AK697"/>
          <cell r="AL697"/>
          <cell r="AM697"/>
          <cell r="AN697"/>
          <cell r="AO697"/>
          <cell r="AP697"/>
          <cell r="AQ697"/>
          <cell r="AR697"/>
          <cell r="AS697"/>
          <cell r="AT697"/>
          <cell r="AU697"/>
          <cell r="AV697"/>
          <cell r="AW697"/>
          <cell r="AX697"/>
          <cell r="AY697"/>
          <cell r="AZ697"/>
          <cell r="BA697"/>
        </row>
        <row r="698">
          <cell r="A698"/>
          <cell r="G698"/>
          <cell r="N698"/>
          <cell r="Q698"/>
          <cell r="R698"/>
          <cell r="S698"/>
          <cell r="T698"/>
          <cell r="U698"/>
          <cell r="V698"/>
          <cell r="W698"/>
          <cell r="X698"/>
          <cell r="Y698"/>
          <cell r="Z698"/>
          <cell r="AA698"/>
          <cell r="AB698"/>
          <cell r="AC698"/>
          <cell r="AD698"/>
          <cell r="AE698"/>
          <cell r="AF698"/>
          <cell r="AH698"/>
          <cell r="AI698"/>
          <cell r="AJ698"/>
          <cell r="AK698"/>
          <cell r="AL698"/>
          <cell r="AM698"/>
          <cell r="AN698"/>
          <cell r="AO698"/>
          <cell r="AP698"/>
          <cell r="AQ698"/>
          <cell r="AR698"/>
          <cell r="AS698"/>
          <cell r="AT698"/>
          <cell r="AU698"/>
          <cell r="AV698"/>
          <cell r="AW698"/>
          <cell r="AX698"/>
          <cell r="AY698"/>
          <cell r="AZ698"/>
          <cell r="BA698"/>
        </row>
        <row r="699">
          <cell r="A699"/>
          <cell r="G699"/>
          <cell r="N699"/>
          <cell r="Q699"/>
          <cell r="R699"/>
          <cell r="S699"/>
          <cell r="T699"/>
          <cell r="U699"/>
          <cell r="V699"/>
          <cell r="W699"/>
          <cell r="X699"/>
          <cell r="Y699"/>
          <cell r="Z699"/>
          <cell r="AA699"/>
          <cell r="AB699"/>
          <cell r="AC699"/>
          <cell r="AD699"/>
          <cell r="AE699"/>
          <cell r="AF699"/>
          <cell r="AH699"/>
          <cell r="AI699"/>
          <cell r="AJ699"/>
          <cell r="AK699"/>
          <cell r="AL699"/>
          <cell r="AM699"/>
          <cell r="AN699"/>
          <cell r="AO699"/>
          <cell r="AP699"/>
          <cell r="AQ699"/>
          <cell r="AR699"/>
          <cell r="AS699"/>
          <cell r="AT699"/>
          <cell r="AU699"/>
          <cell r="AV699"/>
          <cell r="AW699"/>
          <cell r="AX699"/>
          <cell r="AY699"/>
          <cell r="AZ699"/>
          <cell r="BA699"/>
        </row>
        <row r="700">
          <cell r="A700"/>
          <cell r="G700"/>
          <cell r="N700"/>
          <cell r="Q700"/>
          <cell r="R700"/>
          <cell r="S700"/>
          <cell r="T700"/>
          <cell r="U700"/>
          <cell r="V700"/>
          <cell r="W700"/>
          <cell r="X700"/>
          <cell r="Y700"/>
          <cell r="Z700"/>
          <cell r="AA700"/>
          <cell r="AB700"/>
          <cell r="AC700"/>
          <cell r="AD700"/>
          <cell r="AE700"/>
          <cell r="AF700"/>
          <cell r="AH700"/>
          <cell r="AI700"/>
          <cell r="AJ700"/>
          <cell r="AK700"/>
          <cell r="AL700"/>
          <cell r="AM700"/>
          <cell r="AN700"/>
          <cell r="AO700"/>
          <cell r="AP700"/>
          <cell r="AQ700"/>
          <cell r="AR700"/>
          <cell r="AS700"/>
          <cell r="AT700"/>
          <cell r="AU700"/>
          <cell r="AV700"/>
          <cell r="AW700"/>
          <cell r="AX700"/>
          <cell r="AY700"/>
          <cell r="AZ700"/>
          <cell r="BA700"/>
        </row>
        <row r="701">
          <cell r="A701"/>
          <cell r="G701"/>
          <cell r="N701"/>
          <cell r="Q701"/>
          <cell r="R701"/>
          <cell r="S701"/>
          <cell r="T701"/>
          <cell r="U701"/>
          <cell r="V701"/>
          <cell r="W701"/>
          <cell r="X701"/>
          <cell r="Y701"/>
          <cell r="Z701"/>
          <cell r="AA701"/>
          <cell r="AB701"/>
          <cell r="AC701"/>
          <cell r="AD701"/>
          <cell r="AE701"/>
          <cell r="AF701"/>
          <cell r="AH701"/>
          <cell r="AI701"/>
          <cell r="AJ701"/>
          <cell r="AK701"/>
          <cell r="AL701"/>
          <cell r="AM701"/>
          <cell r="AN701"/>
          <cell r="AO701"/>
          <cell r="AP701"/>
          <cell r="AQ701"/>
          <cell r="AR701"/>
          <cell r="AS701"/>
          <cell r="AT701"/>
          <cell r="AU701"/>
          <cell r="AV701"/>
          <cell r="AW701"/>
          <cell r="AX701"/>
          <cell r="AY701"/>
          <cell r="AZ701"/>
          <cell r="BA701"/>
        </row>
        <row r="702">
          <cell r="A702"/>
          <cell r="G702"/>
          <cell r="N702"/>
          <cell r="Q702"/>
          <cell r="R702"/>
          <cell r="S702"/>
          <cell r="T702"/>
          <cell r="U702"/>
          <cell r="V702"/>
          <cell r="W702"/>
          <cell r="X702"/>
          <cell r="Y702"/>
          <cell r="Z702"/>
          <cell r="AA702"/>
          <cell r="AB702"/>
          <cell r="AC702"/>
          <cell r="AD702"/>
          <cell r="AE702"/>
          <cell r="AF702"/>
          <cell r="AH702"/>
          <cell r="AI702"/>
          <cell r="AJ702"/>
          <cell r="AK702"/>
          <cell r="AL702"/>
          <cell r="AM702"/>
          <cell r="AN702"/>
          <cell r="AO702"/>
          <cell r="AP702"/>
          <cell r="AQ702"/>
          <cell r="AR702"/>
          <cell r="AS702"/>
          <cell r="AT702"/>
          <cell r="AU702"/>
          <cell r="AV702"/>
          <cell r="AW702"/>
          <cell r="AX702"/>
          <cell r="AY702"/>
          <cell r="AZ702"/>
          <cell r="BA702"/>
        </row>
        <row r="703">
          <cell r="A703"/>
          <cell r="G703"/>
          <cell r="N703"/>
          <cell r="Q703"/>
          <cell r="R703"/>
          <cell r="S703"/>
          <cell r="T703"/>
          <cell r="U703"/>
          <cell r="V703"/>
          <cell r="W703"/>
          <cell r="X703"/>
          <cell r="Y703"/>
          <cell r="Z703"/>
          <cell r="AA703"/>
          <cell r="AB703"/>
          <cell r="AC703"/>
          <cell r="AD703"/>
          <cell r="AE703"/>
          <cell r="AF703"/>
          <cell r="AH703"/>
          <cell r="AI703"/>
          <cell r="AJ703"/>
          <cell r="AK703"/>
          <cell r="AL703"/>
          <cell r="AM703"/>
          <cell r="AN703"/>
          <cell r="AO703"/>
          <cell r="AP703"/>
          <cell r="AQ703"/>
          <cell r="AR703"/>
          <cell r="AS703"/>
          <cell r="AT703"/>
          <cell r="AU703"/>
          <cell r="AV703"/>
          <cell r="AW703"/>
          <cell r="AX703"/>
          <cell r="AY703"/>
          <cell r="AZ703"/>
          <cell r="BA703"/>
        </row>
        <row r="704">
          <cell r="A704"/>
          <cell r="G704"/>
          <cell r="N704"/>
          <cell r="Q704"/>
          <cell r="R704"/>
          <cell r="S704"/>
          <cell r="T704"/>
          <cell r="U704"/>
          <cell r="V704"/>
          <cell r="W704"/>
          <cell r="X704"/>
          <cell r="Y704"/>
          <cell r="Z704"/>
          <cell r="AA704"/>
          <cell r="AB704"/>
          <cell r="AC704"/>
          <cell r="AD704"/>
          <cell r="AE704"/>
          <cell r="AF704"/>
          <cell r="AH704"/>
          <cell r="AI704"/>
          <cell r="AJ704"/>
          <cell r="AK704"/>
          <cell r="AL704"/>
          <cell r="AM704"/>
          <cell r="AN704"/>
          <cell r="AO704"/>
          <cell r="AP704"/>
          <cell r="AQ704"/>
          <cell r="AR704"/>
          <cell r="AS704"/>
          <cell r="AT704"/>
          <cell r="AU704"/>
          <cell r="AV704"/>
          <cell r="AW704"/>
          <cell r="AX704"/>
          <cell r="AY704"/>
          <cell r="AZ704"/>
          <cell r="BA704"/>
        </row>
        <row r="705">
          <cell r="A705"/>
          <cell r="G705"/>
          <cell r="N705"/>
          <cell r="Q705"/>
          <cell r="R705"/>
          <cell r="S705"/>
          <cell r="T705"/>
          <cell r="U705"/>
          <cell r="V705"/>
          <cell r="W705"/>
          <cell r="X705"/>
          <cell r="Y705"/>
          <cell r="Z705"/>
          <cell r="AA705"/>
          <cell r="AB705"/>
          <cell r="AC705"/>
          <cell r="AD705"/>
          <cell r="AE705"/>
          <cell r="AF705"/>
          <cell r="AH705"/>
          <cell r="AI705"/>
          <cell r="AJ705"/>
          <cell r="AK705"/>
          <cell r="AL705"/>
          <cell r="AM705"/>
          <cell r="AN705"/>
          <cell r="AO705"/>
          <cell r="AP705"/>
          <cell r="AQ705"/>
          <cell r="AR705"/>
          <cell r="AS705"/>
          <cell r="AT705"/>
          <cell r="AU705"/>
          <cell r="AV705"/>
          <cell r="AW705"/>
          <cell r="AX705"/>
          <cell r="AY705"/>
          <cell r="AZ705"/>
          <cell r="BA705"/>
        </row>
        <row r="706">
          <cell r="A706"/>
          <cell r="G706"/>
          <cell r="N706"/>
          <cell r="Q706"/>
          <cell r="R706"/>
          <cell r="S706"/>
          <cell r="T706"/>
          <cell r="U706"/>
          <cell r="V706"/>
          <cell r="W706"/>
          <cell r="X706"/>
          <cell r="Y706"/>
          <cell r="Z706"/>
          <cell r="AA706"/>
          <cell r="AB706"/>
          <cell r="AC706"/>
          <cell r="AD706"/>
          <cell r="AE706"/>
          <cell r="AF706"/>
          <cell r="AH706"/>
          <cell r="AI706"/>
          <cell r="AJ706"/>
          <cell r="AK706"/>
          <cell r="AL706"/>
          <cell r="AM706"/>
          <cell r="AN706"/>
          <cell r="AO706"/>
          <cell r="AP706"/>
          <cell r="AQ706"/>
          <cell r="AR706"/>
          <cell r="AS706"/>
          <cell r="AT706"/>
          <cell r="AU706"/>
          <cell r="AV706"/>
          <cell r="AW706"/>
          <cell r="AX706"/>
          <cell r="AY706"/>
          <cell r="AZ706"/>
          <cell r="BA706"/>
        </row>
        <row r="707">
          <cell r="A707"/>
          <cell r="G707"/>
          <cell r="N707"/>
          <cell r="Q707"/>
          <cell r="R707"/>
          <cell r="S707"/>
          <cell r="T707"/>
          <cell r="U707"/>
          <cell r="V707"/>
          <cell r="W707"/>
          <cell r="X707"/>
          <cell r="Y707"/>
          <cell r="Z707"/>
          <cell r="AA707"/>
          <cell r="AB707"/>
          <cell r="AC707"/>
          <cell r="AD707"/>
          <cell r="AE707"/>
          <cell r="AF707"/>
          <cell r="AH707"/>
          <cell r="AI707"/>
          <cell r="AJ707"/>
          <cell r="AK707"/>
          <cell r="AL707"/>
          <cell r="AM707"/>
          <cell r="AN707"/>
          <cell r="AO707"/>
          <cell r="AP707"/>
          <cell r="AQ707"/>
          <cell r="AR707"/>
          <cell r="AS707"/>
          <cell r="AT707"/>
          <cell r="AU707"/>
          <cell r="AV707"/>
          <cell r="AW707"/>
          <cell r="AX707"/>
          <cell r="AY707"/>
          <cell r="AZ707"/>
          <cell r="BA707"/>
        </row>
        <row r="708">
          <cell r="A708"/>
          <cell r="G708"/>
          <cell r="N708"/>
          <cell r="Q708"/>
          <cell r="R708"/>
          <cell r="S708"/>
          <cell r="T708"/>
          <cell r="U708"/>
          <cell r="V708"/>
          <cell r="W708"/>
          <cell r="X708"/>
          <cell r="Y708"/>
          <cell r="Z708"/>
          <cell r="AA708"/>
          <cell r="AB708"/>
          <cell r="AC708"/>
          <cell r="AD708"/>
          <cell r="AE708"/>
          <cell r="AF708"/>
          <cell r="AH708"/>
          <cell r="AI708"/>
          <cell r="AJ708"/>
          <cell r="AK708"/>
          <cell r="AL708"/>
          <cell r="AM708"/>
          <cell r="AN708"/>
          <cell r="AO708"/>
          <cell r="AP708"/>
          <cell r="AQ708"/>
          <cell r="AR708"/>
          <cell r="AS708"/>
          <cell r="AT708"/>
          <cell r="AU708"/>
          <cell r="AV708"/>
          <cell r="AW708"/>
          <cell r="AX708"/>
          <cell r="AY708"/>
          <cell r="AZ708"/>
          <cell r="BA708"/>
        </row>
        <row r="709">
          <cell r="A709"/>
          <cell r="G709"/>
          <cell r="N709"/>
          <cell r="Q709"/>
          <cell r="R709"/>
          <cell r="S709"/>
          <cell r="T709"/>
          <cell r="U709"/>
          <cell r="V709"/>
          <cell r="W709"/>
          <cell r="X709"/>
          <cell r="Y709"/>
          <cell r="Z709"/>
          <cell r="AA709"/>
          <cell r="AB709"/>
          <cell r="AC709"/>
          <cell r="AD709"/>
          <cell r="AE709"/>
          <cell r="AF709"/>
          <cell r="AH709"/>
          <cell r="AI709"/>
          <cell r="AJ709"/>
          <cell r="AK709"/>
          <cell r="AL709"/>
          <cell r="AM709"/>
          <cell r="AN709"/>
          <cell r="AO709"/>
          <cell r="AP709"/>
          <cell r="AQ709"/>
          <cell r="AR709"/>
          <cell r="AS709"/>
          <cell r="AT709"/>
          <cell r="AU709"/>
          <cell r="AV709"/>
          <cell r="AW709"/>
          <cell r="AX709"/>
          <cell r="AY709"/>
          <cell r="AZ709"/>
          <cell r="BA709"/>
        </row>
        <row r="710">
          <cell r="A710"/>
          <cell r="G710"/>
          <cell r="N710"/>
          <cell r="Q710"/>
          <cell r="R710"/>
          <cell r="S710"/>
          <cell r="T710"/>
          <cell r="U710"/>
          <cell r="V710"/>
          <cell r="W710"/>
          <cell r="X710"/>
          <cell r="Y710"/>
          <cell r="Z710"/>
          <cell r="AA710"/>
          <cell r="AB710"/>
          <cell r="AC710"/>
          <cell r="AD710"/>
          <cell r="AE710"/>
          <cell r="AF710"/>
          <cell r="AH710"/>
          <cell r="AI710"/>
          <cell r="AJ710"/>
          <cell r="AK710"/>
          <cell r="AL710"/>
          <cell r="AM710"/>
          <cell r="AN710"/>
          <cell r="AO710"/>
          <cell r="AP710"/>
          <cell r="AQ710"/>
          <cell r="AR710"/>
          <cell r="AS710"/>
          <cell r="AT710"/>
          <cell r="AU710"/>
          <cell r="AV710"/>
          <cell r="AW710"/>
          <cell r="AX710"/>
          <cell r="AY710"/>
          <cell r="AZ710"/>
          <cell r="BA710"/>
        </row>
        <row r="711">
          <cell r="A711"/>
          <cell r="G711"/>
          <cell r="N711"/>
          <cell r="Q711"/>
          <cell r="R711"/>
          <cell r="S711"/>
          <cell r="T711"/>
          <cell r="U711"/>
          <cell r="V711"/>
          <cell r="W711"/>
          <cell r="X711"/>
          <cell r="Y711"/>
          <cell r="Z711"/>
          <cell r="AA711"/>
          <cell r="AB711"/>
          <cell r="AC711"/>
          <cell r="AD711"/>
          <cell r="AE711"/>
          <cell r="AF711"/>
          <cell r="AH711"/>
          <cell r="AI711"/>
          <cell r="AJ711"/>
          <cell r="AK711"/>
          <cell r="AL711"/>
          <cell r="AM711"/>
          <cell r="AN711"/>
          <cell r="AO711"/>
          <cell r="AP711"/>
          <cell r="AQ711"/>
          <cell r="AR711"/>
          <cell r="AS711"/>
          <cell r="AT711"/>
          <cell r="AU711"/>
          <cell r="AV711"/>
          <cell r="AW711"/>
          <cell r="AX711"/>
          <cell r="AY711"/>
          <cell r="AZ711"/>
          <cell r="BA711"/>
        </row>
        <row r="712">
          <cell r="A712"/>
          <cell r="G712"/>
          <cell r="N712"/>
          <cell r="Q712"/>
          <cell r="R712"/>
          <cell r="S712"/>
          <cell r="T712"/>
          <cell r="U712"/>
          <cell r="V712"/>
          <cell r="W712"/>
          <cell r="X712"/>
          <cell r="Y712"/>
          <cell r="Z712"/>
          <cell r="AA712"/>
          <cell r="AB712"/>
          <cell r="AC712"/>
          <cell r="AD712"/>
          <cell r="AE712"/>
          <cell r="AF712"/>
          <cell r="AH712"/>
          <cell r="AI712"/>
          <cell r="AJ712"/>
          <cell r="AK712"/>
          <cell r="AL712"/>
          <cell r="AM712"/>
          <cell r="AN712"/>
          <cell r="AO712"/>
          <cell r="AP712"/>
          <cell r="AQ712"/>
          <cell r="AR712"/>
          <cell r="AS712"/>
          <cell r="AT712"/>
          <cell r="AU712"/>
          <cell r="AV712"/>
          <cell r="AW712"/>
          <cell r="AX712"/>
          <cell r="AY712"/>
          <cell r="AZ712"/>
          <cell r="BA712"/>
        </row>
        <row r="713">
          <cell r="A713"/>
          <cell r="G713"/>
          <cell r="N713"/>
          <cell r="Q713"/>
          <cell r="R713"/>
          <cell r="S713"/>
          <cell r="T713"/>
          <cell r="U713"/>
          <cell r="V713"/>
          <cell r="W713"/>
          <cell r="X713"/>
          <cell r="Y713"/>
          <cell r="Z713"/>
          <cell r="AA713"/>
          <cell r="AB713"/>
          <cell r="AC713"/>
          <cell r="AD713"/>
          <cell r="AE713"/>
          <cell r="AF713"/>
          <cell r="AH713"/>
          <cell r="AI713"/>
          <cell r="AJ713"/>
          <cell r="AK713"/>
          <cell r="AL713"/>
          <cell r="AM713"/>
          <cell r="AN713"/>
          <cell r="AO713"/>
          <cell r="AP713"/>
          <cell r="AQ713"/>
          <cell r="AR713"/>
          <cell r="AS713"/>
          <cell r="AT713"/>
          <cell r="AU713"/>
          <cell r="AV713"/>
          <cell r="AW713"/>
          <cell r="AX713"/>
          <cell r="AY713"/>
          <cell r="AZ713"/>
          <cell r="BA713"/>
        </row>
        <row r="714">
          <cell r="A714"/>
          <cell r="G714"/>
          <cell r="N714"/>
          <cell r="Q714"/>
          <cell r="R714"/>
          <cell r="S714"/>
          <cell r="T714"/>
          <cell r="U714"/>
          <cell r="V714"/>
          <cell r="W714"/>
          <cell r="X714"/>
          <cell r="Y714"/>
          <cell r="Z714"/>
          <cell r="AA714"/>
          <cell r="AB714"/>
          <cell r="AC714"/>
          <cell r="AD714"/>
          <cell r="AE714"/>
          <cell r="AF714"/>
          <cell r="AH714"/>
          <cell r="AI714"/>
          <cell r="AJ714"/>
          <cell r="AK714"/>
          <cell r="AL714"/>
          <cell r="AM714"/>
          <cell r="AN714"/>
          <cell r="AO714"/>
          <cell r="AP714"/>
          <cell r="AQ714"/>
          <cell r="AR714"/>
          <cell r="AS714"/>
          <cell r="AT714"/>
          <cell r="AU714"/>
          <cell r="AV714"/>
          <cell r="AW714"/>
          <cell r="AX714"/>
          <cell r="AY714"/>
          <cell r="AZ714"/>
          <cell r="BA714"/>
        </row>
        <row r="715">
          <cell r="A715"/>
          <cell r="G715"/>
          <cell r="N715"/>
          <cell r="Q715"/>
          <cell r="R715"/>
          <cell r="S715"/>
          <cell r="T715"/>
          <cell r="U715"/>
          <cell r="V715"/>
          <cell r="W715"/>
          <cell r="X715"/>
          <cell r="Y715"/>
          <cell r="Z715"/>
          <cell r="AA715"/>
          <cell r="AB715"/>
          <cell r="AC715"/>
          <cell r="AD715"/>
          <cell r="AE715"/>
          <cell r="AF715"/>
          <cell r="AH715"/>
          <cell r="AI715"/>
          <cell r="AJ715"/>
          <cell r="AK715"/>
          <cell r="AL715"/>
          <cell r="AM715"/>
          <cell r="AN715"/>
          <cell r="AO715"/>
          <cell r="AP715"/>
          <cell r="AQ715"/>
          <cell r="AR715"/>
          <cell r="AS715"/>
          <cell r="AT715"/>
          <cell r="AU715"/>
          <cell r="AV715"/>
          <cell r="AW715"/>
          <cell r="AX715"/>
          <cell r="AY715"/>
          <cell r="AZ715"/>
          <cell r="BA715"/>
        </row>
        <row r="716">
          <cell r="A716"/>
          <cell r="G716"/>
          <cell r="N716"/>
          <cell r="Q716"/>
          <cell r="R716"/>
          <cell r="S716"/>
          <cell r="T716"/>
          <cell r="U716"/>
          <cell r="V716"/>
          <cell r="W716"/>
          <cell r="X716"/>
          <cell r="Y716"/>
          <cell r="Z716"/>
          <cell r="AA716"/>
          <cell r="AB716"/>
          <cell r="AC716"/>
          <cell r="AD716"/>
          <cell r="AE716"/>
          <cell r="AF716"/>
          <cell r="AH716"/>
          <cell r="AI716"/>
          <cell r="AJ716"/>
          <cell r="AK716"/>
          <cell r="AL716"/>
          <cell r="AM716"/>
          <cell r="AN716"/>
          <cell r="AO716"/>
          <cell r="AP716"/>
          <cell r="AQ716"/>
          <cell r="AR716"/>
          <cell r="AS716"/>
          <cell r="AT716"/>
          <cell r="AU716"/>
          <cell r="AV716"/>
          <cell r="AW716"/>
          <cell r="AX716"/>
          <cell r="AY716"/>
          <cell r="AZ716"/>
          <cell r="BA716"/>
        </row>
        <row r="717">
          <cell r="A717"/>
          <cell r="G717"/>
          <cell r="N717"/>
          <cell r="Q717"/>
          <cell r="R717"/>
          <cell r="S717"/>
          <cell r="T717"/>
          <cell r="U717"/>
          <cell r="V717"/>
          <cell r="W717"/>
          <cell r="X717"/>
          <cell r="Y717"/>
          <cell r="Z717"/>
          <cell r="AA717"/>
          <cell r="AB717"/>
          <cell r="AC717"/>
          <cell r="AD717"/>
          <cell r="AE717"/>
          <cell r="AF717"/>
          <cell r="AH717"/>
          <cell r="AI717"/>
          <cell r="AJ717"/>
          <cell r="AK717"/>
          <cell r="AL717"/>
          <cell r="AM717"/>
          <cell r="AN717"/>
          <cell r="AO717"/>
          <cell r="AP717"/>
          <cell r="AQ717"/>
          <cell r="AR717"/>
          <cell r="AS717"/>
          <cell r="AT717"/>
          <cell r="AU717"/>
          <cell r="AV717"/>
          <cell r="AW717"/>
          <cell r="AX717"/>
          <cell r="AY717"/>
          <cell r="AZ717"/>
          <cell r="BA717"/>
        </row>
        <row r="718">
          <cell r="A718"/>
          <cell r="G718"/>
          <cell r="N718"/>
          <cell r="Q718"/>
          <cell r="R718"/>
          <cell r="S718"/>
          <cell r="T718"/>
          <cell r="U718"/>
          <cell r="V718"/>
          <cell r="W718"/>
          <cell r="X718"/>
          <cell r="Y718"/>
          <cell r="Z718"/>
          <cell r="AA718"/>
          <cell r="AB718"/>
          <cell r="AC718"/>
          <cell r="AD718"/>
          <cell r="AE718"/>
          <cell r="AF718"/>
          <cell r="AH718"/>
          <cell r="AI718"/>
          <cell r="AJ718"/>
          <cell r="AK718"/>
          <cell r="AL718"/>
          <cell r="AM718"/>
          <cell r="AN718"/>
          <cell r="AO718"/>
          <cell r="AP718"/>
          <cell r="AQ718"/>
          <cell r="AR718"/>
          <cell r="AS718"/>
          <cell r="AT718"/>
          <cell r="AU718"/>
          <cell r="AV718"/>
          <cell r="AW718"/>
          <cell r="AX718"/>
          <cell r="AY718"/>
          <cell r="AZ718"/>
          <cell r="BA718"/>
        </row>
        <row r="719">
          <cell r="A719"/>
          <cell r="G719"/>
          <cell r="N719"/>
          <cell r="Q719"/>
          <cell r="R719"/>
          <cell r="S719"/>
          <cell r="T719"/>
          <cell r="U719"/>
          <cell r="V719"/>
          <cell r="W719"/>
          <cell r="X719"/>
          <cell r="Y719"/>
          <cell r="Z719"/>
          <cell r="AA719"/>
          <cell r="AB719"/>
          <cell r="AC719"/>
          <cell r="AD719"/>
          <cell r="AE719"/>
          <cell r="AF719"/>
          <cell r="AH719"/>
          <cell r="AI719"/>
          <cell r="AJ719"/>
          <cell r="AK719"/>
          <cell r="AL719"/>
          <cell r="AM719"/>
          <cell r="AN719"/>
          <cell r="AO719"/>
          <cell r="AP719"/>
          <cell r="AQ719"/>
          <cell r="AR719"/>
          <cell r="AS719"/>
          <cell r="AT719"/>
          <cell r="AU719"/>
          <cell r="AV719"/>
          <cell r="AW719"/>
          <cell r="AX719"/>
          <cell r="AY719"/>
          <cell r="AZ719"/>
          <cell r="BA719"/>
        </row>
        <row r="720">
          <cell r="A720"/>
          <cell r="G720"/>
          <cell r="N720"/>
          <cell r="Q720"/>
          <cell r="R720"/>
          <cell r="S720"/>
          <cell r="T720"/>
          <cell r="U720"/>
          <cell r="V720"/>
          <cell r="W720"/>
          <cell r="X720"/>
          <cell r="Y720"/>
          <cell r="Z720"/>
          <cell r="AA720"/>
          <cell r="AB720"/>
          <cell r="AC720"/>
          <cell r="AD720"/>
          <cell r="AE720"/>
          <cell r="AF720"/>
          <cell r="AH720"/>
          <cell r="AI720"/>
          <cell r="AJ720"/>
          <cell r="AK720"/>
          <cell r="AL720"/>
          <cell r="AM720"/>
          <cell r="AN720"/>
          <cell r="AO720"/>
          <cell r="AP720"/>
          <cell r="AQ720"/>
          <cell r="AR720"/>
          <cell r="AS720"/>
          <cell r="AT720"/>
          <cell r="AU720"/>
          <cell r="AV720"/>
          <cell r="AW720"/>
          <cell r="AX720"/>
          <cell r="AY720"/>
          <cell r="AZ720"/>
          <cell r="BA720"/>
        </row>
        <row r="721">
          <cell r="A721"/>
          <cell r="G721"/>
          <cell r="N721"/>
          <cell r="Q721"/>
          <cell r="R721"/>
          <cell r="S721"/>
          <cell r="T721"/>
          <cell r="U721"/>
          <cell r="V721"/>
          <cell r="W721"/>
          <cell r="X721"/>
          <cell r="Y721"/>
          <cell r="Z721"/>
          <cell r="AA721"/>
          <cell r="AB721"/>
          <cell r="AC721"/>
          <cell r="AD721"/>
          <cell r="AE721"/>
          <cell r="AF721"/>
          <cell r="AH721"/>
          <cell r="AI721"/>
          <cell r="AJ721"/>
          <cell r="AK721"/>
          <cell r="AL721"/>
          <cell r="AM721"/>
          <cell r="AN721"/>
          <cell r="AO721"/>
          <cell r="AP721"/>
          <cell r="AQ721"/>
          <cell r="AR721"/>
          <cell r="AS721"/>
          <cell r="AT721"/>
          <cell r="AU721"/>
          <cell r="AV721"/>
          <cell r="AW721"/>
          <cell r="AX721"/>
          <cell r="AY721"/>
          <cell r="AZ721"/>
          <cell r="BA721"/>
        </row>
        <row r="722">
          <cell r="A722"/>
          <cell r="G722"/>
          <cell r="N722"/>
          <cell r="Q722"/>
          <cell r="R722"/>
          <cell r="S722"/>
          <cell r="T722"/>
          <cell r="U722"/>
          <cell r="V722"/>
          <cell r="W722"/>
          <cell r="X722"/>
          <cell r="Y722"/>
          <cell r="Z722"/>
          <cell r="AA722"/>
          <cell r="AB722"/>
          <cell r="AC722"/>
          <cell r="AD722"/>
          <cell r="AE722"/>
          <cell r="AF722"/>
          <cell r="AH722"/>
          <cell r="AI722"/>
          <cell r="AJ722"/>
          <cell r="AK722"/>
          <cell r="AL722"/>
          <cell r="AM722"/>
          <cell r="AN722"/>
          <cell r="AO722"/>
          <cell r="AP722"/>
          <cell r="AQ722"/>
          <cell r="AR722"/>
          <cell r="AS722"/>
          <cell r="AT722"/>
          <cell r="AU722"/>
          <cell r="AV722"/>
          <cell r="AW722"/>
          <cell r="AX722"/>
          <cell r="AY722"/>
          <cell r="AZ722"/>
          <cell r="BA722"/>
        </row>
        <row r="723">
          <cell r="A723"/>
          <cell r="G723"/>
          <cell r="N723"/>
          <cell r="Q723"/>
          <cell r="R723"/>
          <cell r="S723"/>
          <cell r="T723"/>
          <cell r="U723"/>
          <cell r="V723"/>
          <cell r="W723"/>
          <cell r="X723"/>
          <cell r="Y723"/>
          <cell r="Z723"/>
          <cell r="AA723"/>
          <cell r="AB723"/>
          <cell r="AC723"/>
          <cell r="AD723"/>
          <cell r="AE723"/>
          <cell r="AF723"/>
          <cell r="AH723"/>
          <cell r="AI723"/>
          <cell r="AJ723"/>
          <cell r="AK723"/>
          <cell r="AL723"/>
          <cell r="AM723"/>
          <cell r="AN723"/>
          <cell r="AO723"/>
          <cell r="AP723"/>
          <cell r="AQ723"/>
          <cell r="AR723"/>
          <cell r="AS723"/>
          <cell r="AT723"/>
          <cell r="AU723"/>
          <cell r="AV723"/>
          <cell r="AW723"/>
          <cell r="AX723"/>
          <cell r="AY723"/>
          <cell r="AZ723"/>
          <cell r="BA723"/>
        </row>
        <row r="724">
          <cell r="A724"/>
          <cell r="G724"/>
          <cell r="N724"/>
          <cell r="Q724"/>
          <cell r="R724"/>
          <cell r="S724"/>
          <cell r="T724"/>
          <cell r="U724"/>
          <cell r="V724"/>
          <cell r="W724"/>
          <cell r="X724"/>
          <cell r="Y724"/>
          <cell r="Z724"/>
          <cell r="AA724"/>
          <cell r="AB724"/>
          <cell r="AC724"/>
          <cell r="AD724"/>
          <cell r="AE724"/>
          <cell r="AF724"/>
          <cell r="AH724"/>
          <cell r="AI724"/>
          <cell r="AJ724"/>
          <cell r="AK724"/>
          <cell r="AL724"/>
          <cell r="AM724"/>
          <cell r="AN724"/>
          <cell r="AO724"/>
          <cell r="AP724"/>
          <cell r="AQ724"/>
          <cell r="AR724"/>
          <cell r="AS724"/>
          <cell r="AT724"/>
          <cell r="AU724"/>
          <cell r="AV724"/>
          <cell r="AW724"/>
          <cell r="AX724"/>
          <cell r="AY724"/>
          <cell r="AZ724"/>
          <cell r="BA724"/>
        </row>
        <row r="725">
          <cell r="A725"/>
          <cell r="G725"/>
          <cell r="N725"/>
          <cell r="Q725"/>
          <cell r="R725"/>
          <cell r="S725"/>
          <cell r="T725"/>
          <cell r="U725"/>
          <cell r="V725"/>
          <cell r="W725"/>
          <cell r="X725"/>
          <cell r="Y725"/>
          <cell r="Z725"/>
          <cell r="AA725"/>
          <cell r="AB725"/>
          <cell r="AC725"/>
          <cell r="AD725"/>
          <cell r="AE725"/>
          <cell r="AF725"/>
          <cell r="AH725"/>
          <cell r="AI725"/>
          <cell r="AJ725"/>
          <cell r="AK725"/>
          <cell r="AL725"/>
          <cell r="AM725"/>
          <cell r="AN725"/>
          <cell r="AO725"/>
          <cell r="AP725"/>
          <cell r="AQ725"/>
          <cell r="AR725"/>
          <cell r="AS725"/>
          <cell r="AT725"/>
          <cell r="AU725"/>
          <cell r="AV725"/>
          <cell r="AW725"/>
          <cell r="AX725"/>
          <cell r="AY725"/>
          <cell r="AZ725"/>
          <cell r="BA725"/>
        </row>
        <row r="726">
          <cell r="A726"/>
          <cell r="G726"/>
          <cell r="N726"/>
          <cell r="Q726"/>
          <cell r="R726"/>
          <cell r="S726"/>
          <cell r="T726"/>
          <cell r="U726"/>
          <cell r="V726"/>
          <cell r="W726"/>
          <cell r="X726"/>
          <cell r="Y726"/>
          <cell r="Z726"/>
          <cell r="AA726"/>
          <cell r="AB726"/>
          <cell r="AC726"/>
          <cell r="AD726"/>
          <cell r="AE726"/>
          <cell r="AF726"/>
          <cell r="AH726"/>
          <cell r="AI726"/>
          <cell r="AJ726"/>
          <cell r="AK726"/>
          <cell r="AL726"/>
          <cell r="AM726"/>
          <cell r="AN726"/>
          <cell r="AO726"/>
          <cell r="AP726"/>
          <cell r="AQ726"/>
          <cell r="AR726"/>
          <cell r="AS726"/>
          <cell r="AT726"/>
          <cell r="AU726"/>
          <cell r="AV726"/>
          <cell r="AW726"/>
          <cell r="AX726"/>
          <cell r="AY726"/>
          <cell r="AZ726"/>
          <cell r="BA726"/>
        </row>
        <row r="727">
          <cell r="A727"/>
          <cell r="G727"/>
          <cell r="N727"/>
          <cell r="Q727"/>
          <cell r="R727"/>
          <cell r="S727"/>
          <cell r="T727"/>
          <cell r="U727"/>
          <cell r="V727"/>
          <cell r="W727"/>
          <cell r="X727"/>
          <cell r="Y727"/>
          <cell r="Z727"/>
          <cell r="AA727"/>
          <cell r="AB727"/>
          <cell r="AC727"/>
          <cell r="AD727"/>
          <cell r="AE727"/>
          <cell r="AF727"/>
          <cell r="AH727"/>
          <cell r="AI727"/>
          <cell r="AJ727"/>
          <cell r="AK727"/>
          <cell r="AL727"/>
          <cell r="AM727"/>
          <cell r="AN727"/>
          <cell r="AO727"/>
          <cell r="AP727"/>
          <cell r="AQ727"/>
          <cell r="AR727"/>
          <cell r="AS727"/>
          <cell r="AT727"/>
          <cell r="AU727"/>
          <cell r="AV727"/>
          <cell r="AW727"/>
          <cell r="AX727"/>
          <cell r="AY727"/>
          <cell r="AZ727"/>
          <cell r="BA727"/>
        </row>
        <row r="728">
          <cell r="A728"/>
          <cell r="G728"/>
          <cell r="N728"/>
          <cell r="Q728"/>
          <cell r="R728"/>
          <cell r="S728"/>
          <cell r="T728"/>
          <cell r="U728"/>
          <cell r="V728"/>
          <cell r="W728"/>
          <cell r="X728"/>
          <cell r="Y728"/>
          <cell r="Z728"/>
          <cell r="AA728"/>
          <cell r="AB728"/>
          <cell r="AC728"/>
          <cell r="AD728"/>
          <cell r="AE728"/>
          <cell r="AF728"/>
          <cell r="AH728"/>
          <cell r="AI728"/>
          <cell r="AJ728"/>
          <cell r="AK728"/>
          <cell r="AL728"/>
          <cell r="AM728"/>
          <cell r="AN728"/>
          <cell r="AO728"/>
          <cell r="AP728"/>
          <cell r="AQ728"/>
          <cell r="AR728"/>
          <cell r="AS728"/>
          <cell r="AT728"/>
          <cell r="AU728"/>
          <cell r="AV728"/>
          <cell r="AW728"/>
          <cell r="AX728"/>
          <cell r="AY728"/>
          <cell r="AZ728"/>
          <cell r="BA728"/>
        </row>
        <row r="729">
          <cell r="A729"/>
          <cell r="G729"/>
          <cell r="N729"/>
          <cell r="Q729"/>
          <cell r="R729"/>
          <cell r="S729"/>
          <cell r="T729"/>
          <cell r="U729"/>
          <cell r="V729"/>
          <cell r="W729"/>
          <cell r="X729"/>
          <cell r="Y729"/>
          <cell r="Z729"/>
          <cell r="AA729"/>
          <cell r="AB729"/>
          <cell r="AC729"/>
          <cell r="AD729"/>
          <cell r="AE729"/>
          <cell r="AF729"/>
          <cell r="AH729"/>
          <cell r="AI729"/>
          <cell r="AJ729"/>
          <cell r="AK729"/>
          <cell r="AL729"/>
          <cell r="AM729"/>
          <cell r="AN729"/>
          <cell r="AO729"/>
          <cell r="AP729"/>
          <cell r="AQ729"/>
          <cell r="AR729"/>
          <cell r="AS729"/>
          <cell r="AT729"/>
          <cell r="AU729"/>
          <cell r="AV729"/>
          <cell r="AW729"/>
          <cell r="AX729"/>
          <cell r="AY729"/>
          <cell r="AZ729"/>
          <cell r="BA729"/>
        </row>
        <row r="730">
          <cell r="A730"/>
          <cell r="G730"/>
          <cell r="N730"/>
          <cell r="Q730"/>
          <cell r="R730"/>
          <cell r="S730"/>
          <cell r="T730"/>
          <cell r="U730"/>
          <cell r="V730"/>
          <cell r="W730"/>
          <cell r="X730"/>
          <cell r="Y730"/>
          <cell r="Z730"/>
          <cell r="AA730"/>
          <cell r="AB730"/>
          <cell r="AC730"/>
          <cell r="AD730"/>
          <cell r="AE730"/>
          <cell r="AF730"/>
          <cell r="AH730"/>
          <cell r="AI730"/>
          <cell r="AJ730"/>
          <cell r="AK730"/>
          <cell r="AL730"/>
          <cell r="AM730"/>
          <cell r="AN730"/>
          <cell r="AO730"/>
          <cell r="AP730"/>
          <cell r="AQ730"/>
          <cell r="AR730"/>
          <cell r="AS730"/>
          <cell r="AT730"/>
          <cell r="AU730"/>
          <cell r="AV730"/>
          <cell r="AW730"/>
          <cell r="AX730"/>
          <cell r="AY730"/>
          <cell r="AZ730"/>
          <cell r="BA730"/>
        </row>
        <row r="731">
          <cell r="A731"/>
          <cell r="G731"/>
          <cell r="N731"/>
          <cell r="Q731"/>
          <cell r="R731"/>
          <cell r="S731"/>
          <cell r="T731"/>
          <cell r="U731"/>
          <cell r="V731"/>
          <cell r="W731"/>
          <cell r="X731"/>
          <cell r="Y731"/>
          <cell r="Z731"/>
          <cell r="AA731"/>
          <cell r="AB731"/>
          <cell r="AC731"/>
          <cell r="AD731"/>
          <cell r="AE731"/>
          <cell r="AF731"/>
          <cell r="AH731"/>
          <cell r="AI731"/>
          <cell r="AJ731"/>
          <cell r="AK731"/>
          <cell r="AL731"/>
          <cell r="AM731"/>
          <cell r="AN731"/>
          <cell r="AO731"/>
          <cell r="AP731"/>
          <cell r="AQ731"/>
          <cell r="AR731"/>
          <cell r="AS731"/>
          <cell r="AT731"/>
          <cell r="AU731"/>
          <cell r="AV731"/>
          <cell r="AW731"/>
          <cell r="AX731"/>
          <cell r="AY731"/>
          <cell r="AZ731"/>
          <cell r="BA731"/>
        </row>
        <row r="732">
          <cell r="A732"/>
          <cell r="G732"/>
          <cell r="N732"/>
          <cell r="Q732"/>
          <cell r="R732"/>
          <cell r="S732"/>
          <cell r="T732"/>
          <cell r="U732"/>
          <cell r="V732"/>
          <cell r="W732"/>
          <cell r="X732"/>
          <cell r="Y732"/>
          <cell r="Z732"/>
          <cell r="AA732"/>
          <cell r="AB732"/>
          <cell r="AC732"/>
          <cell r="AD732"/>
          <cell r="AE732"/>
          <cell r="AF732"/>
          <cell r="AH732"/>
          <cell r="AI732"/>
          <cell r="AJ732"/>
          <cell r="AK732"/>
          <cell r="AL732"/>
          <cell r="AM732"/>
          <cell r="AN732"/>
          <cell r="AO732"/>
          <cell r="AP732"/>
          <cell r="AQ732"/>
          <cell r="AR732"/>
          <cell r="AS732"/>
          <cell r="AT732"/>
          <cell r="AU732"/>
          <cell r="AV732"/>
          <cell r="AW732"/>
          <cell r="AX732"/>
          <cell r="AY732"/>
          <cell r="AZ732"/>
          <cell r="BA732"/>
        </row>
        <row r="733">
          <cell r="A733"/>
          <cell r="G733"/>
          <cell r="N733"/>
          <cell r="Q733"/>
          <cell r="R733"/>
          <cell r="S733"/>
          <cell r="T733"/>
          <cell r="U733"/>
          <cell r="V733"/>
          <cell r="W733"/>
          <cell r="X733"/>
          <cell r="Y733"/>
          <cell r="Z733"/>
          <cell r="AA733"/>
          <cell r="AB733"/>
          <cell r="AC733"/>
          <cell r="AD733"/>
          <cell r="AE733"/>
          <cell r="AF733"/>
          <cell r="AH733"/>
          <cell r="AI733"/>
          <cell r="AJ733"/>
          <cell r="AK733"/>
          <cell r="AL733"/>
          <cell r="AM733"/>
          <cell r="AN733"/>
          <cell r="AO733"/>
          <cell r="AP733"/>
          <cell r="AQ733"/>
          <cell r="AR733"/>
          <cell r="AS733"/>
          <cell r="AT733"/>
          <cell r="AU733"/>
          <cell r="AV733"/>
          <cell r="AW733"/>
          <cell r="AX733"/>
          <cell r="AY733"/>
          <cell r="AZ733"/>
          <cell r="BA733"/>
        </row>
        <row r="734">
          <cell r="A734"/>
          <cell r="G734"/>
          <cell r="N734"/>
          <cell r="Q734"/>
          <cell r="R734"/>
          <cell r="S734"/>
          <cell r="T734"/>
          <cell r="U734"/>
          <cell r="V734"/>
          <cell r="W734"/>
          <cell r="X734"/>
          <cell r="Y734"/>
          <cell r="Z734"/>
          <cell r="AA734"/>
          <cell r="AB734"/>
          <cell r="AC734"/>
          <cell r="AD734"/>
          <cell r="AE734"/>
          <cell r="AF734"/>
          <cell r="AH734"/>
          <cell r="AI734"/>
          <cell r="AJ734"/>
          <cell r="AK734"/>
          <cell r="AL734"/>
          <cell r="AM734"/>
          <cell r="AN734"/>
          <cell r="AO734"/>
          <cell r="AP734"/>
          <cell r="AQ734"/>
          <cell r="AR734"/>
          <cell r="AS734"/>
          <cell r="AT734"/>
          <cell r="AU734"/>
          <cell r="AV734"/>
          <cell r="AW734"/>
          <cell r="AX734"/>
          <cell r="AY734"/>
          <cell r="AZ734"/>
          <cell r="BA734"/>
        </row>
        <row r="735">
          <cell r="A735"/>
          <cell r="G735"/>
          <cell r="N735"/>
          <cell r="Q735"/>
          <cell r="R735"/>
          <cell r="S735"/>
          <cell r="T735"/>
          <cell r="U735"/>
          <cell r="V735"/>
          <cell r="W735"/>
          <cell r="X735"/>
          <cell r="Y735"/>
          <cell r="Z735"/>
          <cell r="AA735"/>
          <cell r="AB735"/>
          <cell r="AC735"/>
          <cell r="AD735"/>
          <cell r="AE735"/>
          <cell r="AF735"/>
          <cell r="AH735"/>
          <cell r="AI735"/>
          <cell r="AJ735"/>
          <cell r="AK735"/>
          <cell r="AL735"/>
          <cell r="AM735"/>
          <cell r="AN735"/>
          <cell r="AO735"/>
          <cell r="AP735"/>
          <cell r="AQ735"/>
          <cell r="AR735"/>
          <cell r="AS735"/>
          <cell r="AT735"/>
          <cell r="AU735"/>
          <cell r="AV735"/>
          <cell r="AW735"/>
          <cell r="AX735"/>
          <cell r="AY735"/>
          <cell r="AZ735"/>
          <cell r="BA735"/>
        </row>
        <row r="736">
          <cell r="A736"/>
          <cell r="G736"/>
          <cell r="N736"/>
          <cell r="Q736"/>
          <cell r="R736"/>
          <cell r="S736"/>
          <cell r="T736"/>
          <cell r="U736"/>
          <cell r="V736"/>
          <cell r="W736"/>
          <cell r="X736"/>
          <cell r="Y736"/>
          <cell r="Z736"/>
          <cell r="AA736"/>
          <cell r="AB736"/>
          <cell r="AC736"/>
          <cell r="AD736"/>
          <cell r="AE736"/>
          <cell r="AF736"/>
          <cell r="AH736"/>
          <cell r="AI736"/>
          <cell r="AJ736"/>
          <cell r="AK736"/>
          <cell r="AL736"/>
          <cell r="AM736"/>
          <cell r="AN736"/>
          <cell r="AO736"/>
          <cell r="AP736"/>
          <cell r="AQ736"/>
          <cell r="AR736"/>
          <cell r="AS736"/>
          <cell r="AT736"/>
          <cell r="AU736"/>
          <cell r="AV736"/>
          <cell r="AW736"/>
          <cell r="AX736"/>
          <cell r="AY736"/>
          <cell r="AZ736"/>
          <cell r="BA736"/>
        </row>
        <row r="737">
          <cell r="A737"/>
          <cell r="G737"/>
          <cell r="N737"/>
          <cell r="Q737"/>
          <cell r="R737"/>
          <cell r="S737"/>
          <cell r="T737"/>
          <cell r="U737"/>
          <cell r="V737"/>
          <cell r="W737"/>
          <cell r="X737"/>
          <cell r="Y737"/>
          <cell r="Z737"/>
          <cell r="AA737"/>
          <cell r="AB737"/>
          <cell r="AC737"/>
          <cell r="AD737"/>
          <cell r="AE737"/>
          <cell r="AF737"/>
          <cell r="AH737"/>
          <cell r="AI737"/>
          <cell r="AJ737"/>
          <cell r="AK737"/>
          <cell r="AL737"/>
          <cell r="AM737"/>
          <cell r="AN737"/>
          <cell r="AO737"/>
          <cell r="AP737"/>
          <cell r="AQ737"/>
          <cell r="AR737"/>
          <cell r="AS737"/>
          <cell r="AT737"/>
          <cell r="AU737"/>
          <cell r="AV737"/>
          <cell r="AW737"/>
          <cell r="AX737"/>
          <cell r="AY737"/>
          <cell r="AZ737"/>
          <cell r="BA737"/>
        </row>
        <row r="738">
          <cell r="A738"/>
          <cell r="G738"/>
          <cell r="N738"/>
          <cell r="Q738"/>
          <cell r="R738"/>
          <cell r="S738"/>
          <cell r="T738"/>
          <cell r="U738"/>
          <cell r="V738"/>
          <cell r="W738"/>
          <cell r="X738"/>
          <cell r="Y738"/>
          <cell r="Z738"/>
          <cell r="AA738"/>
          <cell r="AB738"/>
          <cell r="AC738"/>
          <cell r="AD738"/>
          <cell r="AE738"/>
          <cell r="AF738"/>
          <cell r="AH738"/>
          <cell r="AI738"/>
          <cell r="AJ738"/>
          <cell r="AK738"/>
          <cell r="AL738"/>
          <cell r="AM738"/>
          <cell r="AN738"/>
          <cell r="AO738"/>
          <cell r="AP738"/>
          <cell r="AQ738"/>
          <cell r="AR738"/>
          <cell r="AS738"/>
          <cell r="AT738"/>
          <cell r="AU738"/>
          <cell r="AV738"/>
          <cell r="AW738"/>
          <cell r="AX738"/>
          <cell r="AY738"/>
          <cell r="AZ738"/>
          <cell r="BA738"/>
        </row>
        <row r="739">
          <cell r="A739"/>
          <cell r="G739"/>
          <cell r="N739"/>
          <cell r="Q739"/>
          <cell r="R739"/>
          <cell r="S739"/>
          <cell r="T739"/>
          <cell r="U739"/>
          <cell r="V739"/>
          <cell r="W739"/>
          <cell r="X739"/>
          <cell r="Y739"/>
          <cell r="Z739"/>
          <cell r="AA739"/>
          <cell r="AB739"/>
          <cell r="AC739"/>
          <cell r="AD739"/>
          <cell r="AE739"/>
          <cell r="AF739"/>
          <cell r="AH739"/>
          <cell r="AI739"/>
          <cell r="AJ739"/>
          <cell r="AK739"/>
          <cell r="AL739"/>
          <cell r="AM739"/>
          <cell r="AN739"/>
          <cell r="AO739"/>
          <cell r="AP739"/>
          <cell r="AQ739"/>
          <cell r="AR739"/>
          <cell r="AS739"/>
          <cell r="AT739"/>
          <cell r="AU739"/>
          <cell r="AV739"/>
          <cell r="AW739"/>
          <cell r="AX739"/>
          <cell r="AY739"/>
          <cell r="AZ739"/>
          <cell r="BA739"/>
        </row>
        <row r="740">
          <cell r="A740"/>
          <cell r="G740"/>
          <cell r="N740"/>
          <cell r="Q740"/>
          <cell r="R740"/>
          <cell r="S740"/>
          <cell r="T740"/>
          <cell r="U740"/>
          <cell r="V740"/>
          <cell r="W740"/>
          <cell r="X740"/>
          <cell r="Y740"/>
          <cell r="Z740"/>
          <cell r="AA740"/>
          <cell r="AB740"/>
          <cell r="AC740"/>
          <cell r="AD740"/>
          <cell r="AE740"/>
          <cell r="AF740"/>
          <cell r="AH740"/>
          <cell r="AI740"/>
          <cell r="AJ740"/>
          <cell r="AK740"/>
          <cell r="AL740"/>
          <cell r="AM740"/>
          <cell r="AN740"/>
          <cell r="AO740"/>
          <cell r="AP740"/>
          <cell r="AQ740"/>
          <cell r="AR740"/>
          <cell r="AS740"/>
          <cell r="AT740"/>
          <cell r="AU740"/>
          <cell r="AV740"/>
          <cell r="AW740"/>
          <cell r="AX740"/>
          <cell r="AY740"/>
          <cell r="AZ740"/>
          <cell r="BA740"/>
        </row>
        <row r="741">
          <cell r="A741"/>
          <cell r="G741"/>
          <cell r="N741"/>
          <cell r="Q741"/>
          <cell r="R741"/>
          <cell r="S741"/>
          <cell r="T741"/>
          <cell r="U741"/>
          <cell r="V741"/>
          <cell r="W741"/>
          <cell r="X741"/>
          <cell r="Y741"/>
          <cell r="Z741"/>
          <cell r="AA741"/>
          <cell r="AB741"/>
          <cell r="AC741"/>
          <cell r="AD741"/>
          <cell r="AE741"/>
          <cell r="AF741"/>
          <cell r="AH741"/>
          <cell r="AI741"/>
          <cell r="AJ741"/>
          <cell r="AK741"/>
          <cell r="AL741"/>
          <cell r="AM741"/>
          <cell r="AN741"/>
          <cell r="AO741"/>
          <cell r="AP741"/>
          <cell r="AQ741"/>
          <cell r="AR741"/>
          <cell r="AS741"/>
          <cell r="AT741"/>
          <cell r="AU741"/>
          <cell r="AV741"/>
          <cell r="AW741"/>
          <cell r="AX741"/>
          <cell r="AY741"/>
          <cell r="AZ741"/>
          <cell r="BA741"/>
        </row>
        <row r="742">
          <cell r="A742"/>
          <cell r="G742"/>
          <cell r="N742"/>
          <cell r="Q742"/>
          <cell r="R742"/>
          <cell r="S742"/>
          <cell r="T742"/>
          <cell r="U742"/>
          <cell r="V742"/>
          <cell r="W742"/>
          <cell r="X742"/>
          <cell r="Y742"/>
          <cell r="Z742"/>
          <cell r="AA742"/>
          <cell r="AB742"/>
          <cell r="AC742"/>
          <cell r="AD742"/>
          <cell r="AE742"/>
          <cell r="AF742"/>
          <cell r="AH742"/>
          <cell r="AI742"/>
          <cell r="AJ742"/>
          <cell r="AK742"/>
          <cell r="AL742"/>
          <cell r="AM742"/>
          <cell r="AN742"/>
          <cell r="AO742"/>
          <cell r="AP742"/>
          <cell r="AQ742"/>
          <cell r="AR742"/>
          <cell r="AS742"/>
          <cell r="AT742"/>
          <cell r="AU742"/>
          <cell r="AV742"/>
          <cell r="AW742"/>
          <cell r="AX742"/>
          <cell r="AY742"/>
          <cell r="AZ742"/>
          <cell r="BA742"/>
        </row>
        <row r="743">
          <cell r="A743"/>
          <cell r="G743"/>
          <cell r="N743"/>
          <cell r="Q743"/>
          <cell r="R743"/>
          <cell r="S743"/>
          <cell r="T743"/>
          <cell r="U743"/>
          <cell r="V743"/>
          <cell r="W743"/>
          <cell r="X743"/>
          <cell r="Y743"/>
          <cell r="Z743"/>
          <cell r="AA743"/>
          <cell r="AB743"/>
          <cell r="AC743"/>
          <cell r="AD743"/>
          <cell r="AE743"/>
          <cell r="AF743"/>
          <cell r="AH743"/>
          <cell r="AI743"/>
          <cell r="AJ743"/>
          <cell r="AK743"/>
          <cell r="AL743"/>
          <cell r="AM743"/>
          <cell r="AN743"/>
          <cell r="AO743"/>
          <cell r="AP743"/>
          <cell r="AQ743"/>
          <cell r="AR743"/>
          <cell r="AS743"/>
          <cell r="AT743"/>
          <cell r="AU743"/>
          <cell r="AV743"/>
          <cell r="AW743"/>
          <cell r="AX743"/>
          <cell r="AY743"/>
          <cell r="AZ743"/>
          <cell r="BA743"/>
        </row>
        <row r="744">
          <cell r="A744"/>
          <cell r="G744"/>
          <cell r="N744"/>
          <cell r="Q744"/>
          <cell r="R744"/>
          <cell r="S744"/>
          <cell r="T744"/>
          <cell r="U744"/>
          <cell r="V744"/>
          <cell r="W744"/>
          <cell r="X744"/>
          <cell r="Y744"/>
          <cell r="Z744"/>
          <cell r="AA744"/>
          <cell r="AB744"/>
          <cell r="AC744"/>
          <cell r="AD744"/>
          <cell r="AE744"/>
          <cell r="AF744"/>
          <cell r="AH744"/>
          <cell r="AI744"/>
          <cell r="AJ744"/>
          <cell r="AK744"/>
          <cell r="AL744"/>
          <cell r="AM744"/>
          <cell r="AN744"/>
          <cell r="AO744"/>
          <cell r="AP744"/>
          <cell r="AQ744"/>
          <cell r="AR744"/>
          <cell r="AS744"/>
          <cell r="AT744"/>
          <cell r="AU744"/>
          <cell r="AV744"/>
          <cell r="AW744"/>
          <cell r="AX744"/>
          <cell r="AY744"/>
          <cell r="AZ744"/>
          <cell r="BA744"/>
        </row>
        <row r="745">
          <cell r="A745"/>
          <cell r="G745"/>
          <cell r="N745"/>
          <cell r="Q745"/>
          <cell r="R745"/>
          <cell r="S745"/>
          <cell r="T745"/>
          <cell r="U745"/>
          <cell r="V745"/>
          <cell r="W745"/>
          <cell r="X745"/>
          <cell r="Y745"/>
          <cell r="Z745"/>
          <cell r="AA745"/>
          <cell r="AB745"/>
          <cell r="AC745"/>
          <cell r="AD745"/>
          <cell r="AE745"/>
          <cell r="AF745"/>
          <cell r="AH745"/>
          <cell r="AI745"/>
          <cell r="AJ745"/>
          <cell r="AK745"/>
          <cell r="AL745"/>
          <cell r="AM745"/>
          <cell r="AN745"/>
          <cell r="AO745"/>
          <cell r="AP745"/>
          <cell r="AQ745"/>
          <cell r="AR745"/>
          <cell r="AS745"/>
          <cell r="AT745"/>
          <cell r="AU745"/>
          <cell r="AV745"/>
          <cell r="AW745"/>
          <cell r="AX745"/>
          <cell r="AY745"/>
          <cell r="AZ745"/>
          <cell r="BA745"/>
        </row>
        <row r="746">
          <cell r="A746"/>
          <cell r="G746"/>
          <cell r="N746"/>
          <cell r="Q746"/>
          <cell r="R746"/>
          <cell r="S746"/>
          <cell r="T746"/>
          <cell r="U746"/>
          <cell r="V746"/>
          <cell r="W746"/>
          <cell r="X746"/>
          <cell r="Y746"/>
          <cell r="Z746"/>
          <cell r="AA746"/>
          <cell r="AB746"/>
          <cell r="AC746"/>
          <cell r="AD746"/>
          <cell r="AE746"/>
          <cell r="AF746"/>
          <cell r="AH746"/>
          <cell r="AI746"/>
          <cell r="AJ746"/>
          <cell r="AK746"/>
          <cell r="AL746"/>
          <cell r="AM746"/>
          <cell r="AN746"/>
          <cell r="AO746"/>
          <cell r="AP746"/>
          <cell r="AQ746"/>
          <cell r="AR746"/>
          <cell r="AS746"/>
          <cell r="AT746"/>
          <cell r="AU746"/>
          <cell r="AV746"/>
          <cell r="AW746"/>
          <cell r="AX746"/>
          <cell r="AY746"/>
          <cell r="AZ746"/>
          <cell r="BA746"/>
        </row>
        <row r="747">
          <cell r="A747"/>
          <cell r="G747"/>
          <cell r="N747"/>
          <cell r="Q747"/>
          <cell r="R747"/>
          <cell r="S747"/>
          <cell r="T747"/>
          <cell r="U747"/>
          <cell r="V747"/>
          <cell r="W747"/>
          <cell r="X747"/>
          <cell r="Y747"/>
          <cell r="Z747"/>
          <cell r="AA747"/>
          <cell r="AB747"/>
          <cell r="AC747"/>
          <cell r="AD747"/>
          <cell r="AE747"/>
          <cell r="AF747"/>
          <cell r="AH747"/>
          <cell r="AI747"/>
          <cell r="AJ747"/>
          <cell r="AK747"/>
          <cell r="AL747"/>
          <cell r="AM747"/>
          <cell r="AN747"/>
          <cell r="AO747"/>
          <cell r="AP747"/>
          <cell r="AQ747"/>
          <cell r="AR747"/>
          <cell r="AS747"/>
          <cell r="AT747"/>
          <cell r="AU747"/>
          <cell r="AV747"/>
          <cell r="AW747"/>
          <cell r="AX747"/>
          <cell r="AY747"/>
          <cell r="AZ747"/>
          <cell r="BA747"/>
        </row>
        <row r="748">
          <cell r="A748"/>
          <cell r="G748"/>
          <cell r="N748"/>
          <cell r="Q748"/>
          <cell r="R748"/>
          <cell r="S748"/>
          <cell r="T748"/>
          <cell r="U748"/>
          <cell r="V748"/>
          <cell r="W748"/>
          <cell r="X748"/>
          <cell r="Y748"/>
          <cell r="Z748"/>
          <cell r="AA748"/>
          <cell r="AB748"/>
          <cell r="AC748"/>
          <cell r="AD748"/>
          <cell r="AE748"/>
          <cell r="AF748"/>
          <cell r="AH748"/>
          <cell r="AI748"/>
          <cell r="AJ748"/>
          <cell r="AK748"/>
          <cell r="AL748"/>
          <cell r="AM748"/>
          <cell r="AN748"/>
          <cell r="AO748"/>
          <cell r="AP748"/>
          <cell r="AQ748"/>
          <cell r="AR748"/>
          <cell r="AS748"/>
          <cell r="AT748"/>
          <cell r="AU748"/>
          <cell r="AV748"/>
          <cell r="AW748"/>
          <cell r="AX748"/>
          <cell r="AY748"/>
          <cell r="AZ748"/>
          <cell r="BA748"/>
        </row>
        <row r="749">
          <cell r="A749"/>
          <cell r="G749"/>
          <cell r="N749"/>
          <cell r="Q749"/>
          <cell r="R749"/>
          <cell r="S749"/>
          <cell r="T749"/>
          <cell r="U749"/>
          <cell r="V749"/>
          <cell r="W749"/>
          <cell r="X749"/>
          <cell r="Y749"/>
          <cell r="Z749"/>
          <cell r="AA749"/>
          <cell r="AB749"/>
          <cell r="AC749"/>
          <cell r="AD749"/>
          <cell r="AE749"/>
          <cell r="AF749"/>
          <cell r="AH749"/>
          <cell r="AI749"/>
          <cell r="AJ749"/>
          <cell r="AK749"/>
          <cell r="AL749"/>
          <cell r="AM749"/>
          <cell r="AN749"/>
          <cell r="AO749"/>
          <cell r="AP749"/>
          <cell r="AQ749"/>
          <cell r="AR749"/>
          <cell r="AS749"/>
          <cell r="AT749"/>
          <cell r="AU749"/>
          <cell r="AV749"/>
          <cell r="AW749"/>
          <cell r="AX749"/>
          <cell r="AY749"/>
          <cell r="AZ749"/>
          <cell r="BA749"/>
        </row>
        <row r="750">
          <cell r="A750"/>
          <cell r="G750"/>
          <cell r="N750"/>
          <cell r="Q750"/>
          <cell r="R750"/>
          <cell r="S750"/>
          <cell r="T750"/>
          <cell r="U750"/>
          <cell r="V750"/>
          <cell r="W750"/>
          <cell r="X750"/>
          <cell r="Y750"/>
          <cell r="Z750"/>
          <cell r="AA750"/>
          <cell r="AB750"/>
          <cell r="AC750"/>
          <cell r="AD750"/>
          <cell r="AE750"/>
          <cell r="AF750"/>
          <cell r="AH750"/>
          <cell r="AI750"/>
          <cell r="AJ750"/>
          <cell r="AK750"/>
          <cell r="AL750"/>
          <cell r="AM750"/>
          <cell r="AN750"/>
          <cell r="AO750"/>
          <cell r="AP750"/>
          <cell r="AQ750"/>
          <cell r="AR750"/>
          <cell r="AS750"/>
          <cell r="AT750"/>
          <cell r="AU750"/>
          <cell r="AV750"/>
          <cell r="AW750"/>
          <cell r="AX750"/>
          <cell r="AY750"/>
          <cell r="AZ750"/>
          <cell r="BA750"/>
        </row>
        <row r="751">
          <cell r="A751"/>
          <cell r="G751"/>
          <cell r="N751"/>
          <cell r="Q751"/>
          <cell r="R751"/>
          <cell r="S751"/>
          <cell r="T751"/>
          <cell r="U751"/>
          <cell r="V751"/>
          <cell r="W751"/>
          <cell r="X751"/>
          <cell r="Y751"/>
          <cell r="Z751"/>
          <cell r="AA751"/>
          <cell r="AB751"/>
          <cell r="AC751"/>
          <cell r="AD751"/>
          <cell r="AE751"/>
          <cell r="AF751"/>
          <cell r="AH751"/>
          <cell r="AI751"/>
          <cell r="AJ751"/>
          <cell r="AK751"/>
          <cell r="AL751"/>
          <cell r="AM751"/>
          <cell r="AN751"/>
          <cell r="AO751"/>
          <cell r="AP751"/>
          <cell r="AQ751"/>
          <cell r="AR751"/>
          <cell r="AS751"/>
          <cell r="AT751"/>
          <cell r="AU751"/>
          <cell r="AV751"/>
          <cell r="AW751"/>
          <cell r="AX751"/>
          <cell r="AY751"/>
          <cell r="AZ751"/>
          <cell r="BA751"/>
        </row>
        <row r="752">
          <cell r="A752"/>
          <cell r="G752"/>
          <cell r="N752"/>
          <cell r="Q752"/>
          <cell r="R752"/>
          <cell r="S752"/>
          <cell r="T752"/>
          <cell r="U752"/>
          <cell r="V752"/>
          <cell r="W752"/>
          <cell r="X752"/>
          <cell r="Y752"/>
          <cell r="Z752"/>
          <cell r="AA752"/>
          <cell r="AB752"/>
          <cell r="AC752"/>
          <cell r="AD752"/>
          <cell r="AE752"/>
          <cell r="AF752"/>
          <cell r="AH752"/>
          <cell r="AI752"/>
          <cell r="AJ752"/>
          <cell r="AK752"/>
          <cell r="AL752"/>
          <cell r="AM752"/>
          <cell r="AN752"/>
          <cell r="AO752"/>
          <cell r="AP752"/>
          <cell r="AQ752"/>
          <cell r="AR752"/>
          <cell r="AS752"/>
          <cell r="AT752"/>
          <cell r="AU752"/>
          <cell r="AV752"/>
          <cell r="AW752"/>
          <cell r="AX752"/>
          <cell r="AY752"/>
          <cell r="AZ752"/>
          <cell r="BA752"/>
        </row>
        <row r="753">
          <cell r="A753"/>
          <cell r="G753"/>
          <cell r="N753"/>
          <cell r="Q753"/>
          <cell r="R753"/>
          <cell r="S753"/>
          <cell r="T753"/>
          <cell r="U753"/>
          <cell r="V753"/>
          <cell r="W753"/>
          <cell r="X753"/>
          <cell r="Y753"/>
          <cell r="Z753"/>
          <cell r="AA753"/>
          <cell r="AB753"/>
          <cell r="AC753"/>
          <cell r="AD753"/>
          <cell r="AE753"/>
          <cell r="AF753"/>
          <cell r="AH753"/>
          <cell r="AI753"/>
          <cell r="AJ753"/>
          <cell r="AK753"/>
          <cell r="AL753"/>
          <cell r="AM753"/>
          <cell r="AN753"/>
          <cell r="AO753"/>
          <cell r="AP753"/>
          <cell r="AQ753"/>
          <cell r="AR753"/>
          <cell r="AS753"/>
          <cell r="AT753"/>
          <cell r="AU753"/>
          <cell r="AV753"/>
          <cell r="AW753"/>
          <cell r="AX753"/>
          <cell r="AY753"/>
          <cell r="AZ753"/>
          <cell r="BA753"/>
        </row>
        <row r="754">
          <cell r="A754"/>
          <cell r="G754"/>
          <cell r="N754"/>
          <cell r="Q754"/>
          <cell r="R754"/>
          <cell r="S754"/>
          <cell r="T754"/>
          <cell r="U754"/>
          <cell r="V754"/>
          <cell r="W754"/>
          <cell r="X754"/>
          <cell r="Y754"/>
          <cell r="Z754"/>
          <cell r="AA754"/>
          <cell r="AB754"/>
          <cell r="AC754"/>
          <cell r="AD754"/>
          <cell r="AE754"/>
          <cell r="AF754"/>
          <cell r="AH754"/>
          <cell r="AI754"/>
          <cell r="AJ754"/>
          <cell r="AK754"/>
          <cell r="AL754"/>
          <cell r="AM754"/>
          <cell r="AN754"/>
          <cell r="AO754"/>
          <cell r="AP754"/>
          <cell r="AQ754"/>
          <cell r="AR754"/>
          <cell r="AS754"/>
          <cell r="AT754"/>
          <cell r="AU754"/>
          <cell r="AV754"/>
          <cell r="AW754"/>
          <cell r="AX754"/>
          <cell r="AY754"/>
          <cell r="AZ754"/>
          <cell r="BA754"/>
        </row>
        <row r="755">
          <cell r="A755"/>
          <cell r="G755"/>
          <cell r="N755"/>
          <cell r="Q755"/>
          <cell r="R755"/>
          <cell r="S755"/>
          <cell r="T755"/>
          <cell r="U755"/>
          <cell r="V755"/>
          <cell r="W755"/>
          <cell r="X755"/>
          <cell r="Y755"/>
          <cell r="Z755"/>
          <cell r="AA755"/>
          <cell r="AB755"/>
          <cell r="AC755"/>
          <cell r="AD755"/>
          <cell r="AE755"/>
          <cell r="AF755"/>
          <cell r="AH755"/>
          <cell r="AI755"/>
          <cell r="AJ755"/>
          <cell r="AK755"/>
          <cell r="AL755"/>
          <cell r="AM755"/>
          <cell r="AN755"/>
          <cell r="AO755"/>
          <cell r="AP755"/>
          <cell r="AQ755"/>
          <cell r="AR755"/>
          <cell r="AS755"/>
          <cell r="AT755"/>
          <cell r="AU755"/>
          <cell r="AV755"/>
          <cell r="AW755"/>
          <cell r="AX755"/>
          <cell r="AY755"/>
          <cell r="AZ755"/>
          <cell r="BA755"/>
        </row>
        <row r="756">
          <cell r="A756"/>
          <cell r="G756"/>
          <cell r="N756"/>
          <cell r="Q756"/>
          <cell r="R756"/>
          <cell r="S756"/>
          <cell r="T756"/>
          <cell r="U756"/>
          <cell r="V756"/>
          <cell r="W756"/>
          <cell r="X756"/>
          <cell r="Y756"/>
          <cell r="Z756"/>
          <cell r="AA756"/>
          <cell r="AB756"/>
          <cell r="AC756"/>
          <cell r="AD756"/>
          <cell r="AE756"/>
          <cell r="AF756"/>
          <cell r="AH756"/>
          <cell r="AI756"/>
          <cell r="AJ756"/>
          <cell r="AK756"/>
          <cell r="AL756"/>
          <cell r="AM756"/>
          <cell r="AN756"/>
          <cell r="AO756"/>
          <cell r="AP756"/>
          <cell r="AQ756"/>
          <cell r="AR756"/>
          <cell r="AS756"/>
          <cell r="AT756"/>
          <cell r="AU756"/>
          <cell r="AV756"/>
          <cell r="AW756"/>
          <cell r="AX756"/>
          <cell r="AY756"/>
          <cell r="AZ756"/>
          <cell r="BA756"/>
        </row>
        <row r="757">
          <cell r="A757"/>
          <cell r="G757"/>
          <cell r="N757"/>
          <cell r="Q757"/>
          <cell r="R757"/>
          <cell r="S757"/>
          <cell r="T757"/>
          <cell r="U757"/>
          <cell r="V757"/>
          <cell r="W757"/>
          <cell r="X757"/>
          <cell r="Y757"/>
          <cell r="Z757"/>
          <cell r="AA757"/>
          <cell r="AB757"/>
          <cell r="AC757"/>
          <cell r="AD757"/>
          <cell r="AE757"/>
          <cell r="AF757"/>
          <cell r="AH757"/>
          <cell r="AI757"/>
          <cell r="AJ757"/>
          <cell r="AK757"/>
          <cell r="AL757"/>
          <cell r="AM757"/>
          <cell r="AN757"/>
          <cell r="AO757"/>
          <cell r="AP757"/>
          <cell r="AQ757"/>
          <cell r="AR757"/>
          <cell r="AS757"/>
          <cell r="AT757"/>
          <cell r="AU757"/>
          <cell r="AV757"/>
          <cell r="AW757"/>
          <cell r="AX757"/>
          <cell r="AY757"/>
          <cell r="AZ757"/>
          <cell r="BA757"/>
        </row>
        <row r="758">
          <cell r="A758"/>
          <cell r="G758"/>
          <cell r="N758"/>
          <cell r="Q758"/>
          <cell r="R758"/>
          <cell r="S758"/>
          <cell r="T758"/>
          <cell r="U758"/>
          <cell r="V758"/>
          <cell r="W758"/>
          <cell r="X758"/>
          <cell r="Y758"/>
          <cell r="Z758"/>
          <cell r="AA758"/>
          <cell r="AB758"/>
          <cell r="AC758"/>
          <cell r="AD758"/>
          <cell r="AE758"/>
          <cell r="AF758"/>
          <cell r="AH758"/>
          <cell r="AI758"/>
          <cell r="AJ758"/>
          <cell r="AK758"/>
          <cell r="AL758"/>
          <cell r="AM758"/>
          <cell r="AN758"/>
          <cell r="AO758"/>
          <cell r="AP758"/>
          <cell r="AQ758"/>
          <cell r="AR758"/>
          <cell r="AS758"/>
          <cell r="AT758"/>
          <cell r="AU758"/>
          <cell r="AV758"/>
          <cell r="AW758"/>
          <cell r="AX758"/>
          <cell r="AY758"/>
          <cell r="AZ758"/>
          <cell r="BA758"/>
        </row>
        <row r="759">
          <cell r="A759"/>
          <cell r="G759"/>
          <cell r="N759"/>
          <cell r="Q759"/>
          <cell r="R759"/>
          <cell r="S759"/>
          <cell r="T759"/>
          <cell r="U759"/>
          <cell r="V759"/>
          <cell r="W759"/>
          <cell r="X759"/>
          <cell r="Y759"/>
          <cell r="Z759"/>
          <cell r="AA759"/>
          <cell r="AB759"/>
          <cell r="AC759"/>
          <cell r="AD759"/>
          <cell r="AE759"/>
          <cell r="AF759"/>
          <cell r="AH759"/>
          <cell r="AI759"/>
          <cell r="AJ759"/>
          <cell r="AK759"/>
          <cell r="AL759"/>
          <cell r="AM759"/>
          <cell r="AN759"/>
          <cell r="AO759"/>
          <cell r="AP759"/>
          <cell r="AQ759"/>
          <cell r="AR759"/>
          <cell r="AS759"/>
          <cell r="AT759"/>
          <cell r="AU759"/>
          <cell r="AV759"/>
          <cell r="AW759"/>
          <cell r="AX759"/>
          <cell r="AY759"/>
          <cell r="AZ759"/>
          <cell r="BA759"/>
        </row>
        <row r="760">
          <cell r="A760"/>
          <cell r="G760"/>
          <cell r="N760"/>
          <cell r="Q760"/>
          <cell r="R760"/>
          <cell r="S760"/>
          <cell r="T760"/>
          <cell r="U760"/>
          <cell r="V760"/>
          <cell r="W760"/>
          <cell r="X760"/>
          <cell r="Y760"/>
          <cell r="Z760"/>
          <cell r="AA760"/>
          <cell r="AB760"/>
          <cell r="AC760"/>
          <cell r="AD760"/>
          <cell r="AE760"/>
          <cell r="AF760"/>
          <cell r="AH760"/>
          <cell r="AI760"/>
          <cell r="AJ760"/>
          <cell r="AK760"/>
          <cell r="AL760"/>
          <cell r="AM760"/>
          <cell r="AN760"/>
          <cell r="AO760"/>
          <cell r="AP760"/>
          <cell r="AQ760"/>
          <cell r="AR760"/>
          <cell r="AS760"/>
          <cell r="AT760"/>
          <cell r="AU760"/>
          <cell r="AV760"/>
          <cell r="AW760"/>
          <cell r="AX760"/>
          <cell r="AY760"/>
          <cell r="AZ760"/>
          <cell r="BA760"/>
        </row>
        <row r="761">
          <cell r="A761"/>
          <cell r="G761"/>
          <cell r="N761"/>
          <cell r="Q761"/>
          <cell r="R761"/>
          <cell r="S761"/>
          <cell r="T761"/>
          <cell r="U761"/>
          <cell r="V761"/>
          <cell r="W761"/>
          <cell r="X761"/>
          <cell r="Y761"/>
          <cell r="Z761"/>
          <cell r="AA761"/>
          <cell r="AB761"/>
          <cell r="AC761"/>
          <cell r="AD761"/>
          <cell r="AE761"/>
          <cell r="AF761"/>
          <cell r="AH761"/>
          <cell r="AI761"/>
          <cell r="AJ761"/>
          <cell r="AK761"/>
          <cell r="AL761"/>
          <cell r="AM761"/>
          <cell r="AN761"/>
          <cell r="AO761"/>
          <cell r="AP761"/>
          <cell r="AQ761"/>
          <cell r="AR761"/>
          <cell r="AS761"/>
          <cell r="AT761"/>
          <cell r="AU761"/>
          <cell r="AV761"/>
          <cell r="AW761"/>
          <cell r="AX761"/>
          <cell r="AY761"/>
          <cell r="AZ761"/>
          <cell r="BA761"/>
        </row>
        <row r="762">
          <cell r="A762"/>
          <cell r="G762"/>
          <cell r="N762"/>
          <cell r="Q762"/>
          <cell r="R762"/>
          <cell r="S762"/>
          <cell r="T762"/>
          <cell r="U762"/>
          <cell r="V762"/>
          <cell r="W762"/>
          <cell r="X762"/>
          <cell r="Y762"/>
          <cell r="Z762"/>
          <cell r="AA762"/>
          <cell r="AB762"/>
          <cell r="AC762"/>
          <cell r="AD762"/>
          <cell r="AE762"/>
          <cell r="AF762"/>
          <cell r="AH762"/>
          <cell r="AI762"/>
          <cell r="AJ762"/>
          <cell r="AK762"/>
          <cell r="AL762"/>
          <cell r="AM762"/>
          <cell r="AN762"/>
          <cell r="AO762"/>
          <cell r="AP762"/>
          <cell r="AQ762"/>
          <cell r="AR762"/>
          <cell r="AS762"/>
          <cell r="AT762"/>
          <cell r="AU762"/>
          <cell r="AV762"/>
          <cell r="AW762"/>
          <cell r="AX762"/>
          <cell r="AY762"/>
          <cell r="AZ762"/>
          <cell r="BA762"/>
        </row>
        <row r="763">
          <cell r="A763"/>
          <cell r="G763"/>
          <cell r="N763"/>
          <cell r="Q763"/>
          <cell r="R763"/>
          <cell r="S763"/>
          <cell r="T763"/>
          <cell r="U763"/>
          <cell r="V763"/>
          <cell r="W763"/>
          <cell r="X763"/>
          <cell r="Y763"/>
          <cell r="Z763"/>
          <cell r="AA763"/>
          <cell r="AB763"/>
          <cell r="AC763"/>
          <cell r="AD763"/>
          <cell r="AE763"/>
          <cell r="AF763"/>
          <cell r="AH763"/>
          <cell r="AI763"/>
          <cell r="AJ763"/>
          <cell r="AK763"/>
          <cell r="AL763"/>
          <cell r="AM763"/>
          <cell r="AN763"/>
          <cell r="AO763"/>
          <cell r="AP763"/>
          <cell r="AQ763"/>
          <cell r="AR763"/>
          <cell r="AS763"/>
          <cell r="AT763"/>
          <cell r="AU763"/>
          <cell r="AV763"/>
          <cell r="AW763"/>
          <cell r="AX763"/>
          <cell r="AY763"/>
          <cell r="AZ763"/>
          <cell r="BA763"/>
        </row>
        <row r="764">
          <cell r="A764"/>
          <cell r="G764"/>
          <cell r="N764"/>
          <cell r="Q764"/>
          <cell r="R764"/>
          <cell r="S764"/>
          <cell r="T764"/>
          <cell r="U764"/>
          <cell r="V764"/>
          <cell r="W764"/>
          <cell r="X764"/>
          <cell r="Y764"/>
          <cell r="Z764"/>
          <cell r="AA764"/>
          <cell r="AB764"/>
          <cell r="AC764"/>
          <cell r="AD764"/>
          <cell r="AE764"/>
          <cell r="AF764"/>
          <cell r="AH764"/>
          <cell r="AI764"/>
          <cell r="AJ764"/>
          <cell r="AK764"/>
          <cell r="AL764"/>
          <cell r="AM764"/>
          <cell r="AN764"/>
          <cell r="AO764"/>
          <cell r="AP764"/>
          <cell r="AQ764"/>
          <cell r="AR764"/>
          <cell r="AS764"/>
          <cell r="AT764"/>
          <cell r="AU764"/>
          <cell r="AV764"/>
          <cell r="AW764"/>
          <cell r="AX764"/>
          <cell r="AY764"/>
          <cell r="AZ764"/>
          <cell r="BA764"/>
        </row>
        <row r="765">
          <cell r="A765"/>
          <cell r="G765"/>
          <cell r="N765"/>
          <cell r="Q765"/>
          <cell r="R765"/>
          <cell r="S765"/>
          <cell r="T765"/>
          <cell r="U765"/>
          <cell r="V765"/>
          <cell r="W765"/>
          <cell r="X765"/>
          <cell r="Y765"/>
          <cell r="Z765"/>
          <cell r="AA765"/>
          <cell r="AB765"/>
          <cell r="AC765"/>
          <cell r="AD765"/>
          <cell r="AE765"/>
          <cell r="AF765"/>
          <cell r="AH765"/>
          <cell r="AI765"/>
          <cell r="AJ765"/>
          <cell r="AK765"/>
          <cell r="AL765"/>
          <cell r="AM765"/>
          <cell r="AN765"/>
          <cell r="AO765"/>
          <cell r="AP765"/>
          <cell r="AQ765"/>
          <cell r="AR765"/>
          <cell r="AS765"/>
          <cell r="AT765"/>
          <cell r="AU765"/>
          <cell r="AV765"/>
          <cell r="AW765"/>
          <cell r="AX765"/>
          <cell r="AY765"/>
          <cell r="AZ765"/>
          <cell r="BA765"/>
        </row>
        <row r="766">
          <cell r="A766"/>
          <cell r="G766"/>
          <cell r="N766"/>
          <cell r="Q766"/>
          <cell r="R766"/>
          <cell r="S766"/>
          <cell r="T766"/>
          <cell r="U766"/>
          <cell r="V766"/>
          <cell r="W766"/>
          <cell r="X766"/>
          <cell r="Y766"/>
          <cell r="Z766"/>
          <cell r="AA766"/>
          <cell r="AB766"/>
          <cell r="AC766"/>
          <cell r="AD766"/>
          <cell r="AE766"/>
          <cell r="AF766"/>
          <cell r="AH766"/>
          <cell r="AI766"/>
          <cell r="AJ766"/>
          <cell r="AK766"/>
          <cell r="AL766"/>
          <cell r="AM766"/>
          <cell r="AN766"/>
          <cell r="AO766"/>
          <cell r="AP766"/>
          <cell r="AQ766"/>
          <cell r="AR766"/>
          <cell r="AS766"/>
          <cell r="AT766"/>
          <cell r="AU766"/>
          <cell r="AV766"/>
          <cell r="AW766"/>
          <cell r="AX766"/>
          <cell r="AY766"/>
          <cell r="AZ766"/>
          <cell r="BA766"/>
        </row>
        <row r="767">
          <cell r="A767"/>
          <cell r="G767"/>
          <cell r="N767"/>
          <cell r="Q767"/>
          <cell r="R767"/>
          <cell r="S767"/>
          <cell r="T767"/>
          <cell r="U767"/>
          <cell r="V767"/>
          <cell r="W767"/>
          <cell r="X767"/>
          <cell r="Y767"/>
          <cell r="Z767"/>
          <cell r="AA767"/>
          <cell r="AB767"/>
          <cell r="AC767"/>
          <cell r="AD767"/>
          <cell r="AE767"/>
          <cell r="AF767"/>
          <cell r="AH767"/>
          <cell r="AI767"/>
          <cell r="AJ767"/>
          <cell r="AK767"/>
          <cell r="AL767"/>
          <cell r="AM767"/>
          <cell r="AN767"/>
          <cell r="AO767"/>
          <cell r="AP767"/>
          <cell r="AQ767"/>
          <cell r="AR767"/>
          <cell r="AS767"/>
          <cell r="AT767"/>
          <cell r="AU767"/>
          <cell r="AV767"/>
          <cell r="AW767"/>
          <cell r="AX767"/>
          <cell r="AY767"/>
          <cell r="AZ767"/>
          <cell r="BA767"/>
        </row>
        <row r="768">
          <cell r="A768"/>
          <cell r="G768"/>
          <cell r="N768"/>
          <cell r="Q768"/>
          <cell r="R768"/>
          <cell r="S768"/>
          <cell r="T768"/>
          <cell r="U768"/>
          <cell r="V768"/>
          <cell r="W768"/>
          <cell r="X768"/>
          <cell r="Y768"/>
          <cell r="Z768"/>
          <cell r="AA768"/>
          <cell r="AB768"/>
          <cell r="AC768"/>
          <cell r="AD768"/>
          <cell r="AE768"/>
          <cell r="AF768"/>
          <cell r="AH768"/>
          <cell r="AI768"/>
          <cell r="AJ768"/>
          <cell r="AK768"/>
          <cell r="AL768"/>
          <cell r="AM768"/>
          <cell r="AN768"/>
          <cell r="AO768"/>
          <cell r="AP768"/>
          <cell r="AQ768"/>
          <cell r="AR768"/>
          <cell r="AS768"/>
          <cell r="AT768"/>
          <cell r="AU768"/>
          <cell r="AV768"/>
          <cell r="AW768"/>
          <cell r="AX768"/>
          <cell r="AY768"/>
          <cell r="AZ768"/>
          <cell r="BA768"/>
        </row>
        <row r="769">
          <cell r="A769"/>
          <cell r="G769"/>
          <cell r="N769"/>
          <cell r="Q769"/>
          <cell r="R769"/>
          <cell r="S769"/>
          <cell r="T769"/>
          <cell r="U769"/>
          <cell r="V769"/>
          <cell r="W769"/>
          <cell r="X769"/>
          <cell r="Y769"/>
          <cell r="Z769"/>
          <cell r="AA769"/>
          <cell r="AB769"/>
          <cell r="AC769"/>
          <cell r="AD769"/>
          <cell r="AE769"/>
          <cell r="AF769"/>
          <cell r="AH769"/>
          <cell r="AI769"/>
          <cell r="AJ769"/>
          <cell r="AK769"/>
          <cell r="AL769"/>
          <cell r="AM769"/>
          <cell r="AN769"/>
          <cell r="AO769"/>
          <cell r="AP769"/>
          <cell r="AQ769"/>
          <cell r="AR769"/>
          <cell r="AS769"/>
          <cell r="AT769"/>
          <cell r="AU769"/>
          <cell r="AV769"/>
          <cell r="AW769"/>
          <cell r="AX769"/>
          <cell r="AY769"/>
          <cell r="AZ769"/>
          <cell r="BA769"/>
        </row>
        <row r="770">
          <cell r="A770"/>
          <cell r="G770"/>
          <cell r="N770"/>
          <cell r="Q770"/>
          <cell r="R770"/>
          <cell r="S770"/>
          <cell r="T770"/>
          <cell r="U770"/>
          <cell r="V770"/>
          <cell r="W770"/>
          <cell r="X770"/>
          <cell r="Y770"/>
          <cell r="Z770"/>
          <cell r="AA770"/>
          <cell r="AB770"/>
          <cell r="AC770"/>
          <cell r="AD770"/>
          <cell r="AE770"/>
          <cell r="AF770"/>
          <cell r="AH770"/>
          <cell r="AI770"/>
          <cell r="AJ770"/>
          <cell r="AK770"/>
          <cell r="AL770"/>
          <cell r="AM770"/>
          <cell r="AN770"/>
          <cell r="AO770"/>
          <cell r="AP770"/>
          <cell r="AQ770"/>
          <cell r="AR770"/>
          <cell r="AS770"/>
          <cell r="AT770"/>
          <cell r="AU770"/>
          <cell r="AV770"/>
          <cell r="AW770"/>
          <cell r="AX770"/>
          <cell r="AY770"/>
          <cell r="AZ770"/>
          <cell r="BA770"/>
        </row>
        <row r="771">
          <cell r="A771"/>
          <cell r="G771"/>
          <cell r="N771"/>
          <cell r="Q771"/>
          <cell r="R771"/>
          <cell r="S771"/>
          <cell r="T771"/>
          <cell r="U771"/>
          <cell r="V771"/>
          <cell r="W771"/>
          <cell r="X771"/>
          <cell r="Y771"/>
          <cell r="Z771"/>
          <cell r="AA771"/>
          <cell r="AB771"/>
          <cell r="AC771"/>
          <cell r="AD771"/>
          <cell r="AE771"/>
          <cell r="AF771"/>
          <cell r="AH771"/>
          <cell r="AI771"/>
          <cell r="AJ771"/>
          <cell r="AK771"/>
          <cell r="AL771"/>
          <cell r="AM771"/>
          <cell r="AN771"/>
          <cell r="AO771"/>
          <cell r="AP771"/>
          <cell r="AQ771"/>
          <cell r="AR771"/>
          <cell r="AS771"/>
          <cell r="AT771"/>
          <cell r="AU771"/>
          <cell r="AV771"/>
          <cell r="AW771"/>
          <cell r="AX771"/>
          <cell r="AY771"/>
          <cell r="AZ771"/>
          <cell r="BA771"/>
        </row>
        <row r="772">
          <cell r="A772"/>
          <cell r="G772"/>
          <cell r="N772"/>
          <cell r="Q772"/>
          <cell r="R772"/>
          <cell r="S772"/>
          <cell r="T772"/>
          <cell r="U772"/>
          <cell r="V772"/>
          <cell r="W772"/>
          <cell r="X772"/>
          <cell r="Y772"/>
          <cell r="Z772"/>
          <cell r="AA772"/>
          <cell r="AB772"/>
          <cell r="AC772"/>
          <cell r="AD772"/>
          <cell r="AE772"/>
          <cell r="AF772"/>
          <cell r="AH772"/>
          <cell r="AI772"/>
          <cell r="AJ772"/>
          <cell r="AK772"/>
          <cell r="AL772"/>
          <cell r="AM772"/>
          <cell r="AN772"/>
          <cell r="AO772"/>
          <cell r="AP772"/>
          <cell r="AQ772"/>
          <cell r="AR772"/>
          <cell r="AS772"/>
          <cell r="AT772"/>
          <cell r="AU772"/>
          <cell r="AV772"/>
          <cell r="AW772"/>
          <cell r="AX772"/>
          <cell r="AY772"/>
          <cell r="AZ772"/>
          <cell r="BA772"/>
        </row>
        <row r="773">
          <cell r="A773"/>
          <cell r="G773"/>
          <cell r="N773"/>
          <cell r="Q773"/>
          <cell r="R773"/>
          <cell r="S773"/>
          <cell r="T773"/>
          <cell r="U773"/>
          <cell r="V773"/>
          <cell r="W773"/>
          <cell r="X773"/>
          <cell r="Y773"/>
          <cell r="Z773"/>
          <cell r="AA773"/>
          <cell r="AB773"/>
          <cell r="AC773"/>
          <cell r="AD773"/>
          <cell r="AE773"/>
          <cell r="AF773"/>
          <cell r="AH773"/>
          <cell r="AI773"/>
          <cell r="AJ773"/>
          <cell r="AK773"/>
          <cell r="AL773"/>
          <cell r="AM773"/>
          <cell r="AN773"/>
          <cell r="AO773"/>
          <cell r="AP773"/>
          <cell r="AQ773"/>
          <cell r="AR773"/>
          <cell r="AS773"/>
          <cell r="AT773"/>
          <cell r="AU773"/>
          <cell r="AV773"/>
          <cell r="AW773"/>
          <cell r="AX773"/>
          <cell r="AY773"/>
          <cell r="AZ773"/>
          <cell r="BA773"/>
        </row>
        <row r="774">
          <cell r="A774"/>
          <cell r="G774"/>
          <cell r="N774"/>
          <cell r="Q774"/>
          <cell r="R774"/>
          <cell r="S774"/>
          <cell r="T774"/>
          <cell r="U774"/>
          <cell r="V774"/>
          <cell r="W774"/>
          <cell r="X774"/>
          <cell r="Y774"/>
          <cell r="Z774"/>
          <cell r="AA774"/>
          <cell r="AB774"/>
          <cell r="AC774"/>
          <cell r="AD774"/>
          <cell r="AE774"/>
          <cell r="AF774"/>
          <cell r="AH774"/>
          <cell r="AI774"/>
          <cell r="AJ774"/>
          <cell r="AK774"/>
          <cell r="AL774"/>
          <cell r="AM774"/>
          <cell r="AN774"/>
          <cell r="AO774"/>
          <cell r="AP774"/>
          <cell r="AQ774"/>
          <cell r="AR774"/>
          <cell r="AS774"/>
          <cell r="AT774"/>
          <cell r="AU774"/>
          <cell r="AV774"/>
          <cell r="AW774"/>
          <cell r="AX774"/>
          <cell r="AY774"/>
          <cell r="AZ774"/>
          <cell r="BA774"/>
        </row>
        <row r="775">
          <cell r="A775"/>
          <cell r="G775"/>
          <cell r="N775"/>
          <cell r="Q775"/>
          <cell r="R775"/>
          <cell r="S775"/>
          <cell r="T775"/>
          <cell r="U775"/>
          <cell r="V775"/>
          <cell r="W775"/>
          <cell r="X775"/>
          <cell r="Y775"/>
          <cell r="Z775"/>
          <cell r="AA775"/>
          <cell r="AB775"/>
          <cell r="AC775"/>
          <cell r="AD775"/>
          <cell r="AE775"/>
          <cell r="AF775"/>
          <cell r="AH775"/>
          <cell r="AI775"/>
          <cell r="AJ775"/>
          <cell r="AK775"/>
          <cell r="AL775"/>
          <cell r="AM775"/>
          <cell r="AN775"/>
          <cell r="AO775"/>
          <cell r="AP775"/>
          <cell r="AQ775"/>
          <cell r="AR775"/>
          <cell r="AS775"/>
          <cell r="AT775"/>
          <cell r="AU775"/>
          <cell r="AV775"/>
          <cell r="AW775"/>
          <cell r="AX775"/>
          <cell r="AY775"/>
          <cell r="AZ775"/>
          <cell r="BA775"/>
        </row>
        <row r="776">
          <cell r="A776"/>
          <cell r="G776"/>
          <cell r="N776"/>
          <cell r="Q776"/>
          <cell r="R776"/>
          <cell r="S776"/>
          <cell r="T776"/>
          <cell r="U776"/>
          <cell r="V776"/>
          <cell r="W776"/>
          <cell r="X776"/>
          <cell r="Y776"/>
          <cell r="Z776"/>
          <cell r="AA776"/>
          <cell r="AB776"/>
          <cell r="AC776"/>
          <cell r="AD776"/>
          <cell r="AE776"/>
          <cell r="AF776"/>
          <cell r="AH776"/>
          <cell r="AI776"/>
          <cell r="AJ776"/>
          <cell r="AK776"/>
          <cell r="AL776"/>
          <cell r="AM776"/>
          <cell r="AN776"/>
          <cell r="AO776"/>
          <cell r="AP776"/>
          <cell r="AQ776"/>
          <cell r="AR776"/>
          <cell r="AS776"/>
          <cell r="AT776"/>
          <cell r="AU776"/>
          <cell r="AV776"/>
          <cell r="AW776"/>
          <cell r="AX776"/>
          <cell r="AY776"/>
          <cell r="AZ776"/>
          <cell r="BA776"/>
        </row>
        <row r="777">
          <cell r="A777"/>
          <cell r="G777"/>
          <cell r="N777"/>
          <cell r="Q777"/>
          <cell r="R777"/>
          <cell r="S777"/>
          <cell r="T777"/>
          <cell r="U777"/>
          <cell r="V777"/>
          <cell r="W777"/>
          <cell r="X777"/>
          <cell r="Y777"/>
          <cell r="Z777"/>
          <cell r="AA777"/>
          <cell r="AB777"/>
          <cell r="AC777"/>
          <cell r="AD777"/>
          <cell r="AE777"/>
          <cell r="AF777"/>
          <cell r="AH777"/>
          <cell r="AI777"/>
          <cell r="AJ777"/>
          <cell r="AK777"/>
          <cell r="AL777"/>
          <cell r="AM777"/>
          <cell r="AN777"/>
          <cell r="AO777"/>
          <cell r="AP777"/>
          <cell r="AQ777"/>
          <cell r="AR777"/>
          <cell r="AS777"/>
          <cell r="AT777"/>
          <cell r="AU777"/>
          <cell r="AV777"/>
          <cell r="AW777"/>
          <cell r="AX777"/>
          <cell r="AY777"/>
          <cell r="AZ777"/>
          <cell r="BA777"/>
        </row>
        <row r="778">
          <cell r="A778"/>
          <cell r="G778"/>
          <cell r="N778"/>
          <cell r="Q778"/>
          <cell r="R778"/>
          <cell r="S778"/>
          <cell r="T778"/>
          <cell r="U778"/>
          <cell r="V778"/>
          <cell r="W778"/>
          <cell r="X778"/>
          <cell r="Y778"/>
          <cell r="Z778"/>
          <cell r="AA778"/>
          <cell r="AB778"/>
          <cell r="AC778"/>
          <cell r="AD778"/>
          <cell r="AE778"/>
          <cell r="AF778"/>
          <cell r="AH778"/>
          <cell r="AI778"/>
          <cell r="AJ778"/>
          <cell r="AK778"/>
          <cell r="AL778"/>
          <cell r="AM778"/>
          <cell r="AN778"/>
          <cell r="AO778"/>
          <cell r="AP778"/>
          <cell r="AQ778"/>
          <cell r="AR778"/>
          <cell r="AS778"/>
          <cell r="AT778"/>
          <cell r="AU778"/>
          <cell r="AV778"/>
          <cell r="AW778"/>
          <cell r="AX778"/>
          <cell r="AY778"/>
          <cell r="AZ778"/>
          <cell r="BA778"/>
        </row>
        <row r="779">
          <cell r="A779"/>
          <cell r="G779"/>
          <cell r="N779"/>
          <cell r="Q779"/>
          <cell r="R779"/>
          <cell r="S779"/>
          <cell r="T779"/>
          <cell r="U779"/>
          <cell r="V779"/>
          <cell r="W779"/>
          <cell r="X779"/>
          <cell r="Y779"/>
          <cell r="Z779"/>
          <cell r="AA779"/>
          <cell r="AB779"/>
          <cell r="AC779"/>
          <cell r="AD779"/>
          <cell r="AE779"/>
          <cell r="AF779"/>
          <cell r="AH779"/>
          <cell r="AI779"/>
          <cell r="AJ779"/>
          <cell r="AK779"/>
          <cell r="AL779"/>
          <cell r="AM779"/>
          <cell r="AN779"/>
          <cell r="AO779"/>
          <cell r="AP779"/>
          <cell r="AQ779"/>
          <cell r="AR779"/>
          <cell r="AS779"/>
          <cell r="AT779"/>
          <cell r="AU779"/>
          <cell r="AV779"/>
          <cell r="AW779"/>
          <cell r="AX779"/>
          <cell r="AY779"/>
          <cell r="AZ779"/>
          <cell r="BA779"/>
        </row>
        <row r="780">
          <cell r="A780"/>
          <cell r="G780"/>
          <cell r="N780"/>
          <cell r="Q780"/>
          <cell r="R780"/>
          <cell r="S780"/>
          <cell r="T780"/>
          <cell r="U780"/>
          <cell r="V780"/>
          <cell r="W780"/>
          <cell r="X780"/>
          <cell r="Y780"/>
          <cell r="Z780"/>
          <cell r="AA780"/>
          <cell r="AB780"/>
          <cell r="AC780"/>
          <cell r="AD780"/>
          <cell r="AE780"/>
          <cell r="AF780"/>
          <cell r="AH780"/>
          <cell r="AI780"/>
          <cell r="AJ780"/>
          <cell r="AK780"/>
          <cell r="AL780"/>
          <cell r="AM780"/>
          <cell r="AN780"/>
          <cell r="AO780"/>
          <cell r="AP780"/>
          <cell r="AQ780"/>
          <cell r="AR780"/>
          <cell r="AS780"/>
          <cell r="AT780"/>
          <cell r="AU780"/>
          <cell r="AV780"/>
          <cell r="AW780"/>
          <cell r="AX780"/>
          <cell r="AY780"/>
          <cell r="AZ780"/>
          <cell r="BA780"/>
        </row>
        <row r="781">
          <cell r="A781"/>
          <cell r="G781"/>
          <cell r="N781"/>
          <cell r="Q781"/>
          <cell r="R781"/>
          <cell r="S781"/>
          <cell r="T781"/>
          <cell r="U781"/>
          <cell r="V781"/>
          <cell r="W781"/>
          <cell r="X781"/>
          <cell r="Y781"/>
          <cell r="Z781"/>
          <cell r="AA781"/>
          <cell r="AB781"/>
          <cell r="AC781"/>
          <cell r="AD781"/>
          <cell r="AE781"/>
          <cell r="AF781"/>
          <cell r="AH781"/>
          <cell r="AI781"/>
          <cell r="AJ781"/>
          <cell r="AK781"/>
          <cell r="AL781"/>
          <cell r="AM781"/>
          <cell r="AN781"/>
          <cell r="AO781"/>
          <cell r="AP781"/>
          <cell r="AQ781"/>
          <cell r="AR781"/>
          <cell r="AS781"/>
          <cell r="AT781"/>
          <cell r="AU781"/>
          <cell r="AV781"/>
          <cell r="AW781"/>
          <cell r="AX781"/>
          <cell r="AY781"/>
          <cell r="AZ781"/>
          <cell r="BA781"/>
        </row>
        <row r="782">
          <cell r="A782"/>
          <cell r="G782"/>
          <cell r="N782"/>
          <cell r="Q782"/>
          <cell r="R782"/>
          <cell r="S782"/>
          <cell r="T782"/>
          <cell r="U782"/>
          <cell r="V782"/>
          <cell r="W782"/>
          <cell r="X782"/>
          <cell r="Y782"/>
          <cell r="Z782"/>
          <cell r="AA782"/>
          <cell r="AB782"/>
          <cell r="AC782"/>
          <cell r="AD782"/>
          <cell r="AE782"/>
          <cell r="AF782"/>
          <cell r="AH782"/>
          <cell r="AI782"/>
          <cell r="AJ782"/>
          <cell r="AK782"/>
          <cell r="AL782"/>
          <cell r="AM782"/>
          <cell r="AN782"/>
          <cell r="AO782"/>
          <cell r="AP782"/>
          <cell r="AQ782"/>
          <cell r="AR782"/>
          <cell r="AS782"/>
          <cell r="AT782"/>
          <cell r="AU782"/>
          <cell r="AV782"/>
          <cell r="AW782"/>
          <cell r="AX782"/>
          <cell r="AY782"/>
          <cell r="AZ782"/>
          <cell r="BA782"/>
        </row>
        <row r="783">
          <cell r="A783"/>
          <cell r="G783"/>
          <cell r="N783"/>
          <cell r="Q783"/>
          <cell r="R783"/>
          <cell r="S783"/>
          <cell r="T783"/>
          <cell r="U783"/>
          <cell r="V783"/>
          <cell r="W783"/>
          <cell r="X783"/>
          <cell r="Y783"/>
          <cell r="Z783"/>
          <cell r="AA783"/>
          <cell r="AB783"/>
          <cell r="AC783"/>
          <cell r="AD783"/>
          <cell r="AE783"/>
          <cell r="AF783"/>
          <cell r="AH783"/>
          <cell r="AI783"/>
          <cell r="AJ783"/>
          <cell r="AK783"/>
          <cell r="AL783"/>
          <cell r="AM783"/>
          <cell r="AN783"/>
          <cell r="AO783"/>
          <cell r="AP783"/>
          <cell r="AQ783"/>
          <cell r="AR783"/>
          <cell r="AS783"/>
          <cell r="AT783"/>
          <cell r="AU783"/>
          <cell r="AV783"/>
          <cell r="AW783"/>
          <cell r="AX783"/>
          <cell r="AY783"/>
          <cell r="AZ783"/>
          <cell r="BA783"/>
        </row>
        <row r="784">
          <cell r="A784"/>
          <cell r="G784"/>
          <cell r="N784"/>
          <cell r="Q784"/>
          <cell r="R784"/>
          <cell r="S784"/>
          <cell r="T784"/>
          <cell r="U784"/>
          <cell r="V784"/>
          <cell r="W784"/>
          <cell r="X784"/>
          <cell r="Y784"/>
          <cell r="Z784"/>
          <cell r="AA784"/>
          <cell r="AB784"/>
          <cell r="AC784"/>
          <cell r="AD784"/>
          <cell r="AE784"/>
          <cell r="AF784"/>
          <cell r="AH784"/>
          <cell r="AI784"/>
          <cell r="AJ784"/>
          <cell r="AK784"/>
          <cell r="AL784"/>
          <cell r="AM784"/>
          <cell r="AN784"/>
          <cell r="AO784"/>
          <cell r="AP784"/>
          <cell r="AQ784"/>
          <cell r="AR784"/>
          <cell r="AS784"/>
          <cell r="AT784"/>
          <cell r="AU784"/>
          <cell r="AV784"/>
          <cell r="AW784"/>
          <cell r="AX784"/>
          <cell r="AY784"/>
          <cell r="AZ784"/>
          <cell r="BA784"/>
        </row>
        <row r="785">
          <cell r="A785"/>
          <cell r="G785"/>
          <cell r="N785"/>
          <cell r="Q785"/>
          <cell r="R785"/>
          <cell r="S785"/>
          <cell r="T785"/>
          <cell r="U785"/>
          <cell r="V785"/>
          <cell r="W785"/>
          <cell r="X785"/>
          <cell r="Y785"/>
          <cell r="Z785"/>
          <cell r="AA785"/>
          <cell r="AB785"/>
          <cell r="AC785"/>
          <cell r="AD785"/>
          <cell r="AE785"/>
          <cell r="AF785"/>
          <cell r="AH785"/>
          <cell r="AI785"/>
          <cell r="AJ785"/>
          <cell r="AK785"/>
          <cell r="AL785"/>
          <cell r="AM785"/>
          <cell r="AN785"/>
          <cell r="AO785"/>
          <cell r="AP785"/>
          <cell r="AQ785"/>
          <cell r="AR785"/>
          <cell r="AS785"/>
          <cell r="AT785"/>
          <cell r="AU785"/>
          <cell r="AV785"/>
          <cell r="AW785"/>
          <cell r="AX785"/>
          <cell r="AY785"/>
          <cell r="AZ785"/>
          <cell r="BA785"/>
        </row>
        <row r="786">
          <cell r="A786"/>
          <cell r="G786"/>
          <cell r="N786"/>
          <cell r="Q786"/>
          <cell r="R786"/>
          <cell r="S786"/>
          <cell r="T786"/>
          <cell r="U786"/>
          <cell r="V786"/>
          <cell r="W786"/>
          <cell r="X786"/>
          <cell r="Y786"/>
          <cell r="Z786"/>
          <cell r="AA786"/>
          <cell r="AB786"/>
          <cell r="AC786"/>
          <cell r="AD786"/>
          <cell r="AE786"/>
          <cell r="AF786"/>
          <cell r="AH786"/>
          <cell r="AI786"/>
          <cell r="AJ786"/>
          <cell r="AK786"/>
          <cell r="AL786"/>
          <cell r="AM786"/>
          <cell r="AN786"/>
          <cell r="AO786"/>
          <cell r="AP786"/>
          <cell r="AQ786"/>
          <cell r="AR786"/>
          <cell r="AS786"/>
          <cell r="AT786"/>
          <cell r="AU786"/>
          <cell r="AV786"/>
          <cell r="AW786"/>
          <cell r="AX786"/>
          <cell r="AY786"/>
          <cell r="AZ786"/>
          <cell r="BA786"/>
        </row>
        <row r="787">
          <cell r="A787"/>
          <cell r="G787"/>
          <cell r="N787"/>
          <cell r="Q787"/>
          <cell r="R787"/>
          <cell r="S787"/>
          <cell r="T787"/>
          <cell r="U787"/>
          <cell r="V787"/>
          <cell r="W787"/>
          <cell r="X787"/>
          <cell r="Y787"/>
          <cell r="Z787"/>
          <cell r="AA787"/>
          <cell r="AB787"/>
          <cell r="AC787"/>
          <cell r="AD787"/>
          <cell r="AE787"/>
          <cell r="AF787"/>
          <cell r="AH787"/>
          <cell r="AI787"/>
          <cell r="AJ787"/>
          <cell r="AK787"/>
          <cell r="AL787"/>
          <cell r="AM787"/>
          <cell r="AN787"/>
          <cell r="AO787"/>
          <cell r="AP787"/>
          <cell r="AQ787"/>
          <cell r="AR787"/>
          <cell r="AS787"/>
          <cell r="AT787"/>
          <cell r="AU787"/>
          <cell r="AV787"/>
          <cell r="AW787"/>
          <cell r="AX787"/>
          <cell r="AY787"/>
          <cell r="AZ787"/>
          <cell r="BA787"/>
        </row>
        <row r="788">
          <cell r="A788"/>
          <cell r="G788"/>
          <cell r="N788"/>
          <cell r="Q788"/>
          <cell r="R788"/>
          <cell r="S788"/>
          <cell r="T788"/>
          <cell r="U788"/>
          <cell r="V788"/>
          <cell r="W788"/>
          <cell r="X788"/>
          <cell r="Y788"/>
          <cell r="Z788"/>
          <cell r="AA788"/>
          <cell r="AB788"/>
          <cell r="AC788"/>
          <cell r="AD788"/>
          <cell r="AE788"/>
          <cell r="AF788"/>
          <cell r="AH788"/>
          <cell r="AI788"/>
          <cell r="AJ788"/>
          <cell r="AK788"/>
          <cell r="AL788"/>
          <cell r="AM788"/>
          <cell r="AN788"/>
          <cell r="AO788"/>
          <cell r="AP788"/>
          <cell r="AQ788"/>
          <cell r="AR788"/>
          <cell r="AS788"/>
          <cell r="AT788"/>
          <cell r="AU788"/>
          <cell r="AV788"/>
          <cell r="AW788"/>
          <cell r="AX788"/>
          <cell r="AY788"/>
          <cell r="AZ788"/>
          <cell r="BA788"/>
        </row>
        <row r="789">
          <cell r="A789"/>
          <cell r="G789"/>
          <cell r="N789"/>
          <cell r="Q789"/>
          <cell r="R789"/>
          <cell r="S789"/>
          <cell r="T789"/>
          <cell r="U789"/>
          <cell r="V789"/>
          <cell r="W789"/>
          <cell r="X789"/>
          <cell r="Y789"/>
          <cell r="Z789"/>
          <cell r="AA789"/>
          <cell r="AB789"/>
          <cell r="AC789"/>
          <cell r="AD789"/>
          <cell r="AE789"/>
          <cell r="AF789"/>
          <cell r="AH789"/>
          <cell r="AI789"/>
          <cell r="AJ789"/>
          <cell r="AK789"/>
          <cell r="AL789"/>
          <cell r="AM789"/>
          <cell r="AN789"/>
          <cell r="AO789"/>
          <cell r="AP789"/>
          <cell r="AQ789"/>
          <cell r="AR789"/>
          <cell r="AS789"/>
          <cell r="AT789"/>
          <cell r="AU789"/>
          <cell r="AV789"/>
          <cell r="AW789"/>
          <cell r="AX789"/>
          <cell r="AY789"/>
          <cell r="AZ789"/>
          <cell r="BA789"/>
        </row>
        <row r="790">
          <cell r="A790"/>
          <cell r="G790"/>
          <cell r="N790"/>
          <cell r="Q790"/>
          <cell r="R790"/>
          <cell r="S790"/>
          <cell r="T790"/>
          <cell r="U790"/>
          <cell r="V790"/>
          <cell r="W790"/>
          <cell r="X790"/>
          <cell r="Y790"/>
          <cell r="Z790"/>
          <cell r="AA790"/>
          <cell r="AB790"/>
          <cell r="AC790"/>
          <cell r="AD790"/>
          <cell r="AE790"/>
          <cell r="AF790"/>
          <cell r="AH790"/>
          <cell r="AI790"/>
          <cell r="AJ790"/>
          <cell r="AK790"/>
          <cell r="AL790"/>
          <cell r="AM790"/>
          <cell r="AN790"/>
          <cell r="AO790"/>
          <cell r="AP790"/>
          <cell r="AQ790"/>
          <cell r="AR790"/>
          <cell r="AS790"/>
          <cell r="AT790"/>
          <cell r="AU790"/>
          <cell r="AV790"/>
          <cell r="AW790"/>
          <cell r="AX790"/>
          <cell r="AY790"/>
          <cell r="AZ790"/>
          <cell r="BA790"/>
        </row>
        <row r="791">
          <cell r="A791"/>
          <cell r="G791"/>
          <cell r="N791"/>
          <cell r="Q791"/>
          <cell r="R791"/>
          <cell r="S791"/>
          <cell r="T791"/>
          <cell r="U791"/>
          <cell r="V791"/>
          <cell r="W791"/>
          <cell r="X791"/>
          <cell r="Y791"/>
          <cell r="Z791"/>
          <cell r="AA791"/>
          <cell r="AB791"/>
          <cell r="AC791"/>
          <cell r="AD791"/>
          <cell r="AE791"/>
          <cell r="AF791"/>
          <cell r="AH791"/>
          <cell r="AI791"/>
          <cell r="AJ791"/>
          <cell r="AK791"/>
          <cell r="AL791"/>
          <cell r="AM791"/>
          <cell r="AN791"/>
          <cell r="AO791"/>
          <cell r="AP791"/>
          <cell r="AQ791"/>
          <cell r="AR791"/>
          <cell r="AS791"/>
          <cell r="AT791"/>
          <cell r="AU791"/>
          <cell r="AV791"/>
          <cell r="AW791"/>
          <cell r="AX791"/>
          <cell r="AY791"/>
          <cell r="AZ791"/>
          <cell r="BA791"/>
        </row>
        <row r="792">
          <cell r="A792"/>
          <cell r="G792"/>
          <cell r="N792"/>
          <cell r="Q792"/>
          <cell r="R792"/>
          <cell r="S792"/>
          <cell r="T792"/>
          <cell r="U792"/>
          <cell r="V792"/>
          <cell r="W792"/>
          <cell r="X792"/>
          <cell r="Y792"/>
          <cell r="Z792"/>
          <cell r="AA792"/>
          <cell r="AB792"/>
          <cell r="AC792"/>
          <cell r="AD792"/>
          <cell r="AE792"/>
          <cell r="AF792"/>
          <cell r="AH792"/>
          <cell r="AI792"/>
          <cell r="AJ792"/>
          <cell r="AK792"/>
          <cell r="AL792"/>
          <cell r="AM792"/>
          <cell r="AN792"/>
          <cell r="AO792"/>
          <cell r="AP792"/>
          <cell r="AQ792"/>
          <cell r="AR792"/>
          <cell r="AS792"/>
          <cell r="AT792"/>
          <cell r="AU792"/>
          <cell r="AV792"/>
          <cell r="AW792"/>
          <cell r="AX792"/>
          <cell r="AY792"/>
          <cell r="AZ792"/>
          <cell r="BA792"/>
        </row>
        <row r="793">
          <cell r="A793"/>
          <cell r="G793"/>
          <cell r="N793"/>
          <cell r="Q793"/>
          <cell r="R793"/>
          <cell r="S793"/>
          <cell r="T793"/>
          <cell r="U793"/>
          <cell r="V793"/>
          <cell r="W793"/>
          <cell r="X793"/>
          <cell r="Y793"/>
          <cell r="Z793"/>
          <cell r="AA793"/>
          <cell r="AB793"/>
          <cell r="AC793"/>
          <cell r="AD793"/>
          <cell r="AE793"/>
          <cell r="AF793"/>
          <cell r="AH793"/>
          <cell r="AI793"/>
          <cell r="AJ793"/>
          <cell r="AK793"/>
          <cell r="AL793"/>
          <cell r="AM793"/>
          <cell r="AN793"/>
          <cell r="AO793"/>
          <cell r="AP793"/>
          <cell r="AQ793"/>
          <cell r="AR793"/>
          <cell r="AS793"/>
          <cell r="AT793"/>
          <cell r="AU793"/>
          <cell r="AV793"/>
          <cell r="AW793"/>
          <cell r="AX793"/>
          <cell r="AY793"/>
          <cell r="AZ793"/>
          <cell r="BA793"/>
        </row>
        <row r="794">
          <cell r="A794"/>
          <cell r="G794"/>
          <cell r="N794"/>
          <cell r="Q794"/>
          <cell r="R794"/>
          <cell r="S794"/>
          <cell r="T794"/>
          <cell r="U794"/>
          <cell r="V794"/>
          <cell r="W794"/>
          <cell r="X794"/>
          <cell r="Y794"/>
          <cell r="Z794"/>
          <cell r="AA794"/>
          <cell r="AB794"/>
          <cell r="AC794"/>
          <cell r="AD794"/>
          <cell r="AE794"/>
          <cell r="AF794"/>
          <cell r="AH794"/>
          <cell r="AI794"/>
          <cell r="AJ794"/>
          <cell r="AK794"/>
          <cell r="AL794"/>
          <cell r="AM794"/>
          <cell r="AN794"/>
          <cell r="AO794"/>
          <cell r="AP794"/>
          <cell r="AQ794"/>
          <cell r="AR794"/>
          <cell r="AS794"/>
          <cell r="AT794"/>
          <cell r="AU794"/>
          <cell r="AV794"/>
          <cell r="AW794"/>
          <cell r="AX794"/>
          <cell r="AY794"/>
          <cell r="AZ794"/>
          <cell r="BA794"/>
        </row>
        <row r="795">
          <cell r="A795"/>
          <cell r="G795"/>
          <cell r="N795"/>
          <cell r="Q795"/>
          <cell r="R795"/>
          <cell r="S795"/>
          <cell r="T795"/>
          <cell r="U795"/>
          <cell r="V795"/>
          <cell r="W795"/>
          <cell r="X795"/>
          <cell r="Y795"/>
          <cell r="Z795"/>
          <cell r="AA795"/>
          <cell r="AB795"/>
          <cell r="AC795"/>
          <cell r="AD795"/>
          <cell r="AE795"/>
          <cell r="AF795"/>
          <cell r="AH795"/>
          <cell r="AI795"/>
          <cell r="AJ795"/>
          <cell r="AK795"/>
          <cell r="AL795"/>
          <cell r="AM795"/>
          <cell r="AN795"/>
          <cell r="AO795"/>
          <cell r="AP795"/>
          <cell r="AQ795"/>
          <cell r="AR795"/>
          <cell r="AS795"/>
          <cell r="AT795"/>
          <cell r="AU795"/>
          <cell r="AV795"/>
          <cell r="AW795"/>
          <cell r="AX795"/>
          <cell r="AY795"/>
          <cell r="AZ795"/>
          <cell r="BA795"/>
        </row>
        <row r="796">
          <cell r="A796"/>
          <cell r="G796"/>
          <cell r="N796"/>
          <cell r="Q796"/>
          <cell r="R796"/>
          <cell r="S796"/>
          <cell r="T796"/>
          <cell r="U796"/>
          <cell r="V796"/>
          <cell r="W796"/>
          <cell r="X796"/>
          <cell r="Y796"/>
          <cell r="Z796"/>
          <cell r="AA796"/>
          <cell r="AB796"/>
          <cell r="AC796"/>
          <cell r="AD796"/>
          <cell r="AE796"/>
          <cell r="AF796"/>
          <cell r="AH796"/>
          <cell r="AI796"/>
          <cell r="AJ796"/>
          <cell r="AK796"/>
          <cell r="AL796"/>
          <cell r="AM796"/>
          <cell r="AN796"/>
          <cell r="AO796"/>
          <cell r="AP796"/>
          <cell r="AQ796"/>
          <cell r="AR796"/>
          <cell r="AS796"/>
          <cell r="AT796"/>
          <cell r="AU796"/>
          <cell r="AV796"/>
          <cell r="AW796"/>
          <cell r="AX796"/>
          <cell r="AY796"/>
          <cell r="AZ796"/>
          <cell r="BA796"/>
        </row>
        <row r="797">
          <cell r="A797"/>
          <cell r="G797"/>
          <cell r="N797"/>
          <cell r="Q797"/>
          <cell r="R797"/>
          <cell r="S797"/>
          <cell r="T797"/>
          <cell r="U797"/>
          <cell r="V797"/>
          <cell r="W797"/>
          <cell r="X797"/>
          <cell r="Y797"/>
          <cell r="Z797"/>
          <cell r="AA797"/>
          <cell r="AB797"/>
          <cell r="AC797"/>
          <cell r="AD797"/>
          <cell r="AE797"/>
          <cell r="AF797"/>
          <cell r="AH797"/>
          <cell r="AI797"/>
          <cell r="AJ797"/>
          <cell r="AK797"/>
          <cell r="AL797"/>
          <cell r="AM797"/>
          <cell r="AN797"/>
          <cell r="AO797"/>
          <cell r="AP797"/>
          <cell r="AQ797"/>
          <cell r="AR797"/>
          <cell r="AS797"/>
          <cell r="AT797"/>
          <cell r="AU797"/>
          <cell r="AV797"/>
          <cell r="AW797"/>
          <cell r="AX797"/>
          <cell r="AY797"/>
          <cell r="AZ797"/>
          <cell r="BA797"/>
        </row>
        <row r="798">
          <cell r="A798"/>
          <cell r="G798"/>
          <cell r="N798"/>
          <cell r="Q798"/>
          <cell r="R798"/>
          <cell r="S798"/>
          <cell r="T798"/>
          <cell r="U798"/>
          <cell r="V798"/>
          <cell r="W798"/>
          <cell r="X798"/>
          <cell r="Y798"/>
          <cell r="Z798"/>
          <cell r="AA798"/>
          <cell r="AB798"/>
          <cell r="AC798"/>
          <cell r="AD798"/>
          <cell r="AE798"/>
          <cell r="AF798"/>
          <cell r="AH798"/>
          <cell r="AI798"/>
          <cell r="AJ798"/>
          <cell r="AK798"/>
          <cell r="AL798"/>
          <cell r="AM798"/>
          <cell r="AN798"/>
          <cell r="AO798"/>
          <cell r="AP798"/>
          <cell r="AQ798"/>
          <cell r="AR798"/>
          <cell r="AS798"/>
          <cell r="AT798"/>
          <cell r="AU798"/>
          <cell r="AV798"/>
          <cell r="AW798"/>
          <cell r="AX798"/>
          <cell r="AY798"/>
          <cell r="AZ798"/>
          <cell r="BA798"/>
        </row>
        <row r="799">
          <cell r="A799"/>
          <cell r="G799"/>
          <cell r="N799"/>
          <cell r="Q799"/>
          <cell r="R799"/>
          <cell r="S799"/>
          <cell r="T799"/>
          <cell r="U799"/>
          <cell r="V799"/>
          <cell r="W799"/>
          <cell r="X799"/>
          <cell r="Y799"/>
          <cell r="Z799"/>
          <cell r="AA799"/>
          <cell r="AB799"/>
          <cell r="AC799"/>
          <cell r="AD799"/>
          <cell r="AE799"/>
          <cell r="AF799"/>
          <cell r="AH799"/>
          <cell r="AI799"/>
          <cell r="AJ799"/>
          <cell r="AK799"/>
          <cell r="AL799"/>
          <cell r="AM799"/>
          <cell r="AN799"/>
          <cell r="AO799"/>
          <cell r="AP799"/>
          <cell r="AQ799"/>
          <cell r="AR799"/>
          <cell r="AS799"/>
          <cell r="AT799"/>
          <cell r="AU799"/>
          <cell r="AV799"/>
          <cell r="AW799"/>
          <cell r="AX799"/>
          <cell r="AY799"/>
          <cell r="AZ799"/>
          <cell r="BA799"/>
        </row>
        <row r="800">
          <cell r="A800"/>
          <cell r="G800"/>
          <cell r="N800"/>
          <cell r="Q800"/>
          <cell r="R800"/>
          <cell r="S800"/>
          <cell r="T800"/>
          <cell r="U800"/>
          <cell r="V800"/>
          <cell r="W800"/>
          <cell r="X800"/>
          <cell r="Y800"/>
          <cell r="Z800"/>
          <cell r="AA800"/>
          <cell r="AB800"/>
          <cell r="AC800"/>
          <cell r="AD800"/>
          <cell r="AE800"/>
          <cell r="AF800"/>
          <cell r="AH800"/>
          <cell r="AI800"/>
          <cell r="AJ800"/>
          <cell r="AK800"/>
          <cell r="AL800"/>
          <cell r="AM800"/>
          <cell r="AN800"/>
          <cell r="AO800"/>
          <cell r="AP800"/>
          <cell r="AQ800"/>
          <cell r="AR800"/>
          <cell r="AS800"/>
          <cell r="AT800"/>
          <cell r="AU800"/>
          <cell r="AV800"/>
          <cell r="AW800"/>
          <cell r="AX800"/>
          <cell r="AY800"/>
          <cell r="AZ800"/>
          <cell r="BA800"/>
        </row>
        <row r="801">
          <cell r="A801"/>
          <cell r="G801"/>
          <cell r="N801"/>
          <cell r="Q801"/>
          <cell r="R801"/>
          <cell r="S801"/>
          <cell r="T801"/>
          <cell r="U801"/>
          <cell r="V801"/>
          <cell r="W801"/>
          <cell r="X801"/>
          <cell r="Y801"/>
          <cell r="Z801"/>
          <cell r="AA801"/>
          <cell r="AB801"/>
          <cell r="AC801"/>
          <cell r="AD801"/>
          <cell r="AE801"/>
          <cell r="AF801"/>
          <cell r="AH801"/>
          <cell r="AI801"/>
          <cell r="AJ801"/>
          <cell r="AK801"/>
          <cell r="AL801"/>
          <cell r="AM801"/>
          <cell r="AN801"/>
          <cell r="AO801"/>
          <cell r="AP801"/>
          <cell r="AQ801"/>
          <cell r="AR801"/>
          <cell r="AS801"/>
          <cell r="AT801"/>
          <cell r="AU801"/>
          <cell r="AV801"/>
          <cell r="AW801"/>
          <cell r="AX801"/>
          <cell r="AY801"/>
          <cell r="AZ801"/>
          <cell r="BA801"/>
        </row>
        <row r="802">
          <cell r="A802"/>
          <cell r="G802"/>
          <cell r="N802"/>
          <cell r="Q802"/>
          <cell r="R802"/>
          <cell r="S802"/>
          <cell r="T802"/>
          <cell r="U802"/>
          <cell r="V802"/>
          <cell r="W802"/>
          <cell r="X802"/>
          <cell r="Y802"/>
          <cell r="Z802"/>
          <cell r="AA802"/>
          <cell r="AB802"/>
          <cell r="AC802"/>
          <cell r="AD802"/>
          <cell r="AE802"/>
          <cell r="AF802"/>
          <cell r="AH802"/>
          <cell r="AI802"/>
          <cell r="AJ802"/>
          <cell r="AK802"/>
          <cell r="AL802"/>
          <cell r="AM802"/>
          <cell r="AN802"/>
          <cell r="AO802"/>
          <cell r="AP802"/>
          <cell r="AQ802"/>
          <cell r="AR802"/>
          <cell r="AS802"/>
          <cell r="AT802"/>
          <cell r="AU802"/>
          <cell r="AV802"/>
          <cell r="AW802"/>
          <cell r="AX802"/>
          <cell r="AY802"/>
          <cell r="AZ802"/>
          <cell r="BA802"/>
        </row>
        <row r="803">
          <cell r="A803"/>
          <cell r="G803"/>
          <cell r="N803"/>
          <cell r="Q803"/>
          <cell r="R803"/>
          <cell r="S803"/>
          <cell r="T803"/>
          <cell r="U803"/>
          <cell r="V803"/>
          <cell r="W803"/>
          <cell r="X803"/>
          <cell r="Y803"/>
          <cell r="Z803"/>
          <cell r="AA803"/>
          <cell r="AB803"/>
          <cell r="AC803"/>
          <cell r="AD803"/>
          <cell r="AE803"/>
          <cell r="AF803"/>
          <cell r="AH803"/>
          <cell r="AI803"/>
          <cell r="AJ803"/>
          <cell r="AK803"/>
          <cell r="AL803"/>
          <cell r="AM803"/>
          <cell r="AN803"/>
          <cell r="AO803"/>
          <cell r="AP803"/>
          <cell r="AQ803"/>
          <cell r="AR803"/>
          <cell r="AS803"/>
          <cell r="AT803"/>
          <cell r="AU803"/>
          <cell r="AV803"/>
          <cell r="AW803"/>
          <cell r="AX803"/>
          <cell r="AY803"/>
          <cell r="AZ803"/>
          <cell r="BA803"/>
        </row>
        <row r="804">
          <cell r="A804"/>
          <cell r="G804"/>
          <cell r="N804"/>
          <cell r="Q804"/>
          <cell r="R804"/>
          <cell r="S804"/>
          <cell r="T804"/>
          <cell r="U804"/>
          <cell r="V804"/>
          <cell r="W804"/>
          <cell r="X804"/>
          <cell r="Y804"/>
          <cell r="Z804"/>
          <cell r="AA804"/>
          <cell r="AB804"/>
          <cell r="AC804"/>
          <cell r="AD804"/>
          <cell r="AE804"/>
          <cell r="AF804"/>
          <cell r="AH804"/>
          <cell r="AI804"/>
          <cell r="AJ804"/>
          <cell r="AK804"/>
          <cell r="AL804"/>
          <cell r="AM804"/>
          <cell r="AN804"/>
          <cell r="AO804"/>
          <cell r="AP804"/>
          <cell r="AQ804"/>
          <cell r="AR804"/>
          <cell r="AS804"/>
          <cell r="AT804"/>
          <cell r="AU804"/>
          <cell r="AV804"/>
          <cell r="AW804"/>
          <cell r="AX804"/>
          <cell r="AY804"/>
          <cell r="AZ804"/>
          <cell r="BA804"/>
        </row>
        <row r="805">
          <cell r="A805"/>
          <cell r="G805"/>
          <cell r="N805"/>
          <cell r="Q805"/>
          <cell r="R805"/>
          <cell r="S805"/>
          <cell r="T805"/>
          <cell r="U805"/>
          <cell r="V805"/>
          <cell r="W805"/>
          <cell r="X805"/>
          <cell r="Y805"/>
          <cell r="Z805"/>
          <cell r="AA805"/>
          <cell r="AB805"/>
          <cell r="AC805"/>
          <cell r="AD805"/>
          <cell r="AE805"/>
          <cell r="AF805"/>
          <cell r="AH805"/>
          <cell r="AI805"/>
          <cell r="AJ805"/>
          <cell r="AK805"/>
          <cell r="AL805"/>
          <cell r="AM805"/>
          <cell r="AN805"/>
          <cell r="AO805"/>
          <cell r="AP805"/>
          <cell r="AQ805"/>
          <cell r="AR805"/>
          <cell r="AS805"/>
          <cell r="AT805"/>
          <cell r="AU805"/>
          <cell r="AV805"/>
          <cell r="AW805"/>
          <cell r="AX805"/>
          <cell r="AY805"/>
          <cell r="AZ805"/>
          <cell r="BA805"/>
        </row>
        <row r="806">
          <cell r="A806"/>
          <cell r="G806"/>
          <cell r="N806"/>
          <cell r="Q806"/>
          <cell r="R806"/>
          <cell r="S806"/>
          <cell r="T806"/>
          <cell r="U806"/>
          <cell r="V806"/>
          <cell r="W806"/>
          <cell r="X806"/>
          <cell r="Y806"/>
          <cell r="Z806"/>
          <cell r="AA806"/>
          <cell r="AB806"/>
          <cell r="AC806"/>
          <cell r="AD806"/>
          <cell r="AE806"/>
          <cell r="AF806"/>
          <cell r="AH806"/>
          <cell r="AI806"/>
          <cell r="AJ806"/>
          <cell r="AK806"/>
          <cell r="AL806"/>
          <cell r="AM806"/>
          <cell r="AN806"/>
          <cell r="AO806"/>
          <cell r="AP806"/>
          <cell r="AQ806"/>
          <cell r="AR806"/>
          <cell r="AS806"/>
          <cell r="AT806"/>
          <cell r="AU806"/>
          <cell r="AV806"/>
          <cell r="AW806"/>
          <cell r="AX806"/>
          <cell r="AY806"/>
          <cell r="AZ806"/>
          <cell r="BA806"/>
        </row>
        <row r="807">
          <cell r="A807"/>
          <cell r="G807"/>
          <cell r="N807"/>
          <cell r="Q807"/>
          <cell r="R807"/>
          <cell r="S807"/>
          <cell r="T807"/>
          <cell r="U807"/>
          <cell r="V807"/>
          <cell r="W807"/>
          <cell r="X807"/>
          <cell r="Y807"/>
          <cell r="Z807"/>
          <cell r="AA807"/>
          <cell r="AB807"/>
          <cell r="AC807"/>
          <cell r="AD807"/>
          <cell r="AE807"/>
          <cell r="AF807"/>
          <cell r="AH807"/>
          <cell r="AI807"/>
          <cell r="AJ807"/>
          <cell r="AK807"/>
          <cell r="AL807"/>
          <cell r="AM807"/>
          <cell r="AN807"/>
          <cell r="AO807"/>
          <cell r="AP807"/>
          <cell r="AQ807"/>
          <cell r="AR807"/>
          <cell r="AS807"/>
          <cell r="AT807"/>
          <cell r="AU807"/>
          <cell r="AV807"/>
          <cell r="AW807"/>
          <cell r="AX807"/>
          <cell r="AY807"/>
          <cell r="AZ807"/>
          <cell r="BA807"/>
        </row>
        <row r="808">
          <cell r="A808"/>
          <cell r="G808"/>
          <cell r="N808"/>
          <cell r="Q808"/>
          <cell r="R808"/>
          <cell r="S808"/>
          <cell r="T808"/>
          <cell r="U808"/>
          <cell r="V808"/>
          <cell r="W808"/>
          <cell r="X808"/>
          <cell r="Y808"/>
          <cell r="Z808"/>
          <cell r="AA808"/>
          <cell r="AB808"/>
          <cell r="AC808"/>
          <cell r="AD808"/>
          <cell r="AE808"/>
          <cell r="AF808"/>
          <cell r="AH808"/>
          <cell r="AI808"/>
          <cell r="AJ808"/>
          <cell r="AK808"/>
          <cell r="AL808"/>
          <cell r="AM808"/>
          <cell r="AN808"/>
          <cell r="AO808"/>
          <cell r="AP808"/>
          <cell r="AQ808"/>
          <cell r="AR808"/>
          <cell r="AS808"/>
          <cell r="AT808"/>
          <cell r="AU808"/>
          <cell r="AV808"/>
          <cell r="AW808"/>
          <cell r="AX808"/>
          <cell r="AY808"/>
          <cell r="AZ808"/>
          <cell r="BA808"/>
        </row>
        <row r="809">
          <cell r="A809"/>
          <cell r="G809"/>
          <cell r="N809"/>
          <cell r="Q809"/>
          <cell r="R809"/>
          <cell r="S809"/>
          <cell r="T809"/>
          <cell r="U809"/>
          <cell r="V809"/>
          <cell r="W809"/>
          <cell r="X809"/>
          <cell r="Y809"/>
          <cell r="Z809"/>
          <cell r="AA809"/>
          <cell r="AB809"/>
          <cell r="AC809"/>
          <cell r="AD809"/>
          <cell r="AE809"/>
          <cell r="AF809"/>
          <cell r="AH809"/>
          <cell r="AI809"/>
          <cell r="AJ809"/>
          <cell r="AK809"/>
          <cell r="AL809"/>
          <cell r="AM809"/>
          <cell r="AN809"/>
          <cell r="AO809"/>
          <cell r="AP809"/>
          <cell r="AQ809"/>
          <cell r="AR809"/>
          <cell r="AS809"/>
          <cell r="AT809"/>
          <cell r="AU809"/>
          <cell r="AV809"/>
          <cell r="AW809"/>
          <cell r="AX809"/>
          <cell r="AY809"/>
          <cell r="AZ809"/>
          <cell r="BA809"/>
        </row>
        <row r="810">
          <cell r="A810"/>
          <cell r="G810"/>
          <cell r="N810"/>
          <cell r="Q810"/>
          <cell r="R810"/>
          <cell r="S810"/>
          <cell r="T810"/>
          <cell r="U810"/>
          <cell r="V810"/>
          <cell r="W810"/>
          <cell r="X810"/>
          <cell r="Y810"/>
          <cell r="Z810"/>
          <cell r="AA810"/>
          <cell r="AB810"/>
          <cell r="AC810"/>
          <cell r="AD810"/>
          <cell r="AE810"/>
          <cell r="AF810"/>
          <cell r="AH810"/>
          <cell r="AI810"/>
          <cell r="AJ810"/>
          <cell r="AK810"/>
          <cell r="AL810"/>
          <cell r="AM810"/>
          <cell r="AN810"/>
          <cell r="AO810"/>
          <cell r="AP810"/>
          <cell r="AQ810"/>
          <cell r="AR810"/>
          <cell r="AS810"/>
          <cell r="AT810"/>
          <cell r="AU810"/>
          <cell r="AV810"/>
          <cell r="AW810"/>
          <cell r="AX810"/>
          <cell r="AY810"/>
          <cell r="AZ810"/>
          <cell r="BA810"/>
        </row>
        <row r="811">
          <cell r="A811"/>
          <cell r="G811"/>
          <cell r="N811"/>
          <cell r="Q811"/>
          <cell r="R811"/>
          <cell r="S811"/>
          <cell r="T811"/>
          <cell r="U811"/>
          <cell r="V811"/>
          <cell r="W811"/>
          <cell r="X811"/>
          <cell r="Y811"/>
          <cell r="Z811"/>
          <cell r="AA811"/>
          <cell r="AB811"/>
          <cell r="AC811"/>
          <cell r="AD811"/>
          <cell r="AE811"/>
          <cell r="AF811"/>
          <cell r="AH811"/>
          <cell r="AI811"/>
          <cell r="AJ811"/>
          <cell r="AK811"/>
          <cell r="AL811"/>
          <cell r="AM811"/>
          <cell r="AN811"/>
          <cell r="AO811"/>
          <cell r="AP811"/>
          <cell r="AQ811"/>
          <cell r="AR811"/>
          <cell r="AS811"/>
          <cell r="AT811"/>
          <cell r="AU811"/>
          <cell r="AV811"/>
          <cell r="AW811"/>
          <cell r="AX811"/>
          <cell r="AY811"/>
          <cell r="AZ811"/>
          <cell r="BA811"/>
        </row>
        <row r="812">
          <cell r="A812"/>
          <cell r="G812"/>
          <cell r="N812"/>
          <cell r="Q812"/>
          <cell r="R812"/>
          <cell r="S812"/>
          <cell r="T812"/>
          <cell r="U812"/>
          <cell r="V812"/>
          <cell r="W812"/>
          <cell r="X812"/>
          <cell r="Y812"/>
          <cell r="Z812"/>
          <cell r="AA812"/>
          <cell r="AB812"/>
          <cell r="AC812"/>
          <cell r="AD812"/>
          <cell r="AE812"/>
          <cell r="AF812"/>
          <cell r="AH812"/>
          <cell r="AI812"/>
          <cell r="AJ812"/>
          <cell r="AK812"/>
          <cell r="AL812"/>
          <cell r="AM812"/>
          <cell r="AN812"/>
          <cell r="AO812"/>
          <cell r="AP812"/>
          <cell r="AQ812"/>
          <cell r="AR812"/>
          <cell r="AS812"/>
          <cell r="AT812"/>
          <cell r="AU812"/>
          <cell r="AV812"/>
          <cell r="AW812"/>
          <cell r="AX812"/>
          <cell r="AY812"/>
          <cell r="AZ812"/>
          <cell r="BA812"/>
        </row>
        <row r="813">
          <cell r="A813"/>
          <cell r="G813"/>
          <cell r="N813"/>
          <cell r="Q813"/>
          <cell r="R813"/>
          <cell r="S813"/>
          <cell r="T813"/>
          <cell r="U813"/>
          <cell r="V813"/>
          <cell r="W813"/>
          <cell r="X813"/>
          <cell r="Y813"/>
          <cell r="Z813"/>
          <cell r="AA813"/>
          <cell r="AB813"/>
          <cell r="AC813"/>
          <cell r="AD813"/>
          <cell r="AE813"/>
          <cell r="AF813"/>
          <cell r="AH813"/>
          <cell r="AI813"/>
          <cell r="AJ813"/>
          <cell r="AK813"/>
          <cell r="AL813"/>
          <cell r="AM813"/>
          <cell r="AN813"/>
          <cell r="AO813"/>
          <cell r="AP813"/>
          <cell r="AQ813"/>
          <cell r="AR813"/>
          <cell r="AS813"/>
          <cell r="AT813"/>
          <cell r="AU813"/>
          <cell r="AV813"/>
          <cell r="AW813"/>
          <cell r="AX813"/>
          <cell r="AY813"/>
          <cell r="AZ813"/>
          <cell r="BA813"/>
        </row>
        <row r="814">
          <cell r="A814"/>
          <cell r="G814"/>
          <cell r="N814"/>
          <cell r="Q814"/>
          <cell r="R814"/>
          <cell r="S814"/>
          <cell r="T814"/>
          <cell r="U814"/>
          <cell r="V814"/>
          <cell r="W814"/>
          <cell r="X814"/>
          <cell r="Y814"/>
          <cell r="Z814"/>
          <cell r="AA814"/>
          <cell r="AB814"/>
          <cell r="AC814"/>
          <cell r="AD814"/>
          <cell r="AE814"/>
          <cell r="AF814"/>
          <cell r="AH814"/>
          <cell r="AI814"/>
          <cell r="AJ814"/>
          <cell r="AK814"/>
          <cell r="AL814"/>
          <cell r="AM814"/>
          <cell r="AN814"/>
          <cell r="AO814"/>
          <cell r="AP814"/>
          <cell r="AQ814"/>
          <cell r="AR814"/>
          <cell r="AS814"/>
          <cell r="AT814"/>
          <cell r="AU814"/>
          <cell r="AV814"/>
          <cell r="AW814"/>
          <cell r="AX814"/>
          <cell r="AY814"/>
          <cell r="AZ814"/>
          <cell r="BA814"/>
        </row>
        <row r="815">
          <cell r="A815"/>
          <cell r="G815"/>
          <cell r="N815"/>
          <cell r="Q815"/>
          <cell r="R815"/>
          <cell r="S815"/>
          <cell r="T815"/>
          <cell r="U815"/>
          <cell r="V815"/>
          <cell r="W815"/>
          <cell r="X815"/>
          <cell r="Y815"/>
          <cell r="Z815"/>
          <cell r="AA815"/>
          <cell r="AB815"/>
          <cell r="AC815"/>
          <cell r="AD815"/>
          <cell r="AE815"/>
          <cell r="AF815"/>
          <cell r="AH815"/>
          <cell r="AI815"/>
          <cell r="AJ815"/>
          <cell r="AK815"/>
          <cell r="AL815"/>
          <cell r="AM815"/>
          <cell r="AN815"/>
          <cell r="AO815"/>
          <cell r="AP815"/>
          <cell r="AQ815"/>
          <cell r="AR815"/>
          <cell r="AS815"/>
          <cell r="AT815"/>
          <cell r="AU815"/>
          <cell r="AV815"/>
          <cell r="AW815"/>
          <cell r="AX815"/>
          <cell r="AY815"/>
          <cell r="AZ815"/>
          <cell r="BA815"/>
        </row>
        <row r="816">
          <cell r="A816"/>
          <cell r="G816"/>
          <cell r="N816"/>
          <cell r="Q816"/>
          <cell r="R816"/>
          <cell r="S816"/>
          <cell r="T816"/>
          <cell r="U816"/>
          <cell r="V816"/>
          <cell r="W816"/>
          <cell r="X816"/>
          <cell r="Y816"/>
          <cell r="Z816"/>
          <cell r="AA816"/>
          <cell r="AB816"/>
          <cell r="AC816"/>
          <cell r="AD816"/>
          <cell r="AE816"/>
          <cell r="AF816"/>
          <cell r="AH816"/>
          <cell r="AI816"/>
          <cell r="AJ816"/>
          <cell r="AK816"/>
          <cell r="AL816"/>
          <cell r="AM816"/>
          <cell r="AN816"/>
          <cell r="AO816"/>
          <cell r="AP816"/>
          <cell r="AQ816"/>
          <cell r="AR816"/>
          <cell r="AS816"/>
          <cell r="AT816"/>
          <cell r="AU816"/>
          <cell r="AV816"/>
          <cell r="AW816"/>
          <cell r="AX816"/>
          <cell r="AY816"/>
          <cell r="AZ816"/>
          <cell r="BA816"/>
        </row>
        <row r="817">
          <cell r="A817"/>
          <cell r="G817"/>
          <cell r="N817"/>
          <cell r="Q817"/>
          <cell r="R817"/>
          <cell r="S817"/>
          <cell r="T817"/>
          <cell r="U817"/>
          <cell r="V817"/>
          <cell r="W817"/>
          <cell r="X817"/>
          <cell r="Y817"/>
          <cell r="Z817"/>
          <cell r="AA817"/>
          <cell r="AB817"/>
          <cell r="AC817"/>
          <cell r="AD817"/>
          <cell r="AE817"/>
          <cell r="AF817"/>
          <cell r="AH817"/>
          <cell r="AI817"/>
          <cell r="AJ817"/>
          <cell r="AK817"/>
          <cell r="AL817"/>
          <cell r="AM817"/>
          <cell r="AN817"/>
          <cell r="AO817"/>
          <cell r="AP817"/>
          <cell r="AQ817"/>
          <cell r="AR817"/>
          <cell r="AS817"/>
          <cell r="AT817"/>
          <cell r="AU817"/>
          <cell r="AV817"/>
          <cell r="AW817"/>
          <cell r="AX817"/>
          <cell r="AY817"/>
          <cell r="AZ817"/>
          <cell r="BA817"/>
        </row>
        <row r="818">
          <cell r="A818"/>
          <cell r="G818"/>
          <cell r="N818"/>
          <cell r="Q818"/>
          <cell r="R818"/>
          <cell r="S818"/>
          <cell r="T818"/>
          <cell r="U818"/>
          <cell r="V818"/>
          <cell r="W818"/>
          <cell r="X818"/>
          <cell r="Y818"/>
          <cell r="Z818"/>
          <cell r="AA818"/>
          <cell r="AB818"/>
          <cell r="AC818"/>
          <cell r="AD818"/>
          <cell r="AE818"/>
          <cell r="AF818"/>
          <cell r="AH818"/>
          <cell r="AI818"/>
          <cell r="AJ818"/>
          <cell r="AK818"/>
          <cell r="AL818"/>
          <cell r="AM818"/>
          <cell r="AN818"/>
          <cell r="AO818"/>
          <cell r="AP818"/>
          <cell r="AQ818"/>
          <cell r="AR818"/>
          <cell r="AS818"/>
          <cell r="AT818"/>
          <cell r="AU818"/>
          <cell r="AV818"/>
          <cell r="AW818"/>
          <cell r="AX818"/>
          <cell r="AY818"/>
          <cell r="AZ818"/>
          <cell r="BA818"/>
        </row>
        <row r="819">
          <cell r="A819"/>
          <cell r="G819"/>
          <cell r="N819"/>
          <cell r="Q819"/>
          <cell r="R819"/>
          <cell r="S819"/>
          <cell r="T819"/>
          <cell r="U819"/>
          <cell r="V819"/>
          <cell r="W819"/>
          <cell r="X819"/>
          <cell r="Y819"/>
          <cell r="Z819"/>
          <cell r="AA819"/>
          <cell r="AB819"/>
          <cell r="AC819"/>
          <cell r="AD819"/>
          <cell r="AE819"/>
          <cell r="AF819"/>
          <cell r="AH819"/>
          <cell r="AI819"/>
          <cell r="AJ819"/>
          <cell r="AK819"/>
          <cell r="AL819"/>
          <cell r="AM819"/>
          <cell r="AN819"/>
          <cell r="AO819"/>
          <cell r="AP819"/>
          <cell r="AQ819"/>
          <cell r="AR819"/>
          <cell r="AS819"/>
          <cell r="AT819"/>
          <cell r="AU819"/>
          <cell r="AV819"/>
          <cell r="AW819"/>
          <cell r="AX819"/>
          <cell r="AY819"/>
          <cell r="AZ819"/>
          <cell r="BA819"/>
        </row>
        <row r="820">
          <cell r="A820"/>
          <cell r="G820"/>
          <cell r="N820"/>
          <cell r="Q820"/>
          <cell r="R820"/>
          <cell r="S820"/>
          <cell r="T820"/>
          <cell r="U820"/>
          <cell r="V820"/>
          <cell r="W820"/>
          <cell r="X820"/>
          <cell r="Y820"/>
          <cell r="Z820"/>
          <cell r="AA820"/>
          <cell r="AB820"/>
          <cell r="AC820"/>
          <cell r="AD820"/>
          <cell r="AE820"/>
          <cell r="AF820"/>
          <cell r="AH820"/>
          <cell r="AI820"/>
          <cell r="AJ820"/>
          <cell r="AK820"/>
          <cell r="AL820"/>
          <cell r="AM820"/>
          <cell r="AN820"/>
          <cell r="AO820"/>
          <cell r="AP820"/>
          <cell r="AQ820"/>
          <cell r="AR820"/>
          <cell r="AS820"/>
          <cell r="AT820"/>
          <cell r="AU820"/>
          <cell r="AV820"/>
          <cell r="AW820"/>
          <cell r="AX820"/>
          <cell r="AY820"/>
          <cell r="AZ820"/>
          <cell r="BA820"/>
        </row>
        <row r="821">
          <cell r="A821"/>
          <cell r="G821"/>
          <cell r="N821"/>
          <cell r="Q821"/>
          <cell r="R821"/>
          <cell r="S821"/>
          <cell r="T821"/>
          <cell r="U821"/>
          <cell r="V821"/>
          <cell r="W821"/>
          <cell r="X821"/>
          <cell r="Y821"/>
          <cell r="Z821"/>
          <cell r="AA821"/>
          <cell r="AB821"/>
          <cell r="AC821"/>
          <cell r="AD821"/>
          <cell r="AE821"/>
          <cell r="AF821"/>
          <cell r="AH821"/>
          <cell r="AI821"/>
          <cell r="AJ821"/>
          <cell r="AK821"/>
          <cell r="AL821"/>
          <cell r="AM821"/>
          <cell r="AN821"/>
          <cell r="AO821"/>
          <cell r="AP821"/>
          <cell r="AQ821"/>
          <cell r="AR821"/>
          <cell r="AS821"/>
          <cell r="AT821"/>
          <cell r="AU821"/>
          <cell r="AV821"/>
          <cell r="AW821"/>
          <cell r="AX821"/>
          <cell r="AY821"/>
          <cell r="AZ821"/>
          <cell r="BA821"/>
        </row>
        <row r="822">
          <cell r="A822"/>
          <cell r="G822"/>
          <cell r="N822"/>
          <cell r="Q822"/>
          <cell r="R822"/>
          <cell r="S822"/>
          <cell r="T822"/>
          <cell r="U822"/>
          <cell r="V822"/>
          <cell r="W822"/>
          <cell r="X822"/>
          <cell r="Y822"/>
          <cell r="Z822"/>
          <cell r="AA822"/>
          <cell r="AB822"/>
          <cell r="AC822"/>
          <cell r="AD822"/>
          <cell r="AE822"/>
          <cell r="AF822"/>
          <cell r="AH822"/>
          <cell r="AI822"/>
          <cell r="AJ822"/>
          <cell r="AK822"/>
          <cell r="AL822"/>
          <cell r="AM822"/>
          <cell r="AN822"/>
          <cell r="AO822"/>
          <cell r="AP822"/>
          <cell r="AQ822"/>
          <cell r="AR822"/>
          <cell r="AS822"/>
          <cell r="AT822"/>
          <cell r="AU822"/>
          <cell r="AV822"/>
          <cell r="AW822"/>
          <cell r="AX822"/>
          <cell r="AY822"/>
          <cell r="AZ822"/>
          <cell r="BA822"/>
        </row>
        <row r="823">
          <cell r="A823"/>
          <cell r="G823"/>
          <cell r="N823"/>
          <cell r="Q823"/>
          <cell r="R823"/>
          <cell r="S823"/>
          <cell r="T823"/>
          <cell r="U823"/>
          <cell r="V823"/>
          <cell r="W823"/>
          <cell r="X823"/>
          <cell r="Y823"/>
          <cell r="Z823"/>
          <cell r="AA823"/>
          <cell r="AB823"/>
          <cell r="AC823"/>
          <cell r="AD823"/>
          <cell r="AE823"/>
          <cell r="AF823"/>
          <cell r="AH823"/>
          <cell r="AI823"/>
          <cell r="AJ823"/>
          <cell r="AK823"/>
          <cell r="AL823"/>
          <cell r="AM823"/>
          <cell r="AN823"/>
          <cell r="AO823"/>
          <cell r="AP823"/>
          <cell r="AQ823"/>
          <cell r="AR823"/>
          <cell r="AS823"/>
          <cell r="AT823"/>
          <cell r="AU823"/>
          <cell r="AV823"/>
          <cell r="AW823"/>
          <cell r="AX823"/>
          <cell r="AY823"/>
          <cell r="AZ823"/>
          <cell r="BA823"/>
        </row>
        <row r="824">
          <cell r="A824"/>
          <cell r="G824"/>
          <cell r="N824"/>
          <cell r="Q824"/>
          <cell r="R824"/>
          <cell r="S824"/>
          <cell r="T824"/>
          <cell r="U824"/>
          <cell r="V824"/>
          <cell r="W824"/>
          <cell r="X824"/>
          <cell r="Y824"/>
          <cell r="Z824"/>
          <cell r="AA824"/>
          <cell r="AB824"/>
          <cell r="AC824"/>
          <cell r="AD824"/>
          <cell r="AE824"/>
          <cell r="AF824"/>
          <cell r="AH824"/>
          <cell r="AI824"/>
          <cell r="AJ824"/>
          <cell r="AK824"/>
          <cell r="AL824"/>
          <cell r="AM824"/>
          <cell r="AN824"/>
          <cell r="AO824"/>
          <cell r="AP824"/>
          <cell r="AQ824"/>
          <cell r="AR824"/>
          <cell r="AS824"/>
          <cell r="AT824"/>
          <cell r="AU824"/>
          <cell r="AV824"/>
          <cell r="AW824"/>
          <cell r="AX824"/>
          <cell r="AY824"/>
          <cell r="AZ824"/>
          <cell r="BA824"/>
        </row>
        <row r="825">
          <cell r="A825"/>
          <cell r="G825"/>
          <cell r="N825"/>
          <cell r="Q825"/>
          <cell r="R825"/>
          <cell r="S825"/>
          <cell r="T825"/>
          <cell r="U825"/>
          <cell r="V825"/>
          <cell r="W825"/>
          <cell r="X825"/>
          <cell r="Y825"/>
          <cell r="Z825"/>
          <cell r="AA825"/>
          <cell r="AB825"/>
          <cell r="AC825"/>
          <cell r="AD825"/>
          <cell r="AE825"/>
          <cell r="AF825"/>
          <cell r="AH825"/>
          <cell r="AI825"/>
          <cell r="AJ825"/>
          <cell r="AK825"/>
          <cell r="AL825"/>
          <cell r="AM825"/>
          <cell r="AN825"/>
          <cell r="AO825"/>
          <cell r="AP825"/>
          <cell r="AQ825"/>
          <cell r="AR825"/>
          <cell r="AS825"/>
          <cell r="AT825"/>
          <cell r="AU825"/>
          <cell r="AV825"/>
          <cell r="AW825"/>
          <cell r="AX825"/>
          <cell r="AY825"/>
          <cell r="AZ825"/>
          <cell r="BA825"/>
        </row>
        <row r="826">
          <cell r="A826"/>
          <cell r="G826"/>
          <cell r="N826"/>
          <cell r="Q826"/>
          <cell r="R826"/>
          <cell r="S826"/>
          <cell r="T826"/>
          <cell r="U826"/>
          <cell r="V826"/>
          <cell r="W826"/>
          <cell r="X826"/>
          <cell r="Y826"/>
          <cell r="Z826"/>
          <cell r="AA826"/>
          <cell r="AB826"/>
          <cell r="AC826"/>
          <cell r="AD826"/>
          <cell r="AE826"/>
          <cell r="AF826"/>
          <cell r="AH826"/>
          <cell r="AI826"/>
          <cell r="AJ826"/>
          <cell r="AK826"/>
          <cell r="AL826"/>
          <cell r="AM826"/>
          <cell r="AN826"/>
          <cell r="AO826"/>
          <cell r="AP826"/>
          <cell r="AQ826"/>
          <cell r="AR826"/>
          <cell r="AS826"/>
          <cell r="AT826"/>
          <cell r="AU826"/>
          <cell r="AV826"/>
          <cell r="AW826"/>
          <cell r="AX826"/>
          <cell r="AY826"/>
          <cell r="AZ826"/>
          <cell r="BA826"/>
        </row>
        <row r="827">
          <cell r="A827"/>
          <cell r="G827"/>
          <cell r="N827"/>
          <cell r="Q827"/>
          <cell r="R827"/>
          <cell r="S827"/>
          <cell r="T827"/>
          <cell r="U827"/>
          <cell r="V827"/>
          <cell r="W827"/>
          <cell r="X827"/>
          <cell r="Y827"/>
          <cell r="Z827"/>
          <cell r="AA827"/>
          <cell r="AB827"/>
          <cell r="AC827"/>
          <cell r="AD827"/>
          <cell r="AE827"/>
          <cell r="AF827"/>
          <cell r="AH827"/>
          <cell r="AI827"/>
          <cell r="AJ827"/>
          <cell r="AK827"/>
          <cell r="AL827"/>
          <cell r="AM827"/>
          <cell r="AN827"/>
          <cell r="AO827"/>
          <cell r="AP827"/>
          <cell r="AQ827"/>
          <cell r="AR827"/>
          <cell r="AS827"/>
          <cell r="AT827"/>
          <cell r="AU827"/>
          <cell r="AV827"/>
          <cell r="AW827"/>
          <cell r="AX827"/>
          <cell r="AY827"/>
          <cell r="AZ827"/>
          <cell r="BA827"/>
        </row>
        <row r="828">
          <cell r="A828"/>
          <cell r="G828"/>
          <cell r="N828"/>
          <cell r="Q828"/>
          <cell r="R828"/>
          <cell r="S828"/>
          <cell r="T828"/>
          <cell r="U828"/>
          <cell r="V828"/>
          <cell r="W828"/>
          <cell r="X828"/>
          <cell r="Y828"/>
          <cell r="Z828"/>
          <cell r="AA828"/>
          <cell r="AB828"/>
          <cell r="AC828"/>
          <cell r="AD828"/>
          <cell r="AE828"/>
          <cell r="AF828"/>
          <cell r="AH828"/>
          <cell r="AI828"/>
          <cell r="AJ828"/>
          <cell r="AK828"/>
          <cell r="AL828"/>
          <cell r="AM828"/>
          <cell r="AN828"/>
          <cell r="AO828"/>
          <cell r="AP828"/>
          <cell r="AQ828"/>
          <cell r="AR828"/>
          <cell r="AS828"/>
          <cell r="AT828"/>
          <cell r="AU828"/>
          <cell r="AV828"/>
          <cell r="AW828"/>
          <cell r="AX828"/>
          <cell r="AY828"/>
          <cell r="AZ828"/>
          <cell r="BA828"/>
        </row>
        <row r="829">
          <cell r="A829"/>
          <cell r="G829"/>
          <cell r="N829"/>
          <cell r="Q829"/>
          <cell r="R829"/>
          <cell r="S829"/>
          <cell r="T829"/>
          <cell r="U829"/>
          <cell r="V829"/>
          <cell r="W829"/>
          <cell r="X829"/>
          <cell r="Y829"/>
          <cell r="Z829"/>
          <cell r="AA829"/>
          <cell r="AB829"/>
          <cell r="AC829"/>
          <cell r="AD829"/>
          <cell r="AE829"/>
          <cell r="AF829"/>
          <cell r="AH829"/>
          <cell r="AI829"/>
          <cell r="AJ829"/>
          <cell r="AK829"/>
          <cell r="AL829"/>
          <cell r="AM829"/>
          <cell r="AN829"/>
          <cell r="AO829"/>
          <cell r="AP829"/>
          <cell r="AQ829"/>
          <cell r="AR829"/>
          <cell r="AS829"/>
          <cell r="AT829"/>
          <cell r="AU829"/>
          <cell r="AV829"/>
          <cell r="AW829"/>
          <cell r="AX829"/>
          <cell r="AY829"/>
          <cell r="AZ829"/>
          <cell r="BA829"/>
        </row>
        <row r="830">
          <cell r="A830"/>
          <cell r="G830"/>
          <cell r="N830"/>
          <cell r="Q830"/>
          <cell r="R830"/>
          <cell r="S830"/>
          <cell r="T830"/>
          <cell r="U830"/>
          <cell r="V830"/>
          <cell r="W830"/>
          <cell r="X830"/>
          <cell r="Y830"/>
          <cell r="Z830"/>
          <cell r="AA830"/>
          <cell r="AB830"/>
          <cell r="AC830"/>
          <cell r="AD830"/>
          <cell r="AE830"/>
          <cell r="AF830"/>
          <cell r="AH830"/>
          <cell r="AI830"/>
          <cell r="AJ830"/>
          <cell r="AK830"/>
          <cell r="AL830"/>
          <cell r="AM830"/>
          <cell r="AN830"/>
          <cell r="AO830"/>
          <cell r="AP830"/>
          <cell r="AQ830"/>
          <cell r="AR830"/>
          <cell r="AS830"/>
          <cell r="AT830"/>
          <cell r="AU830"/>
          <cell r="AV830"/>
          <cell r="AW830"/>
          <cell r="AX830"/>
          <cell r="AY830"/>
          <cell r="AZ830"/>
          <cell r="BA830"/>
        </row>
        <row r="831">
          <cell r="A831"/>
          <cell r="G831"/>
          <cell r="N831"/>
          <cell r="Q831"/>
          <cell r="R831"/>
          <cell r="S831"/>
          <cell r="T831"/>
          <cell r="U831"/>
          <cell r="V831"/>
          <cell r="W831"/>
          <cell r="X831"/>
          <cell r="Y831"/>
          <cell r="Z831"/>
          <cell r="AA831"/>
          <cell r="AB831"/>
          <cell r="AC831"/>
          <cell r="AD831"/>
          <cell r="AE831"/>
          <cell r="AF831"/>
          <cell r="AH831"/>
          <cell r="AI831"/>
          <cell r="AJ831"/>
          <cell r="AK831"/>
          <cell r="AL831"/>
          <cell r="AM831"/>
          <cell r="AN831"/>
          <cell r="AO831"/>
          <cell r="AP831"/>
          <cell r="AQ831"/>
          <cell r="AR831"/>
          <cell r="AS831"/>
          <cell r="AT831"/>
          <cell r="AU831"/>
          <cell r="AV831"/>
          <cell r="AW831"/>
          <cell r="AX831"/>
          <cell r="AY831"/>
          <cell r="AZ831"/>
          <cell r="BA831"/>
        </row>
        <row r="832">
          <cell r="A832"/>
          <cell r="G832"/>
          <cell r="N832"/>
          <cell r="Q832"/>
          <cell r="R832"/>
          <cell r="S832"/>
          <cell r="T832"/>
          <cell r="U832"/>
          <cell r="V832"/>
          <cell r="W832"/>
          <cell r="X832"/>
          <cell r="Y832"/>
          <cell r="Z832"/>
          <cell r="AA832"/>
          <cell r="AB832"/>
          <cell r="AC832"/>
          <cell r="AD832"/>
          <cell r="AE832"/>
          <cell r="AF832"/>
          <cell r="AH832"/>
          <cell r="AI832"/>
          <cell r="AJ832"/>
          <cell r="AK832"/>
          <cell r="AL832"/>
          <cell r="AM832"/>
          <cell r="AN832"/>
          <cell r="AO832"/>
          <cell r="AP832"/>
          <cell r="AQ832"/>
          <cell r="AR832"/>
          <cell r="AS832"/>
          <cell r="AT832"/>
          <cell r="AU832"/>
          <cell r="AV832"/>
          <cell r="AW832"/>
          <cell r="AX832"/>
          <cell r="AY832"/>
          <cell r="AZ832"/>
          <cell r="BA832"/>
        </row>
        <row r="833">
          <cell r="A833"/>
          <cell r="G833"/>
          <cell r="N833"/>
          <cell r="Q833"/>
          <cell r="R833"/>
          <cell r="S833"/>
          <cell r="T833"/>
          <cell r="U833"/>
          <cell r="V833"/>
          <cell r="W833"/>
          <cell r="X833"/>
          <cell r="Y833"/>
          <cell r="Z833"/>
          <cell r="AA833"/>
          <cell r="AB833"/>
          <cell r="AC833"/>
          <cell r="AD833"/>
          <cell r="AE833"/>
          <cell r="AF833"/>
          <cell r="AH833"/>
          <cell r="AI833"/>
          <cell r="AJ833"/>
          <cell r="AK833"/>
          <cell r="AL833"/>
          <cell r="AM833"/>
          <cell r="AN833"/>
          <cell r="AO833"/>
          <cell r="AP833"/>
          <cell r="AQ833"/>
          <cell r="AR833"/>
          <cell r="AS833"/>
          <cell r="AT833"/>
          <cell r="AU833"/>
          <cell r="AV833"/>
          <cell r="AW833"/>
          <cell r="AX833"/>
          <cell r="AY833"/>
          <cell r="AZ833"/>
          <cell r="BA833"/>
        </row>
        <row r="834">
          <cell r="A834"/>
          <cell r="G834"/>
          <cell r="N834"/>
          <cell r="Q834"/>
          <cell r="R834"/>
          <cell r="S834"/>
          <cell r="T834"/>
          <cell r="U834"/>
          <cell r="V834"/>
          <cell r="W834"/>
          <cell r="X834"/>
          <cell r="Y834"/>
          <cell r="Z834"/>
          <cell r="AA834"/>
          <cell r="AB834"/>
          <cell r="AC834"/>
          <cell r="AD834"/>
          <cell r="AE834"/>
          <cell r="AF834"/>
          <cell r="AH834"/>
          <cell r="AI834"/>
          <cell r="AJ834"/>
          <cell r="AK834"/>
          <cell r="AL834"/>
          <cell r="AM834"/>
          <cell r="AN834"/>
          <cell r="AO834"/>
          <cell r="AP834"/>
          <cell r="AQ834"/>
          <cell r="AR834"/>
          <cell r="AS834"/>
          <cell r="AT834"/>
          <cell r="AU834"/>
          <cell r="AV834"/>
          <cell r="AW834"/>
          <cell r="AX834"/>
          <cell r="AY834"/>
          <cell r="AZ834"/>
          <cell r="BA834"/>
        </row>
        <row r="835">
          <cell r="A835"/>
          <cell r="G835"/>
          <cell r="N835"/>
          <cell r="Q835"/>
          <cell r="R835"/>
          <cell r="S835"/>
          <cell r="T835"/>
          <cell r="U835"/>
          <cell r="V835"/>
          <cell r="W835"/>
          <cell r="X835"/>
          <cell r="Y835"/>
          <cell r="Z835"/>
          <cell r="AA835"/>
          <cell r="AB835"/>
          <cell r="AC835"/>
          <cell r="AD835"/>
          <cell r="AE835"/>
          <cell r="AF835"/>
          <cell r="AH835"/>
          <cell r="AI835"/>
          <cell r="AJ835"/>
          <cell r="AK835"/>
          <cell r="AL835"/>
          <cell r="AM835"/>
          <cell r="AN835"/>
          <cell r="AO835"/>
          <cell r="AP835"/>
          <cell r="AQ835"/>
          <cell r="AR835"/>
          <cell r="AS835"/>
          <cell r="AT835"/>
          <cell r="AU835"/>
          <cell r="AV835"/>
          <cell r="AW835"/>
          <cell r="AX835"/>
          <cell r="AY835"/>
          <cell r="AZ835"/>
          <cell r="BA835"/>
        </row>
        <row r="836">
          <cell r="A836"/>
          <cell r="G836"/>
          <cell r="N836"/>
          <cell r="Q836"/>
          <cell r="R836"/>
          <cell r="S836"/>
          <cell r="T836"/>
          <cell r="U836"/>
          <cell r="V836"/>
          <cell r="W836"/>
          <cell r="X836"/>
          <cell r="Y836"/>
          <cell r="Z836"/>
          <cell r="AA836"/>
          <cell r="AB836"/>
          <cell r="AC836"/>
          <cell r="AD836"/>
          <cell r="AE836"/>
          <cell r="AF836"/>
          <cell r="AH836"/>
          <cell r="AI836"/>
          <cell r="AJ836"/>
          <cell r="AK836"/>
          <cell r="AL836"/>
          <cell r="AM836"/>
          <cell r="AN836"/>
          <cell r="AO836"/>
          <cell r="AP836"/>
          <cell r="AQ836"/>
          <cell r="AR836"/>
          <cell r="AS836"/>
          <cell r="AT836"/>
          <cell r="AU836"/>
          <cell r="AV836"/>
          <cell r="AW836"/>
          <cell r="AX836"/>
          <cell r="AY836"/>
          <cell r="AZ836"/>
          <cell r="BA836"/>
        </row>
        <row r="837">
          <cell r="A837"/>
          <cell r="G837"/>
          <cell r="N837"/>
          <cell r="Q837"/>
          <cell r="R837"/>
          <cell r="S837"/>
          <cell r="T837"/>
          <cell r="U837"/>
          <cell r="V837"/>
          <cell r="W837"/>
          <cell r="X837"/>
          <cell r="Y837"/>
          <cell r="Z837"/>
          <cell r="AA837"/>
          <cell r="AB837"/>
          <cell r="AC837"/>
          <cell r="AD837"/>
          <cell r="AE837"/>
          <cell r="AF837"/>
          <cell r="AH837"/>
          <cell r="AI837"/>
          <cell r="AJ837"/>
          <cell r="AK837"/>
          <cell r="AL837"/>
          <cell r="AM837"/>
          <cell r="AN837"/>
          <cell r="AO837"/>
          <cell r="AP837"/>
          <cell r="AQ837"/>
          <cell r="AR837"/>
          <cell r="AS837"/>
          <cell r="AT837"/>
          <cell r="AU837"/>
          <cell r="AV837"/>
          <cell r="AW837"/>
          <cell r="AX837"/>
          <cell r="AY837"/>
          <cell r="AZ837"/>
          <cell r="BA837"/>
        </row>
        <row r="838">
          <cell r="A838"/>
          <cell r="G838"/>
          <cell r="N838"/>
          <cell r="Q838"/>
          <cell r="R838"/>
          <cell r="S838"/>
          <cell r="T838"/>
          <cell r="U838"/>
          <cell r="V838"/>
          <cell r="W838"/>
          <cell r="X838"/>
          <cell r="Y838"/>
          <cell r="Z838"/>
          <cell r="AA838"/>
          <cell r="AB838"/>
          <cell r="AC838"/>
          <cell r="AD838"/>
          <cell r="AE838"/>
          <cell r="AF838"/>
          <cell r="AH838"/>
          <cell r="AI838"/>
          <cell r="AJ838"/>
          <cell r="AK838"/>
          <cell r="AL838"/>
          <cell r="AM838"/>
          <cell r="AN838"/>
          <cell r="AO838"/>
          <cell r="AP838"/>
          <cell r="AQ838"/>
          <cell r="AR838"/>
          <cell r="AS838"/>
          <cell r="AT838"/>
          <cell r="AU838"/>
          <cell r="AV838"/>
          <cell r="AW838"/>
          <cell r="AX838"/>
          <cell r="AY838"/>
          <cell r="AZ838"/>
          <cell r="BA838"/>
        </row>
        <row r="839">
          <cell r="A839"/>
          <cell r="G839"/>
          <cell r="N839"/>
          <cell r="Q839"/>
          <cell r="R839"/>
          <cell r="S839"/>
          <cell r="T839"/>
          <cell r="U839"/>
          <cell r="V839"/>
          <cell r="W839"/>
          <cell r="X839"/>
          <cell r="Y839"/>
          <cell r="Z839"/>
          <cell r="AA839"/>
          <cell r="AB839"/>
          <cell r="AC839"/>
          <cell r="AD839"/>
          <cell r="AE839"/>
          <cell r="AF839"/>
          <cell r="AH839"/>
          <cell r="AI839"/>
          <cell r="AJ839"/>
          <cell r="AK839"/>
          <cell r="AL839"/>
          <cell r="AM839"/>
          <cell r="AN839"/>
          <cell r="AO839"/>
          <cell r="AP839"/>
          <cell r="AQ839"/>
          <cell r="AR839"/>
          <cell r="AS839"/>
          <cell r="AT839"/>
          <cell r="AU839"/>
          <cell r="AV839"/>
          <cell r="AW839"/>
          <cell r="AX839"/>
          <cell r="AY839"/>
          <cell r="AZ839"/>
          <cell r="BA839"/>
        </row>
        <row r="840">
          <cell r="A840"/>
          <cell r="G840"/>
          <cell r="N840"/>
          <cell r="Q840"/>
          <cell r="R840"/>
          <cell r="S840"/>
          <cell r="T840"/>
          <cell r="U840"/>
          <cell r="V840"/>
          <cell r="W840"/>
          <cell r="X840"/>
          <cell r="Y840"/>
          <cell r="Z840"/>
          <cell r="AA840"/>
          <cell r="AB840"/>
          <cell r="AC840"/>
          <cell r="AD840"/>
          <cell r="AE840"/>
          <cell r="AF840"/>
          <cell r="AH840"/>
          <cell r="AI840"/>
          <cell r="AJ840"/>
          <cell r="AK840"/>
          <cell r="AL840"/>
          <cell r="AM840"/>
          <cell r="AN840"/>
          <cell r="AO840"/>
          <cell r="AP840"/>
          <cell r="AQ840"/>
          <cell r="AR840"/>
          <cell r="AS840"/>
          <cell r="AT840"/>
          <cell r="AU840"/>
          <cell r="AV840"/>
          <cell r="AW840"/>
          <cell r="AX840"/>
          <cell r="AY840"/>
          <cell r="AZ840"/>
          <cell r="BA840"/>
        </row>
        <row r="841">
          <cell r="A841"/>
          <cell r="G841"/>
          <cell r="N841"/>
          <cell r="Q841"/>
          <cell r="R841"/>
          <cell r="S841"/>
          <cell r="T841"/>
          <cell r="U841"/>
          <cell r="V841"/>
          <cell r="W841"/>
          <cell r="X841"/>
          <cell r="Y841"/>
          <cell r="Z841"/>
          <cell r="AA841"/>
          <cell r="AB841"/>
          <cell r="AC841"/>
          <cell r="AD841"/>
          <cell r="AE841"/>
          <cell r="AF841"/>
          <cell r="AH841"/>
          <cell r="AI841"/>
          <cell r="AJ841"/>
          <cell r="AK841"/>
          <cell r="AL841"/>
          <cell r="AM841"/>
          <cell r="AN841"/>
          <cell r="AO841"/>
          <cell r="AP841"/>
          <cell r="AQ841"/>
          <cell r="AR841"/>
          <cell r="AS841"/>
          <cell r="AT841"/>
          <cell r="AU841"/>
          <cell r="AV841"/>
          <cell r="AW841"/>
          <cell r="AX841"/>
          <cell r="AY841"/>
          <cell r="AZ841"/>
          <cell r="BA841"/>
        </row>
        <row r="842">
          <cell r="A842"/>
          <cell r="G842"/>
          <cell r="N842"/>
          <cell r="Q842"/>
          <cell r="R842"/>
          <cell r="S842"/>
          <cell r="T842"/>
          <cell r="U842"/>
          <cell r="V842"/>
          <cell r="W842"/>
          <cell r="X842"/>
          <cell r="Y842"/>
          <cell r="Z842"/>
          <cell r="AA842"/>
          <cell r="AB842"/>
          <cell r="AC842"/>
          <cell r="AD842"/>
          <cell r="AE842"/>
          <cell r="AF842"/>
          <cell r="AH842"/>
          <cell r="AI842"/>
          <cell r="AJ842"/>
          <cell r="AK842"/>
          <cell r="AL842"/>
          <cell r="AM842"/>
          <cell r="AN842"/>
          <cell r="AO842"/>
          <cell r="AP842"/>
          <cell r="AQ842"/>
          <cell r="AR842"/>
          <cell r="AS842"/>
          <cell r="AT842"/>
          <cell r="AU842"/>
          <cell r="AV842"/>
          <cell r="AW842"/>
          <cell r="AX842"/>
          <cell r="AY842"/>
          <cell r="AZ842"/>
          <cell r="BA842"/>
        </row>
        <row r="843">
          <cell r="A843"/>
          <cell r="G843"/>
          <cell r="N843"/>
          <cell r="Q843"/>
          <cell r="R843"/>
          <cell r="S843"/>
          <cell r="T843"/>
          <cell r="U843"/>
          <cell r="V843"/>
          <cell r="W843"/>
          <cell r="X843"/>
          <cell r="Y843"/>
          <cell r="Z843"/>
          <cell r="AA843"/>
          <cell r="AB843"/>
          <cell r="AC843"/>
          <cell r="AD843"/>
          <cell r="AE843"/>
          <cell r="AF843"/>
          <cell r="AH843"/>
          <cell r="AI843"/>
          <cell r="AJ843"/>
          <cell r="AK843"/>
          <cell r="AL843"/>
          <cell r="AM843"/>
          <cell r="AN843"/>
          <cell r="AO843"/>
          <cell r="AP843"/>
          <cell r="AQ843"/>
          <cell r="AR843"/>
          <cell r="AS843"/>
          <cell r="AT843"/>
          <cell r="AU843"/>
          <cell r="AV843"/>
          <cell r="AW843"/>
          <cell r="AX843"/>
          <cell r="AY843"/>
          <cell r="AZ843"/>
          <cell r="BA843"/>
        </row>
        <row r="844">
          <cell r="A844"/>
          <cell r="G844"/>
          <cell r="N844"/>
          <cell r="Q844"/>
          <cell r="R844"/>
          <cell r="S844"/>
          <cell r="T844"/>
          <cell r="U844"/>
          <cell r="V844"/>
          <cell r="W844"/>
          <cell r="X844"/>
          <cell r="Y844"/>
          <cell r="Z844"/>
          <cell r="AA844"/>
          <cell r="AB844"/>
          <cell r="AC844"/>
          <cell r="AD844"/>
          <cell r="AE844"/>
          <cell r="AF844"/>
          <cell r="AH844"/>
          <cell r="AI844"/>
          <cell r="AJ844"/>
          <cell r="AK844"/>
          <cell r="AL844"/>
          <cell r="AM844"/>
          <cell r="AN844"/>
          <cell r="AO844"/>
          <cell r="AP844"/>
          <cell r="AQ844"/>
          <cell r="AR844"/>
          <cell r="AS844"/>
          <cell r="AT844"/>
          <cell r="AU844"/>
          <cell r="AV844"/>
          <cell r="AW844"/>
          <cell r="AX844"/>
          <cell r="AY844"/>
          <cell r="AZ844"/>
          <cell r="BA844"/>
        </row>
        <row r="845">
          <cell r="A845"/>
          <cell r="G845"/>
          <cell r="N845"/>
          <cell r="Q845"/>
          <cell r="R845"/>
          <cell r="S845"/>
          <cell r="T845"/>
          <cell r="U845"/>
          <cell r="V845"/>
          <cell r="W845"/>
          <cell r="X845"/>
          <cell r="Y845"/>
          <cell r="Z845"/>
          <cell r="AA845"/>
          <cell r="AB845"/>
          <cell r="AC845"/>
          <cell r="AD845"/>
          <cell r="AE845"/>
          <cell r="AF845"/>
          <cell r="AH845"/>
          <cell r="AI845"/>
          <cell r="AJ845"/>
          <cell r="AK845"/>
          <cell r="AL845"/>
          <cell r="AM845"/>
          <cell r="AN845"/>
          <cell r="AO845"/>
          <cell r="AP845"/>
          <cell r="AQ845"/>
          <cell r="AR845"/>
          <cell r="AS845"/>
          <cell r="AT845"/>
          <cell r="AU845"/>
          <cell r="AV845"/>
          <cell r="AW845"/>
          <cell r="AX845"/>
          <cell r="AY845"/>
          <cell r="AZ845"/>
          <cell r="BA845"/>
        </row>
        <row r="846">
          <cell r="A846"/>
          <cell r="G846"/>
          <cell r="N846"/>
          <cell r="Q846"/>
          <cell r="R846"/>
          <cell r="S846"/>
          <cell r="T846"/>
          <cell r="U846"/>
          <cell r="V846"/>
          <cell r="W846"/>
          <cell r="X846"/>
          <cell r="Y846"/>
          <cell r="Z846"/>
          <cell r="AA846"/>
          <cell r="AB846"/>
          <cell r="AC846"/>
          <cell r="AD846"/>
          <cell r="AE846"/>
          <cell r="AF846"/>
          <cell r="AH846"/>
          <cell r="AI846"/>
          <cell r="AJ846"/>
          <cell r="AK846"/>
          <cell r="AL846"/>
          <cell r="AM846"/>
          <cell r="AN846"/>
          <cell r="AO846"/>
          <cell r="AP846"/>
          <cell r="AQ846"/>
          <cell r="AR846"/>
          <cell r="AS846"/>
          <cell r="AT846"/>
          <cell r="AU846"/>
          <cell r="AV846"/>
          <cell r="AW846"/>
          <cell r="AX846"/>
          <cell r="AY846"/>
          <cell r="AZ846"/>
          <cell r="BA846"/>
        </row>
        <row r="847">
          <cell r="A847"/>
          <cell r="G847"/>
          <cell r="N847"/>
          <cell r="Q847"/>
          <cell r="R847"/>
          <cell r="S847"/>
          <cell r="T847"/>
          <cell r="U847"/>
          <cell r="V847"/>
          <cell r="W847"/>
          <cell r="X847"/>
          <cell r="Y847"/>
          <cell r="Z847"/>
          <cell r="AA847"/>
          <cell r="AB847"/>
          <cell r="AC847"/>
          <cell r="AD847"/>
          <cell r="AE847"/>
          <cell r="AF847"/>
          <cell r="AH847"/>
          <cell r="AI847"/>
          <cell r="AJ847"/>
          <cell r="AK847"/>
          <cell r="AL847"/>
          <cell r="AM847"/>
          <cell r="AN847"/>
          <cell r="AO847"/>
          <cell r="AP847"/>
          <cell r="AQ847"/>
          <cell r="AR847"/>
          <cell r="AS847"/>
          <cell r="AT847"/>
          <cell r="AU847"/>
          <cell r="AV847"/>
          <cell r="AW847"/>
          <cell r="AX847"/>
          <cell r="AY847"/>
          <cell r="AZ847"/>
          <cell r="BA847"/>
        </row>
        <row r="848">
          <cell r="A848"/>
          <cell r="G848"/>
          <cell r="N848"/>
          <cell r="Q848"/>
          <cell r="R848"/>
          <cell r="S848"/>
          <cell r="T848"/>
          <cell r="U848"/>
          <cell r="V848"/>
          <cell r="W848"/>
          <cell r="X848"/>
          <cell r="Y848"/>
          <cell r="Z848"/>
          <cell r="AA848"/>
          <cell r="AB848"/>
          <cell r="AC848"/>
          <cell r="AD848"/>
          <cell r="AE848"/>
          <cell r="AF848"/>
          <cell r="AH848"/>
          <cell r="AI848"/>
          <cell r="AJ848"/>
          <cell r="AK848"/>
          <cell r="AL848"/>
          <cell r="AM848"/>
          <cell r="AN848"/>
          <cell r="AO848"/>
          <cell r="AP848"/>
          <cell r="AQ848"/>
          <cell r="AR848"/>
          <cell r="AS848"/>
          <cell r="AT848"/>
          <cell r="AU848"/>
          <cell r="AV848"/>
          <cell r="AW848"/>
          <cell r="AX848"/>
          <cell r="AY848"/>
          <cell r="AZ848"/>
          <cell r="BA848"/>
        </row>
        <row r="849">
          <cell r="A849"/>
          <cell r="G849"/>
          <cell r="N849"/>
          <cell r="Q849"/>
          <cell r="R849"/>
          <cell r="S849"/>
          <cell r="T849"/>
          <cell r="U849"/>
          <cell r="V849"/>
          <cell r="W849"/>
          <cell r="X849"/>
          <cell r="Y849"/>
          <cell r="Z849"/>
          <cell r="AA849"/>
          <cell r="AB849"/>
          <cell r="AC849"/>
          <cell r="AD849"/>
          <cell r="AE849"/>
          <cell r="AF849"/>
          <cell r="AH849"/>
          <cell r="AI849"/>
          <cell r="AJ849"/>
          <cell r="AK849"/>
          <cell r="AL849"/>
          <cell r="AM849"/>
          <cell r="AN849"/>
          <cell r="AO849"/>
          <cell r="AP849"/>
          <cell r="AQ849"/>
          <cell r="AR849"/>
          <cell r="AS849"/>
          <cell r="AT849"/>
          <cell r="AU849"/>
          <cell r="AV849"/>
          <cell r="AW849"/>
          <cell r="AX849"/>
          <cell r="AY849"/>
          <cell r="AZ849"/>
          <cell r="BA849"/>
        </row>
        <row r="850">
          <cell r="A850"/>
          <cell r="G850"/>
          <cell r="N850"/>
          <cell r="Q850"/>
          <cell r="R850"/>
          <cell r="S850"/>
          <cell r="T850"/>
          <cell r="U850"/>
          <cell r="V850"/>
          <cell r="W850"/>
          <cell r="X850"/>
          <cell r="Y850"/>
          <cell r="Z850"/>
          <cell r="AA850"/>
          <cell r="AB850"/>
          <cell r="AC850"/>
          <cell r="AD850"/>
          <cell r="AE850"/>
          <cell r="AF850"/>
          <cell r="AH850"/>
          <cell r="AI850"/>
          <cell r="AJ850"/>
          <cell r="AK850"/>
          <cell r="AL850"/>
          <cell r="AM850"/>
          <cell r="AN850"/>
          <cell r="AO850"/>
          <cell r="AP850"/>
          <cell r="AQ850"/>
          <cell r="AR850"/>
          <cell r="AS850"/>
          <cell r="AT850"/>
          <cell r="AU850"/>
          <cell r="AV850"/>
          <cell r="AW850"/>
          <cell r="AX850"/>
          <cell r="AY850"/>
          <cell r="AZ850"/>
          <cell r="BA850"/>
        </row>
        <row r="851">
          <cell r="A851"/>
          <cell r="G851"/>
          <cell r="N851"/>
          <cell r="Q851"/>
          <cell r="R851"/>
          <cell r="S851"/>
          <cell r="T851"/>
          <cell r="U851"/>
          <cell r="V851"/>
          <cell r="W851"/>
          <cell r="X851"/>
          <cell r="Y851"/>
          <cell r="Z851"/>
          <cell r="AA851"/>
          <cell r="AB851"/>
          <cell r="AC851"/>
          <cell r="AD851"/>
          <cell r="AE851"/>
          <cell r="AF851"/>
          <cell r="AH851"/>
          <cell r="AI851"/>
          <cell r="AJ851"/>
          <cell r="AK851"/>
          <cell r="AL851"/>
          <cell r="AM851"/>
          <cell r="AN851"/>
          <cell r="AO851"/>
          <cell r="AP851"/>
          <cell r="AQ851"/>
          <cell r="AR851"/>
          <cell r="AS851"/>
          <cell r="AT851"/>
          <cell r="AU851"/>
          <cell r="AV851"/>
          <cell r="AW851"/>
          <cell r="AX851"/>
          <cell r="AY851"/>
          <cell r="AZ851"/>
          <cell r="BA851"/>
        </row>
        <row r="852">
          <cell r="A852"/>
          <cell r="G852"/>
          <cell r="N852"/>
          <cell r="Q852"/>
          <cell r="R852"/>
          <cell r="S852"/>
          <cell r="T852"/>
          <cell r="U852"/>
          <cell r="V852"/>
          <cell r="W852"/>
          <cell r="X852"/>
          <cell r="Y852"/>
          <cell r="Z852"/>
          <cell r="AA852"/>
          <cell r="AB852"/>
          <cell r="AC852"/>
          <cell r="AD852"/>
          <cell r="AE852"/>
          <cell r="AF852"/>
          <cell r="AH852"/>
          <cell r="AI852"/>
          <cell r="AJ852"/>
          <cell r="AK852"/>
          <cell r="AL852"/>
          <cell r="AM852"/>
          <cell r="AN852"/>
          <cell r="AO852"/>
          <cell r="AP852"/>
          <cell r="AQ852"/>
          <cell r="AR852"/>
          <cell r="AS852"/>
          <cell r="AT852"/>
          <cell r="AU852"/>
          <cell r="AV852"/>
          <cell r="AW852"/>
          <cell r="AX852"/>
          <cell r="AY852"/>
          <cell r="AZ852"/>
          <cell r="BA852"/>
        </row>
        <row r="853">
          <cell r="A853"/>
          <cell r="G853"/>
          <cell r="N853"/>
          <cell r="Q853"/>
          <cell r="R853"/>
          <cell r="S853"/>
          <cell r="T853"/>
          <cell r="U853"/>
          <cell r="V853"/>
          <cell r="W853"/>
          <cell r="X853"/>
          <cell r="Y853"/>
          <cell r="Z853"/>
          <cell r="AA853"/>
          <cell r="AB853"/>
          <cell r="AC853"/>
          <cell r="AD853"/>
          <cell r="AE853"/>
          <cell r="AF853"/>
          <cell r="AH853"/>
          <cell r="AI853"/>
          <cell r="AJ853"/>
          <cell r="AK853"/>
          <cell r="AL853"/>
          <cell r="AM853"/>
          <cell r="AN853"/>
          <cell r="AO853"/>
          <cell r="AP853"/>
          <cell r="AQ853"/>
          <cell r="AR853"/>
          <cell r="AS853"/>
          <cell r="AT853"/>
          <cell r="AU853"/>
          <cell r="AV853"/>
          <cell r="AW853"/>
          <cell r="AX853"/>
          <cell r="AY853"/>
          <cell r="AZ853"/>
          <cell r="BA853"/>
        </row>
        <row r="854">
          <cell r="A854"/>
          <cell r="G854"/>
          <cell r="N854"/>
          <cell r="Q854"/>
          <cell r="R854"/>
          <cell r="S854"/>
          <cell r="T854"/>
          <cell r="U854"/>
          <cell r="V854"/>
          <cell r="W854"/>
          <cell r="X854"/>
          <cell r="Y854"/>
          <cell r="Z854"/>
          <cell r="AA854"/>
          <cell r="AB854"/>
          <cell r="AC854"/>
          <cell r="AD854"/>
          <cell r="AE854"/>
          <cell r="AF854"/>
          <cell r="AH854"/>
          <cell r="AI854"/>
          <cell r="AJ854"/>
          <cell r="AK854"/>
          <cell r="AL854"/>
          <cell r="AM854"/>
          <cell r="AN854"/>
          <cell r="AO854"/>
          <cell r="AP854"/>
          <cell r="AQ854"/>
          <cell r="AR854"/>
          <cell r="AS854"/>
          <cell r="AT854"/>
          <cell r="AU854"/>
          <cell r="AV854"/>
          <cell r="AW854"/>
          <cell r="AX854"/>
          <cell r="AY854"/>
          <cell r="AZ854"/>
          <cell r="BA854"/>
        </row>
        <row r="855">
          <cell r="A855"/>
          <cell r="G855"/>
          <cell r="N855"/>
          <cell r="Q855"/>
          <cell r="R855"/>
          <cell r="S855"/>
          <cell r="T855"/>
          <cell r="U855"/>
          <cell r="V855"/>
          <cell r="W855"/>
          <cell r="X855"/>
          <cell r="Y855"/>
          <cell r="Z855"/>
          <cell r="AA855"/>
          <cell r="AB855"/>
          <cell r="AC855"/>
          <cell r="AD855"/>
          <cell r="AE855"/>
          <cell r="AF855"/>
          <cell r="AH855"/>
          <cell r="AI855"/>
          <cell r="AJ855"/>
          <cell r="AK855"/>
          <cell r="AL855"/>
          <cell r="AM855"/>
          <cell r="AN855"/>
          <cell r="AO855"/>
          <cell r="AP855"/>
          <cell r="AQ855"/>
          <cell r="AR855"/>
          <cell r="AS855"/>
          <cell r="AT855"/>
          <cell r="AU855"/>
          <cell r="AV855"/>
          <cell r="AW855"/>
          <cell r="AX855"/>
          <cell r="AY855"/>
          <cell r="AZ855"/>
          <cell r="BA855"/>
        </row>
        <row r="856">
          <cell r="A856"/>
          <cell r="G856"/>
          <cell r="N856"/>
          <cell r="Q856"/>
          <cell r="R856"/>
          <cell r="S856"/>
          <cell r="T856"/>
          <cell r="U856"/>
          <cell r="V856"/>
          <cell r="W856"/>
          <cell r="X856"/>
          <cell r="Y856"/>
          <cell r="Z856"/>
          <cell r="AA856"/>
          <cell r="AB856"/>
          <cell r="AC856"/>
          <cell r="AD856"/>
          <cell r="AE856"/>
          <cell r="AF856"/>
          <cell r="AH856"/>
          <cell r="AI856"/>
          <cell r="AJ856"/>
          <cell r="AK856"/>
          <cell r="AL856"/>
          <cell r="AM856"/>
          <cell r="AN856"/>
          <cell r="AO856"/>
          <cell r="AP856"/>
          <cell r="AQ856"/>
          <cell r="AR856"/>
          <cell r="AS856"/>
          <cell r="AT856"/>
          <cell r="AU856"/>
          <cell r="AV856"/>
          <cell r="AW856"/>
          <cell r="AX856"/>
          <cell r="AY856"/>
          <cell r="AZ856"/>
          <cell r="BA856"/>
        </row>
        <row r="857">
          <cell r="A857"/>
          <cell r="G857"/>
          <cell r="N857"/>
          <cell r="Q857"/>
          <cell r="R857"/>
          <cell r="S857"/>
          <cell r="T857"/>
          <cell r="U857"/>
          <cell r="V857"/>
          <cell r="W857"/>
          <cell r="X857"/>
          <cell r="Y857"/>
          <cell r="Z857"/>
          <cell r="AA857"/>
          <cell r="AB857"/>
          <cell r="AC857"/>
          <cell r="AD857"/>
          <cell r="AE857"/>
          <cell r="AF857"/>
          <cell r="AH857"/>
          <cell r="AI857"/>
          <cell r="AJ857"/>
          <cell r="AK857"/>
          <cell r="AL857"/>
          <cell r="AM857"/>
          <cell r="AN857"/>
          <cell r="AO857"/>
          <cell r="AP857"/>
          <cell r="AQ857"/>
          <cell r="AR857"/>
          <cell r="AS857"/>
          <cell r="AT857"/>
          <cell r="AU857"/>
          <cell r="AV857"/>
          <cell r="AW857"/>
          <cell r="AX857"/>
          <cell r="AY857"/>
          <cell r="AZ857"/>
          <cell r="BA857"/>
        </row>
        <row r="858">
          <cell r="A858"/>
          <cell r="G858"/>
          <cell r="N858"/>
          <cell r="Q858"/>
          <cell r="R858"/>
          <cell r="S858"/>
          <cell r="T858"/>
          <cell r="U858"/>
          <cell r="V858"/>
          <cell r="W858"/>
          <cell r="X858"/>
          <cell r="Y858"/>
          <cell r="Z858"/>
          <cell r="AA858"/>
          <cell r="AB858"/>
          <cell r="AC858"/>
          <cell r="AD858"/>
          <cell r="AE858"/>
          <cell r="AF858"/>
          <cell r="AH858"/>
          <cell r="AI858"/>
          <cell r="AJ858"/>
          <cell r="AK858"/>
          <cell r="AL858"/>
          <cell r="AM858"/>
          <cell r="AN858"/>
          <cell r="AO858"/>
          <cell r="AP858"/>
          <cell r="AQ858"/>
          <cell r="AR858"/>
          <cell r="AS858"/>
          <cell r="AT858"/>
          <cell r="AU858"/>
          <cell r="AV858"/>
          <cell r="AW858"/>
          <cell r="AX858"/>
          <cell r="AY858"/>
          <cell r="AZ858"/>
          <cell r="BA858"/>
        </row>
        <row r="859">
          <cell r="A859"/>
          <cell r="G859"/>
          <cell r="N859"/>
          <cell r="Q859"/>
          <cell r="R859"/>
          <cell r="S859"/>
          <cell r="T859"/>
          <cell r="U859"/>
          <cell r="V859"/>
          <cell r="W859"/>
          <cell r="X859"/>
          <cell r="Y859"/>
          <cell r="Z859"/>
          <cell r="AA859"/>
          <cell r="AB859"/>
          <cell r="AC859"/>
          <cell r="AD859"/>
          <cell r="AE859"/>
          <cell r="AF859"/>
          <cell r="AH859"/>
          <cell r="AI859"/>
          <cell r="AJ859"/>
          <cell r="AK859"/>
          <cell r="AL859"/>
          <cell r="AM859"/>
          <cell r="AN859"/>
          <cell r="AO859"/>
          <cell r="AP859"/>
          <cell r="AQ859"/>
          <cell r="AR859"/>
          <cell r="AS859"/>
          <cell r="AT859"/>
          <cell r="AU859"/>
          <cell r="AV859"/>
          <cell r="AW859"/>
          <cell r="AX859"/>
          <cell r="AY859"/>
          <cell r="AZ859"/>
          <cell r="BA859"/>
        </row>
        <row r="860">
          <cell r="A860"/>
          <cell r="G860"/>
          <cell r="N860"/>
          <cell r="Q860"/>
          <cell r="R860"/>
          <cell r="S860"/>
          <cell r="T860"/>
          <cell r="U860"/>
          <cell r="V860"/>
          <cell r="W860"/>
          <cell r="X860"/>
          <cell r="Y860"/>
          <cell r="Z860"/>
          <cell r="AA860"/>
          <cell r="AB860"/>
          <cell r="AC860"/>
          <cell r="AD860"/>
          <cell r="AE860"/>
          <cell r="AF860"/>
          <cell r="AH860"/>
          <cell r="AI860"/>
          <cell r="AJ860"/>
          <cell r="AK860"/>
          <cell r="AL860"/>
          <cell r="AM860"/>
          <cell r="AN860"/>
          <cell r="AO860"/>
          <cell r="AP860"/>
          <cell r="AQ860"/>
          <cell r="AR860"/>
          <cell r="AS860"/>
          <cell r="AT860"/>
          <cell r="AU860"/>
          <cell r="AV860"/>
          <cell r="AW860"/>
          <cell r="AX860"/>
          <cell r="AY860"/>
          <cell r="AZ860"/>
          <cell r="BA860"/>
        </row>
        <row r="861">
          <cell r="A861"/>
          <cell r="G861"/>
          <cell r="N861"/>
          <cell r="Q861"/>
          <cell r="R861"/>
          <cell r="S861"/>
          <cell r="T861"/>
          <cell r="U861"/>
          <cell r="V861"/>
          <cell r="W861"/>
          <cell r="X861"/>
          <cell r="Y861"/>
          <cell r="Z861"/>
          <cell r="AA861"/>
          <cell r="AB861"/>
          <cell r="AC861"/>
          <cell r="AD861"/>
          <cell r="AE861"/>
          <cell r="AF861"/>
          <cell r="AH861"/>
          <cell r="AI861"/>
          <cell r="AJ861"/>
          <cell r="AK861"/>
          <cell r="AL861"/>
          <cell r="AM861"/>
          <cell r="AN861"/>
          <cell r="AO861"/>
          <cell r="AP861"/>
          <cell r="AQ861"/>
          <cell r="AR861"/>
          <cell r="AS861"/>
          <cell r="AT861"/>
          <cell r="AU861"/>
          <cell r="AV861"/>
          <cell r="AW861"/>
          <cell r="AX861"/>
          <cell r="AY861"/>
          <cell r="AZ861"/>
          <cell r="BA861"/>
        </row>
        <row r="862">
          <cell r="A862"/>
          <cell r="G862"/>
          <cell r="N862"/>
          <cell r="Q862"/>
          <cell r="R862"/>
          <cell r="S862"/>
          <cell r="T862"/>
          <cell r="U862"/>
          <cell r="V862"/>
          <cell r="W862"/>
          <cell r="X862"/>
          <cell r="Y862"/>
          <cell r="Z862"/>
          <cell r="AA862"/>
          <cell r="AB862"/>
          <cell r="AC862"/>
          <cell r="AD862"/>
          <cell r="AE862"/>
          <cell r="AF862"/>
          <cell r="AH862"/>
          <cell r="AI862"/>
          <cell r="AJ862"/>
          <cell r="AK862"/>
          <cell r="AL862"/>
          <cell r="AM862"/>
          <cell r="AN862"/>
          <cell r="AO862"/>
          <cell r="AP862"/>
          <cell r="AQ862"/>
          <cell r="AR862"/>
          <cell r="AS862"/>
          <cell r="AT862"/>
          <cell r="AU862"/>
          <cell r="AV862"/>
          <cell r="AW862"/>
          <cell r="AX862"/>
          <cell r="AY862"/>
          <cell r="AZ862"/>
          <cell r="BA862"/>
        </row>
        <row r="863">
          <cell r="A863"/>
          <cell r="G863"/>
          <cell r="N863"/>
          <cell r="Q863"/>
          <cell r="R863"/>
          <cell r="S863"/>
          <cell r="T863"/>
          <cell r="U863"/>
          <cell r="V863"/>
          <cell r="W863"/>
          <cell r="X863"/>
          <cell r="Y863"/>
          <cell r="Z863"/>
          <cell r="AA863"/>
          <cell r="AB863"/>
          <cell r="AC863"/>
          <cell r="AD863"/>
          <cell r="AE863"/>
          <cell r="AF863"/>
          <cell r="AH863"/>
          <cell r="AI863"/>
          <cell r="AJ863"/>
          <cell r="AK863"/>
          <cell r="AL863"/>
          <cell r="AM863"/>
          <cell r="AN863"/>
          <cell r="AO863"/>
          <cell r="AP863"/>
          <cell r="AQ863"/>
          <cell r="AR863"/>
          <cell r="AS863"/>
          <cell r="AT863"/>
          <cell r="AU863"/>
          <cell r="AV863"/>
          <cell r="AW863"/>
          <cell r="AX863"/>
          <cell r="AY863"/>
          <cell r="AZ863"/>
          <cell r="BA863"/>
        </row>
        <row r="864">
          <cell r="A864"/>
          <cell r="G864"/>
          <cell r="N864"/>
          <cell r="Q864"/>
          <cell r="R864"/>
          <cell r="S864"/>
          <cell r="T864"/>
          <cell r="U864"/>
          <cell r="V864"/>
          <cell r="W864"/>
          <cell r="X864"/>
          <cell r="Y864"/>
          <cell r="Z864"/>
          <cell r="AA864"/>
          <cell r="AB864"/>
          <cell r="AC864"/>
          <cell r="AD864"/>
          <cell r="AE864"/>
          <cell r="AF864"/>
          <cell r="AH864"/>
          <cell r="AI864"/>
          <cell r="AJ864"/>
          <cell r="AK864"/>
          <cell r="AL864"/>
          <cell r="AM864"/>
          <cell r="AN864"/>
          <cell r="AO864"/>
          <cell r="AP864"/>
          <cell r="AQ864"/>
          <cell r="AR864"/>
          <cell r="AS864"/>
          <cell r="AT864"/>
          <cell r="AU864"/>
          <cell r="AV864"/>
          <cell r="AW864"/>
          <cell r="AX864"/>
          <cell r="AY864"/>
          <cell r="AZ864"/>
          <cell r="BA864"/>
        </row>
        <row r="865">
          <cell r="A865"/>
          <cell r="G865"/>
          <cell r="N865"/>
          <cell r="Q865"/>
          <cell r="R865"/>
          <cell r="S865"/>
          <cell r="T865"/>
          <cell r="U865"/>
          <cell r="V865"/>
          <cell r="W865"/>
          <cell r="X865"/>
          <cell r="Y865"/>
          <cell r="Z865"/>
          <cell r="AA865"/>
          <cell r="AB865"/>
          <cell r="AC865"/>
          <cell r="AD865"/>
          <cell r="AE865"/>
          <cell r="AF865"/>
          <cell r="AH865"/>
          <cell r="AI865"/>
          <cell r="AJ865"/>
          <cell r="AK865"/>
          <cell r="AL865"/>
          <cell r="AM865"/>
          <cell r="AN865"/>
          <cell r="AO865"/>
          <cell r="AP865"/>
          <cell r="AQ865"/>
          <cell r="AR865"/>
          <cell r="AS865"/>
          <cell r="AT865"/>
          <cell r="AU865"/>
          <cell r="AV865"/>
          <cell r="AW865"/>
          <cell r="AX865"/>
          <cell r="AY865"/>
          <cell r="AZ865"/>
          <cell r="BA865"/>
        </row>
        <row r="866">
          <cell r="A866"/>
          <cell r="G866"/>
          <cell r="N866"/>
          <cell r="Q866"/>
          <cell r="R866"/>
          <cell r="S866"/>
          <cell r="T866"/>
          <cell r="U866"/>
          <cell r="V866"/>
          <cell r="W866"/>
          <cell r="X866"/>
          <cell r="Y866"/>
          <cell r="Z866"/>
          <cell r="AA866"/>
          <cell r="AB866"/>
          <cell r="AC866"/>
          <cell r="AD866"/>
          <cell r="AE866"/>
          <cell r="AF866"/>
          <cell r="AH866"/>
          <cell r="AI866"/>
          <cell r="AJ866"/>
          <cell r="AK866"/>
          <cell r="AL866"/>
          <cell r="AM866"/>
          <cell r="AN866"/>
          <cell r="AO866"/>
          <cell r="AP866"/>
          <cell r="AQ866"/>
          <cell r="AR866"/>
          <cell r="AS866"/>
          <cell r="AT866"/>
          <cell r="AU866"/>
          <cell r="AV866"/>
          <cell r="AW866"/>
          <cell r="AX866"/>
          <cell r="AY866"/>
          <cell r="AZ866"/>
          <cell r="BA866"/>
        </row>
        <row r="867">
          <cell r="A867"/>
          <cell r="G867"/>
          <cell r="N867"/>
          <cell r="Q867"/>
          <cell r="R867"/>
          <cell r="S867"/>
          <cell r="T867"/>
          <cell r="U867"/>
          <cell r="V867"/>
          <cell r="W867"/>
          <cell r="X867"/>
          <cell r="Y867"/>
          <cell r="Z867"/>
          <cell r="AA867"/>
          <cell r="AB867"/>
          <cell r="AC867"/>
          <cell r="AD867"/>
          <cell r="AE867"/>
          <cell r="AF867"/>
          <cell r="AH867"/>
          <cell r="AI867"/>
          <cell r="AJ867"/>
          <cell r="AK867"/>
          <cell r="AL867"/>
          <cell r="AM867"/>
          <cell r="AN867"/>
          <cell r="AO867"/>
          <cell r="AP867"/>
          <cell r="AQ867"/>
          <cell r="AR867"/>
          <cell r="AS867"/>
          <cell r="AT867"/>
          <cell r="AU867"/>
          <cell r="AV867"/>
          <cell r="AW867"/>
          <cell r="AX867"/>
          <cell r="AY867"/>
          <cell r="AZ867"/>
          <cell r="BA867"/>
        </row>
        <row r="868">
          <cell r="A868"/>
          <cell r="G868"/>
          <cell r="N868"/>
          <cell r="Q868"/>
          <cell r="R868"/>
          <cell r="S868"/>
          <cell r="T868"/>
          <cell r="U868"/>
          <cell r="V868"/>
          <cell r="W868"/>
          <cell r="X868"/>
          <cell r="Y868"/>
          <cell r="Z868"/>
          <cell r="AA868"/>
          <cell r="AB868"/>
          <cell r="AC868"/>
          <cell r="AD868"/>
          <cell r="AE868"/>
          <cell r="AF868"/>
          <cell r="AH868"/>
          <cell r="AI868"/>
          <cell r="AJ868"/>
          <cell r="AK868"/>
          <cell r="AL868"/>
          <cell r="AM868"/>
          <cell r="AN868"/>
          <cell r="AO868"/>
          <cell r="AP868"/>
          <cell r="AQ868"/>
          <cell r="AR868"/>
          <cell r="AS868"/>
          <cell r="AT868"/>
          <cell r="AU868"/>
          <cell r="AV868"/>
          <cell r="AW868"/>
          <cell r="AX868"/>
          <cell r="AY868"/>
          <cell r="AZ868"/>
          <cell r="BA868"/>
        </row>
        <row r="869">
          <cell r="A869"/>
          <cell r="G869"/>
          <cell r="N869"/>
          <cell r="Q869"/>
          <cell r="R869"/>
          <cell r="S869"/>
          <cell r="T869"/>
          <cell r="U869"/>
          <cell r="V869"/>
          <cell r="W869"/>
          <cell r="X869"/>
          <cell r="Y869"/>
          <cell r="Z869"/>
          <cell r="AA869"/>
          <cell r="AB869"/>
          <cell r="AC869"/>
          <cell r="AD869"/>
          <cell r="AE869"/>
          <cell r="AF869"/>
          <cell r="AH869"/>
          <cell r="AI869"/>
          <cell r="AJ869"/>
          <cell r="AK869"/>
          <cell r="AL869"/>
          <cell r="AM869"/>
          <cell r="AN869"/>
          <cell r="AO869"/>
          <cell r="AP869"/>
          <cell r="AQ869"/>
          <cell r="AR869"/>
          <cell r="AS869"/>
          <cell r="AT869"/>
          <cell r="AU869"/>
          <cell r="AV869"/>
          <cell r="AW869"/>
          <cell r="AX869"/>
          <cell r="AY869"/>
          <cell r="AZ869"/>
          <cell r="BA869"/>
        </row>
        <row r="870">
          <cell r="A870"/>
          <cell r="G870"/>
          <cell r="N870"/>
          <cell r="Q870"/>
          <cell r="R870"/>
          <cell r="S870"/>
          <cell r="T870"/>
          <cell r="U870"/>
          <cell r="V870"/>
          <cell r="W870"/>
          <cell r="X870"/>
          <cell r="Y870"/>
          <cell r="Z870"/>
          <cell r="AA870"/>
          <cell r="AB870"/>
          <cell r="AC870"/>
          <cell r="AD870"/>
          <cell r="AE870"/>
          <cell r="AF870"/>
          <cell r="AH870"/>
          <cell r="AI870"/>
          <cell r="AJ870"/>
          <cell r="AK870"/>
          <cell r="AL870"/>
          <cell r="AM870"/>
          <cell r="AN870"/>
          <cell r="AO870"/>
          <cell r="AP870"/>
          <cell r="AQ870"/>
          <cell r="AR870"/>
          <cell r="AS870"/>
          <cell r="AT870"/>
          <cell r="AU870"/>
          <cell r="AV870"/>
          <cell r="AW870"/>
          <cell r="AX870"/>
          <cell r="AY870"/>
          <cell r="AZ870"/>
          <cell r="BA870"/>
        </row>
        <row r="871">
          <cell r="A871"/>
          <cell r="G871"/>
          <cell r="N871"/>
          <cell r="Q871"/>
          <cell r="R871"/>
          <cell r="S871"/>
          <cell r="T871"/>
          <cell r="U871"/>
          <cell r="V871"/>
          <cell r="W871"/>
          <cell r="X871"/>
          <cell r="Y871"/>
          <cell r="Z871"/>
          <cell r="AA871"/>
          <cell r="AB871"/>
          <cell r="AC871"/>
          <cell r="AD871"/>
          <cell r="AE871"/>
          <cell r="AF871"/>
          <cell r="AH871"/>
          <cell r="AI871"/>
          <cell r="AJ871"/>
          <cell r="AK871"/>
          <cell r="AL871"/>
          <cell r="AM871"/>
          <cell r="AN871"/>
          <cell r="AO871"/>
          <cell r="AP871"/>
          <cell r="AQ871"/>
          <cell r="AR871"/>
          <cell r="AS871"/>
          <cell r="AT871"/>
          <cell r="AU871"/>
          <cell r="AV871"/>
          <cell r="AW871"/>
          <cell r="AX871"/>
          <cell r="AY871"/>
          <cell r="AZ871"/>
          <cell r="BA871"/>
        </row>
        <row r="872">
          <cell r="A872"/>
          <cell r="G872"/>
          <cell r="N872"/>
          <cell r="Q872"/>
          <cell r="R872"/>
          <cell r="S872"/>
          <cell r="T872"/>
          <cell r="U872"/>
          <cell r="V872"/>
          <cell r="W872"/>
          <cell r="X872"/>
          <cell r="Y872"/>
          <cell r="Z872"/>
          <cell r="AA872"/>
          <cell r="AB872"/>
          <cell r="AC872"/>
          <cell r="AD872"/>
          <cell r="AE872"/>
          <cell r="AF872"/>
          <cell r="AH872"/>
          <cell r="AI872"/>
          <cell r="AJ872"/>
          <cell r="AK872"/>
          <cell r="AL872"/>
          <cell r="AM872"/>
          <cell r="AN872"/>
          <cell r="AO872"/>
          <cell r="AP872"/>
          <cell r="AQ872"/>
          <cell r="AR872"/>
          <cell r="AS872"/>
          <cell r="AT872"/>
          <cell r="AU872"/>
          <cell r="AV872"/>
          <cell r="AW872"/>
          <cell r="AX872"/>
          <cell r="AY872"/>
          <cell r="AZ872"/>
          <cell r="BA872"/>
        </row>
        <row r="873">
          <cell r="A873"/>
          <cell r="G873"/>
          <cell r="N873"/>
          <cell r="Q873"/>
          <cell r="R873"/>
          <cell r="S873"/>
          <cell r="T873"/>
          <cell r="U873"/>
          <cell r="V873"/>
          <cell r="W873"/>
          <cell r="X873"/>
          <cell r="Y873"/>
          <cell r="Z873"/>
          <cell r="AA873"/>
          <cell r="AB873"/>
          <cell r="AC873"/>
          <cell r="AD873"/>
          <cell r="AE873"/>
          <cell r="AF873"/>
          <cell r="AH873"/>
          <cell r="AI873"/>
          <cell r="AJ873"/>
          <cell r="AK873"/>
          <cell r="AL873"/>
          <cell r="AM873"/>
          <cell r="AN873"/>
          <cell r="AO873"/>
          <cell r="AP873"/>
          <cell r="AQ873"/>
          <cell r="AR873"/>
          <cell r="AS873"/>
          <cell r="AT873"/>
          <cell r="AU873"/>
          <cell r="AV873"/>
          <cell r="AW873"/>
          <cell r="AX873"/>
          <cell r="AY873"/>
          <cell r="AZ873"/>
          <cell r="BA873"/>
        </row>
        <row r="874">
          <cell r="A874"/>
          <cell r="G874"/>
          <cell r="N874"/>
          <cell r="Q874"/>
          <cell r="R874"/>
          <cell r="S874"/>
          <cell r="T874"/>
          <cell r="U874"/>
          <cell r="V874"/>
          <cell r="W874"/>
          <cell r="X874"/>
          <cell r="Y874"/>
          <cell r="Z874"/>
          <cell r="AA874"/>
          <cell r="AB874"/>
          <cell r="AC874"/>
          <cell r="AD874"/>
          <cell r="AE874"/>
          <cell r="AF874"/>
          <cell r="AH874"/>
          <cell r="AI874"/>
          <cell r="AJ874"/>
          <cell r="AK874"/>
          <cell r="AL874"/>
          <cell r="AM874"/>
          <cell r="AN874"/>
          <cell r="AO874"/>
          <cell r="AP874"/>
          <cell r="AQ874"/>
          <cell r="AR874"/>
          <cell r="AS874"/>
          <cell r="AT874"/>
          <cell r="AU874"/>
          <cell r="AV874"/>
          <cell r="AW874"/>
          <cell r="AX874"/>
          <cell r="AY874"/>
          <cell r="AZ874"/>
          <cell r="BA874"/>
        </row>
        <row r="875">
          <cell r="A875"/>
          <cell r="G875"/>
          <cell r="N875"/>
          <cell r="Q875"/>
          <cell r="R875"/>
          <cell r="S875"/>
          <cell r="T875"/>
          <cell r="U875"/>
          <cell r="V875"/>
          <cell r="W875"/>
          <cell r="X875"/>
          <cell r="Y875"/>
          <cell r="Z875"/>
          <cell r="AA875"/>
          <cell r="AB875"/>
          <cell r="AC875"/>
          <cell r="AD875"/>
          <cell r="AE875"/>
          <cell r="AF875"/>
          <cell r="AH875"/>
          <cell r="AI875"/>
          <cell r="AJ875"/>
          <cell r="AK875"/>
          <cell r="AL875"/>
          <cell r="AM875"/>
          <cell r="AN875"/>
          <cell r="AO875"/>
          <cell r="AP875"/>
          <cell r="AQ875"/>
          <cell r="AR875"/>
          <cell r="AS875"/>
          <cell r="AT875"/>
          <cell r="AU875"/>
          <cell r="AV875"/>
          <cell r="AW875"/>
          <cell r="AX875"/>
          <cell r="AY875"/>
          <cell r="AZ875"/>
          <cell r="BA875"/>
        </row>
        <row r="876">
          <cell r="A876"/>
          <cell r="G876"/>
          <cell r="N876"/>
          <cell r="Q876"/>
          <cell r="R876"/>
          <cell r="S876"/>
          <cell r="T876"/>
          <cell r="U876"/>
          <cell r="V876"/>
          <cell r="W876"/>
          <cell r="X876"/>
          <cell r="Y876"/>
          <cell r="Z876"/>
          <cell r="AA876"/>
          <cell r="AB876"/>
          <cell r="AC876"/>
          <cell r="AD876"/>
          <cell r="AE876"/>
          <cell r="AF876"/>
          <cell r="AH876"/>
          <cell r="AI876"/>
          <cell r="AJ876"/>
          <cell r="AK876"/>
          <cell r="AL876"/>
          <cell r="AM876"/>
          <cell r="AN876"/>
          <cell r="AO876"/>
          <cell r="AP876"/>
          <cell r="AQ876"/>
          <cell r="AR876"/>
          <cell r="AS876"/>
          <cell r="AT876"/>
          <cell r="AU876"/>
          <cell r="AV876"/>
          <cell r="AW876"/>
          <cell r="AX876"/>
          <cell r="AY876"/>
          <cell r="AZ876"/>
          <cell r="BA876"/>
        </row>
        <row r="877">
          <cell r="A877"/>
          <cell r="G877"/>
          <cell r="N877"/>
          <cell r="Q877"/>
          <cell r="R877"/>
          <cell r="S877"/>
          <cell r="T877"/>
          <cell r="U877"/>
          <cell r="V877"/>
          <cell r="W877"/>
          <cell r="X877"/>
          <cell r="Y877"/>
          <cell r="Z877"/>
          <cell r="AA877"/>
          <cell r="AB877"/>
          <cell r="AC877"/>
          <cell r="AD877"/>
          <cell r="AE877"/>
          <cell r="AF877"/>
          <cell r="AH877"/>
          <cell r="AI877"/>
          <cell r="AJ877"/>
          <cell r="AK877"/>
          <cell r="AL877"/>
          <cell r="AM877"/>
          <cell r="AN877"/>
          <cell r="AO877"/>
          <cell r="AP877"/>
          <cell r="AQ877"/>
          <cell r="AR877"/>
          <cell r="AS877"/>
          <cell r="AT877"/>
          <cell r="AU877"/>
          <cell r="AV877"/>
          <cell r="AW877"/>
          <cell r="AX877"/>
          <cell r="AY877"/>
          <cell r="AZ877"/>
          <cell r="BA877"/>
        </row>
        <row r="878">
          <cell r="A878"/>
          <cell r="G878"/>
          <cell r="N878"/>
          <cell r="Q878"/>
          <cell r="R878"/>
          <cell r="S878"/>
          <cell r="T878"/>
          <cell r="U878"/>
          <cell r="V878"/>
          <cell r="W878"/>
          <cell r="X878"/>
          <cell r="Y878"/>
          <cell r="Z878"/>
          <cell r="AA878"/>
          <cell r="AB878"/>
          <cell r="AC878"/>
          <cell r="AD878"/>
          <cell r="AE878"/>
          <cell r="AF878"/>
          <cell r="AH878"/>
          <cell r="AI878"/>
          <cell r="AJ878"/>
          <cell r="AK878"/>
          <cell r="AL878"/>
          <cell r="AM878"/>
          <cell r="AN878"/>
          <cell r="AO878"/>
          <cell r="AP878"/>
          <cell r="AQ878"/>
          <cell r="AR878"/>
          <cell r="AS878"/>
          <cell r="AT878"/>
          <cell r="AU878"/>
          <cell r="AV878"/>
          <cell r="AW878"/>
          <cell r="AX878"/>
          <cell r="AY878"/>
          <cell r="AZ878"/>
          <cell r="BA878"/>
        </row>
        <row r="879">
          <cell r="A879"/>
          <cell r="G879"/>
          <cell r="N879"/>
          <cell r="Q879"/>
          <cell r="R879"/>
          <cell r="S879"/>
          <cell r="T879"/>
          <cell r="U879"/>
          <cell r="V879"/>
          <cell r="W879"/>
          <cell r="X879"/>
          <cell r="Y879"/>
          <cell r="Z879"/>
          <cell r="AA879"/>
          <cell r="AB879"/>
          <cell r="AC879"/>
          <cell r="AD879"/>
          <cell r="AE879"/>
          <cell r="AF879"/>
          <cell r="AH879"/>
          <cell r="AI879"/>
          <cell r="AJ879"/>
          <cell r="AK879"/>
          <cell r="AL879"/>
          <cell r="AM879"/>
          <cell r="AN879"/>
          <cell r="AO879"/>
          <cell r="AP879"/>
          <cell r="AQ879"/>
          <cell r="AR879"/>
          <cell r="AS879"/>
          <cell r="AT879"/>
          <cell r="AU879"/>
          <cell r="AV879"/>
          <cell r="AW879"/>
          <cell r="AX879"/>
          <cell r="AY879"/>
          <cell r="AZ879"/>
          <cell r="BA879"/>
        </row>
        <row r="880">
          <cell r="A880"/>
          <cell r="G880"/>
          <cell r="N880"/>
          <cell r="Q880"/>
          <cell r="R880"/>
          <cell r="S880"/>
          <cell r="T880"/>
          <cell r="U880"/>
          <cell r="V880"/>
          <cell r="W880"/>
          <cell r="X880"/>
          <cell r="Y880"/>
          <cell r="Z880"/>
          <cell r="AA880"/>
          <cell r="AB880"/>
          <cell r="AC880"/>
          <cell r="AD880"/>
          <cell r="AE880"/>
          <cell r="AF880"/>
          <cell r="AH880"/>
          <cell r="AI880"/>
          <cell r="AJ880"/>
          <cell r="AK880"/>
          <cell r="AL880"/>
          <cell r="AM880"/>
          <cell r="AN880"/>
          <cell r="AO880"/>
          <cell r="AP880"/>
          <cell r="AQ880"/>
          <cell r="AR880"/>
          <cell r="AS880"/>
          <cell r="AT880"/>
          <cell r="AU880"/>
          <cell r="AV880"/>
          <cell r="AW880"/>
          <cell r="AX880"/>
          <cell r="AY880"/>
          <cell r="AZ880"/>
          <cell r="BA880"/>
        </row>
        <row r="881">
          <cell r="A881"/>
          <cell r="G881"/>
          <cell r="N881"/>
          <cell r="Q881"/>
          <cell r="R881"/>
          <cell r="S881"/>
          <cell r="T881"/>
          <cell r="U881"/>
          <cell r="V881"/>
          <cell r="W881"/>
          <cell r="X881"/>
          <cell r="Y881"/>
          <cell r="Z881"/>
          <cell r="AA881"/>
          <cell r="AB881"/>
          <cell r="AC881"/>
          <cell r="AD881"/>
          <cell r="AE881"/>
          <cell r="AF881"/>
          <cell r="AH881"/>
          <cell r="AI881"/>
          <cell r="AJ881"/>
          <cell r="AK881"/>
          <cell r="AL881"/>
          <cell r="AM881"/>
          <cell r="AN881"/>
          <cell r="AO881"/>
          <cell r="AP881"/>
          <cell r="AQ881"/>
          <cell r="AR881"/>
          <cell r="AS881"/>
          <cell r="AT881"/>
          <cell r="AU881"/>
          <cell r="AV881"/>
          <cell r="AW881"/>
          <cell r="AX881"/>
          <cell r="AY881"/>
          <cell r="AZ881"/>
          <cell r="BA881"/>
        </row>
        <row r="882">
          <cell r="A882"/>
          <cell r="G882"/>
          <cell r="N882"/>
          <cell r="Q882"/>
          <cell r="R882"/>
          <cell r="S882"/>
          <cell r="T882"/>
          <cell r="U882"/>
          <cell r="V882"/>
          <cell r="W882"/>
          <cell r="X882"/>
          <cell r="Y882"/>
          <cell r="Z882"/>
          <cell r="AA882"/>
          <cell r="AB882"/>
          <cell r="AC882"/>
          <cell r="AD882"/>
          <cell r="AE882"/>
          <cell r="AF882"/>
          <cell r="AH882"/>
          <cell r="AI882"/>
          <cell r="AJ882"/>
          <cell r="AK882"/>
          <cell r="AL882"/>
          <cell r="AM882"/>
          <cell r="AN882"/>
          <cell r="AO882"/>
          <cell r="AP882"/>
          <cell r="AQ882"/>
          <cell r="AR882"/>
          <cell r="AS882"/>
          <cell r="AT882"/>
          <cell r="AU882"/>
          <cell r="AV882"/>
          <cell r="AW882"/>
          <cell r="AX882"/>
          <cell r="AY882"/>
          <cell r="AZ882"/>
          <cell r="BA882"/>
        </row>
        <row r="883">
          <cell r="A883"/>
          <cell r="G883"/>
          <cell r="N883"/>
          <cell r="Q883"/>
          <cell r="R883"/>
          <cell r="S883"/>
          <cell r="T883"/>
          <cell r="U883"/>
          <cell r="V883"/>
          <cell r="W883"/>
          <cell r="X883"/>
          <cell r="Y883"/>
          <cell r="Z883"/>
          <cell r="AA883"/>
          <cell r="AB883"/>
          <cell r="AC883"/>
          <cell r="AD883"/>
          <cell r="AE883"/>
          <cell r="AF883"/>
          <cell r="AH883"/>
          <cell r="AI883"/>
          <cell r="AJ883"/>
          <cell r="AK883"/>
          <cell r="AL883"/>
          <cell r="AM883"/>
          <cell r="AN883"/>
          <cell r="AO883"/>
          <cell r="AP883"/>
          <cell r="AQ883"/>
          <cell r="AR883"/>
          <cell r="AS883"/>
          <cell r="AT883"/>
          <cell r="AU883"/>
          <cell r="AV883"/>
          <cell r="AW883"/>
          <cell r="AX883"/>
          <cell r="AY883"/>
          <cell r="AZ883"/>
          <cell r="BA883"/>
        </row>
        <row r="884">
          <cell r="A884"/>
          <cell r="G884"/>
          <cell r="N884"/>
          <cell r="Q884"/>
          <cell r="R884"/>
          <cell r="S884"/>
          <cell r="T884"/>
          <cell r="U884"/>
          <cell r="V884"/>
          <cell r="W884"/>
          <cell r="X884"/>
          <cell r="Y884"/>
          <cell r="Z884"/>
          <cell r="AA884"/>
          <cell r="AB884"/>
          <cell r="AC884"/>
          <cell r="AD884"/>
          <cell r="AE884"/>
          <cell r="AF884"/>
          <cell r="AH884"/>
          <cell r="AI884"/>
          <cell r="AJ884"/>
          <cell r="AK884"/>
          <cell r="AL884"/>
          <cell r="AM884"/>
          <cell r="AN884"/>
          <cell r="AO884"/>
          <cell r="AP884"/>
          <cell r="AQ884"/>
          <cell r="AR884"/>
          <cell r="AS884"/>
          <cell r="AT884"/>
          <cell r="AU884"/>
          <cell r="AV884"/>
          <cell r="AW884"/>
          <cell r="AX884"/>
          <cell r="AY884"/>
          <cell r="AZ884"/>
          <cell r="BA884"/>
        </row>
        <row r="885">
          <cell r="A885"/>
          <cell r="G885"/>
          <cell r="N885"/>
          <cell r="Q885"/>
          <cell r="R885"/>
          <cell r="S885"/>
          <cell r="T885"/>
          <cell r="U885"/>
          <cell r="V885"/>
          <cell r="W885"/>
          <cell r="X885"/>
          <cell r="Y885"/>
          <cell r="Z885"/>
          <cell r="AA885"/>
          <cell r="AB885"/>
          <cell r="AC885"/>
          <cell r="AD885"/>
          <cell r="AE885"/>
          <cell r="AF885"/>
          <cell r="AH885"/>
          <cell r="AI885"/>
          <cell r="AJ885"/>
          <cell r="AK885"/>
          <cell r="AL885"/>
          <cell r="AM885"/>
          <cell r="AN885"/>
          <cell r="AO885"/>
          <cell r="AP885"/>
          <cell r="AQ885"/>
          <cell r="AR885"/>
          <cell r="AS885"/>
          <cell r="AT885"/>
          <cell r="AU885"/>
          <cell r="AV885"/>
          <cell r="AW885"/>
          <cell r="AX885"/>
          <cell r="AY885"/>
          <cell r="AZ885"/>
          <cell r="BA885"/>
        </row>
        <row r="886">
          <cell r="A886"/>
          <cell r="G886"/>
          <cell r="N886"/>
          <cell r="Q886"/>
          <cell r="R886"/>
          <cell r="S886"/>
          <cell r="T886"/>
          <cell r="U886"/>
          <cell r="V886"/>
          <cell r="W886"/>
          <cell r="X886"/>
          <cell r="Y886"/>
          <cell r="Z886"/>
          <cell r="AA886"/>
          <cell r="AB886"/>
          <cell r="AC886"/>
          <cell r="AD886"/>
          <cell r="AE886"/>
          <cell r="AF886"/>
          <cell r="AH886"/>
          <cell r="AI886"/>
          <cell r="AJ886"/>
          <cell r="AK886"/>
          <cell r="AL886"/>
          <cell r="AM886"/>
          <cell r="AN886"/>
          <cell r="AO886"/>
          <cell r="AP886"/>
          <cell r="AQ886"/>
          <cell r="AR886"/>
          <cell r="AS886"/>
          <cell r="AT886"/>
          <cell r="AU886"/>
          <cell r="AV886"/>
          <cell r="AW886"/>
          <cell r="AX886"/>
          <cell r="AY886"/>
          <cell r="AZ886"/>
          <cell r="BA886"/>
        </row>
        <row r="887">
          <cell r="A887"/>
          <cell r="G887"/>
          <cell r="N887"/>
          <cell r="Q887"/>
          <cell r="R887"/>
          <cell r="S887"/>
          <cell r="T887"/>
          <cell r="U887"/>
          <cell r="V887"/>
          <cell r="W887"/>
          <cell r="X887"/>
          <cell r="Y887"/>
          <cell r="Z887"/>
          <cell r="AA887"/>
          <cell r="AB887"/>
          <cell r="AC887"/>
          <cell r="AD887"/>
          <cell r="AE887"/>
          <cell r="AF887"/>
          <cell r="AH887"/>
          <cell r="AI887"/>
          <cell r="AJ887"/>
          <cell r="AK887"/>
          <cell r="AL887"/>
          <cell r="AM887"/>
          <cell r="AN887"/>
          <cell r="AO887"/>
          <cell r="AP887"/>
          <cell r="AQ887"/>
          <cell r="AR887"/>
          <cell r="AS887"/>
          <cell r="AT887"/>
          <cell r="AU887"/>
          <cell r="AV887"/>
          <cell r="AW887"/>
          <cell r="AX887"/>
          <cell r="AY887"/>
          <cell r="AZ887"/>
          <cell r="BA887"/>
        </row>
        <row r="888">
          <cell r="A888"/>
          <cell r="G888"/>
          <cell r="N888"/>
          <cell r="Q888"/>
          <cell r="R888"/>
          <cell r="S888"/>
          <cell r="T888"/>
          <cell r="U888"/>
          <cell r="V888"/>
          <cell r="W888"/>
          <cell r="X888"/>
          <cell r="Y888"/>
          <cell r="Z888"/>
          <cell r="AA888"/>
          <cell r="AB888"/>
          <cell r="AC888"/>
          <cell r="AD888"/>
          <cell r="AE888"/>
          <cell r="AF888"/>
          <cell r="AH888"/>
          <cell r="AI888"/>
          <cell r="AJ888"/>
          <cell r="AK888"/>
          <cell r="AL888"/>
          <cell r="AM888"/>
          <cell r="AN888"/>
          <cell r="AO888"/>
          <cell r="AP888"/>
          <cell r="AQ888"/>
          <cell r="AR888"/>
          <cell r="AS888"/>
          <cell r="AT888"/>
          <cell r="AU888"/>
          <cell r="AV888"/>
          <cell r="AW888"/>
          <cell r="AX888"/>
          <cell r="AY888"/>
          <cell r="AZ888"/>
          <cell r="BA888"/>
        </row>
        <row r="889">
          <cell r="A889"/>
          <cell r="G889"/>
          <cell r="N889"/>
          <cell r="Q889"/>
          <cell r="R889"/>
          <cell r="S889"/>
          <cell r="T889"/>
          <cell r="U889"/>
          <cell r="V889"/>
          <cell r="W889"/>
          <cell r="X889"/>
          <cell r="Y889"/>
          <cell r="Z889"/>
          <cell r="AA889"/>
          <cell r="AB889"/>
          <cell r="AC889"/>
          <cell r="AD889"/>
          <cell r="AE889"/>
          <cell r="AF889"/>
          <cell r="AH889"/>
          <cell r="AI889"/>
          <cell r="AJ889"/>
          <cell r="AK889"/>
          <cell r="AL889"/>
          <cell r="AM889"/>
          <cell r="AN889"/>
          <cell r="AO889"/>
          <cell r="AP889"/>
          <cell r="AQ889"/>
          <cell r="AR889"/>
          <cell r="AS889"/>
          <cell r="AT889"/>
          <cell r="AU889"/>
          <cell r="AV889"/>
          <cell r="AW889"/>
          <cell r="AX889"/>
          <cell r="AY889"/>
          <cell r="AZ889"/>
          <cell r="BA889"/>
        </row>
        <row r="890">
          <cell r="A890"/>
          <cell r="G890"/>
          <cell r="N890"/>
          <cell r="Q890"/>
          <cell r="R890"/>
          <cell r="S890"/>
          <cell r="T890"/>
          <cell r="U890"/>
          <cell r="V890"/>
          <cell r="W890"/>
          <cell r="X890"/>
          <cell r="Y890"/>
          <cell r="Z890"/>
          <cell r="AA890"/>
          <cell r="AB890"/>
          <cell r="AC890"/>
          <cell r="AD890"/>
          <cell r="AE890"/>
          <cell r="AF890"/>
          <cell r="AH890"/>
          <cell r="AI890"/>
          <cell r="AJ890"/>
          <cell r="AK890"/>
          <cell r="AL890"/>
          <cell r="AM890"/>
          <cell r="AN890"/>
          <cell r="AO890"/>
          <cell r="AP890"/>
          <cell r="AQ890"/>
          <cell r="AR890"/>
          <cell r="AS890"/>
          <cell r="AT890"/>
          <cell r="AU890"/>
          <cell r="AV890"/>
          <cell r="AW890"/>
          <cell r="AX890"/>
          <cell r="AY890"/>
          <cell r="AZ890"/>
          <cell r="BA890"/>
        </row>
        <row r="891">
          <cell r="A891"/>
          <cell r="G891"/>
          <cell r="N891"/>
          <cell r="Q891"/>
          <cell r="R891"/>
          <cell r="S891"/>
          <cell r="T891"/>
          <cell r="U891"/>
          <cell r="V891"/>
          <cell r="W891"/>
          <cell r="X891"/>
          <cell r="Y891"/>
          <cell r="Z891"/>
          <cell r="AA891"/>
          <cell r="AB891"/>
          <cell r="AC891"/>
          <cell r="AD891"/>
          <cell r="AE891"/>
          <cell r="AF891"/>
          <cell r="AH891"/>
          <cell r="AI891"/>
          <cell r="AJ891"/>
          <cell r="AK891"/>
          <cell r="AL891"/>
          <cell r="AM891"/>
          <cell r="AN891"/>
          <cell r="AO891"/>
          <cell r="AP891"/>
          <cell r="AQ891"/>
          <cell r="AR891"/>
          <cell r="AS891"/>
          <cell r="AT891"/>
          <cell r="AU891"/>
          <cell r="AV891"/>
          <cell r="AW891"/>
          <cell r="AX891"/>
          <cell r="AY891"/>
          <cell r="AZ891"/>
          <cell r="BA891"/>
        </row>
        <row r="892">
          <cell r="A892"/>
          <cell r="G892"/>
          <cell r="N892"/>
          <cell r="Q892"/>
          <cell r="R892"/>
          <cell r="S892"/>
          <cell r="T892"/>
          <cell r="U892"/>
          <cell r="V892"/>
          <cell r="W892"/>
          <cell r="X892"/>
          <cell r="Y892"/>
          <cell r="Z892"/>
          <cell r="AA892"/>
          <cell r="AB892"/>
          <cell r="AC892"/>
          <cell r="AD892"/>
          <cell r="AE892"/>
          <cell r="AF892"/>
          <cell r="AH892"/>
          <cell r="AI892"/>
          <cell r="AJ892"/>
          <cell r="AK892"/>
          <cell r="AL892"/>
          <cell r="AM892"/>
          <cell r="AN892"/>
          <cell r="AO892"/>
          <cell r="AP892"/>
          <cell r="AQ892"/>
          <cell r="AR892"/>
          <cell r="AS892"/>
          <cell r="AT892"/>
          <cell r="AU892"/>
          <cell r="AV892"/>
          <cell r="AW892"/>
          <cell r="AX892"/>
          <cell r="AY892"/>
          <cell r="AZ892"/>
          <cell r="BA892"/>
        </row>
        <row r="893">
          <cell r="A893"/>
          <cell r="G893"/>
          <cell r="N893"/>
          <cell r="Q893"/>
          <cell r="R893"/>
          <cell r="S893"/>
          <cell r="T893"/>
          <cell r="U893"/>
          <cell r="V893"/>
          <cell r="W893"/>
          <cell r="X893"/>
          <cell r="Y893"/>
          <cell r="Z893"/>
          <cell r="AA893"/>
          <cell r="AB893"/>
          <cell r="AC893"/>
          <cell r="AD893"/>
          <cell r="AE893"/>
          <cell r="AF893"/>
          <cell r="AH893"/>
          <cell r="AI893"/>
          <cell r="AJ893"/>
          <cell r="AK893"/>
          <cell r="AL893"/>
          <cell r="AM893"/>
          <cell r="AN893"/>
          <cell r="AO893"/>
          <cell r="AP893"/>
          <cell r="AQ893"/>
          <cell r="AR893"/>
          <cell r="AS893"/>
          <cell r="AT893"/>
          <cell r="AU893"/>
          <cell r="AV893"/>
          <cell r="AW893"/>
          <cell r="AX893"/>
          <cell r="AY893"/>
          <cell r="AZ893"/>
          <cell r="BA893"/>
        </row>
        <row r="894">
          <cell r="A894"/>
          <cell r="G894"/>
          <cell r="N894"/>
          <cell r="Q894"/>
          <cell r="R894"/>
          <cell r="S894"/>
          <cell r="T894"/>
          <cell r="U894"/>
          <cell r="V894"/>
          <cell r="W894"/>
          <cell r="X894"/>
          <cell r="Y894"/>
          <cell r="Z894"/>
          <cell r="AA894"/>
          <cell r="AB894"/>
          <cell r="AC894"/>
          <cell r="AD894"/>
          <cell r="AE894"/>
          <cell r="AF894"/>
          <cell r="AH894"/>
          <cell r="AI894"/>
          <cell r="AJ894"/>
          <cell r="AK894"/>
          <cell r="AL894"/>
          <cell r="AM894"/>
          <cell r="AN894"/>
          <cell r="AO894"/>
          <cell r="AP894"/>
          <cell r="AQ894"/>
          <cell r="AR894"/>
          <cell r="AS894"/>
          <cell r="AT894"/>
          <cell r="AU894"/>
          <cell r="AV894"/>
          <cell r="AW894"/>
          <cell r="AX894"/>
          <cell r="AY894"/>
          <cell r="AZ894"/>
          <cell r="BA894"/>
        </row>
        <row r="895">
          <cell r="A895"/>
          <cell r="G895"/>
          <cell r="N895"/>
          <cell r="Q895"/>
          <cell r="R895"/>
          <cell r="S895"/>
          <cell r="T895"/>
          <cell r="U895"/>
          <cell r="V895"/>
          <cell r="W895"/>
          <cell r="X895"/>
          <cell r="Y895"/>
          <cell r="Z895"/>
          <cell r="AA895"/>
          <cell r="AB895"/>
          <cell r="AC895"/>
          <cell r="AD895"/>
          <cell r="AE895"/>
          <cell r="AF895"/>
          <cell r="AH895"/>
          <cell r="AI895"/>
          <cell r="AJ895"/>
          <cell r="AK895"/>
          <cell r="AL895"/>
          <cell r="AM895"/>
          <cell r="AN895"/>
          <cell r="AO895"/>
          <cell r="AP895"/>
          <cell r="AQ895"/>
          <cell r="AR895"/>
          <cell r="AS895"/>
          <cell r="AT895"/>
          <cell r="AU895"/>
          <cell r="AV895"/>
          <cell r="AW895"/>
          <cell r="AX895"/>
          <cell r="AY895"/>
          <cell r="AZ895"/>
          <cell r="BA895"/>
        </row>
        <row r="896">
          <cell r="A896"/>
          <cell r="G896"/>
          <cell r="N896"/>
          <cell r="Q896"/>
          <cell r="R896"/>
          <cell r="S896"/>
          <cell r="T896"/>
          <cell r="U896"/>
          <cell r="V896"/>
          <cell r="W896"/>
          <cell r="X896"/>
          <cell r="Y896"/>
          <cell r="Z896"/>
          <cell r="AA896"/>
          <cell r="AB896"/>
          <cell r="AC896"/>
          <cell r="AD896"/>
          <cell r="AE896"/>
          <cell r="AF896"/>
          <cell r="AH896"/>
          <cell r="AI896"/>
          <cell r="AJ896"/>
          <cell r="AK896"/>
          <cell r="AL896"/>
          <cell r="AM896"/>
          <cell r="AN896"/>
          <cell r="AO896"/>
          <cell r="AP896"/>
          <cell r="AQ896"/>
          <cell r="AR896"/>
          <cell r="AS896"/>
          <cell r="AT896"/>
          <cell r="AU896"/>
          <cell r="AV896"/>
          <cell r="AW896"/>
          <cell r="AX896"/>
          <cell r="AY896"/>
          <cell r="AZ896"/>
          <cell r="BA896"/>
        </row>
        <row r="897">
          <cell r="A897"/>
          <cell r="G897"/>
          <cell r="N897"/>
          <cell r="Q897"/>
          <cell r="R897"/>
          <cell r="S897"/>
          <cell r="T897"/>
          <cell r="U897"/>
          <cell r="V897"/>
          <cell r="W897"/>
          <cell r="X897"/>
          <cell r="Y897"/>
          <cell r="Z897"/>
          <cell r="AA897"/>
          <cell r="AB897"/>
          <cell r="AC897"/>
          <cell r="AD897"/>
          <cell r="AE897"/>
          <cell r="AF897"/>
          <cell r="AH897"/>
          <cell r="AI897"/>
          <cell r="AJ897"/>
          <cell r="AK897"/>
          <cell r="AL897"/>
          <cell r="AM897"/>
          <cell r="AN897"/>
          <cell r="AO897"/>
          <cell r="AP897"/>
          <cell r="AQ897"/>
          <cell r="AR897"/>
          <cell r="AS897"/>
          <cell r="AT897"/>
          <cell r="AU897"/>
          <cell r="AV897"/>
          <cell r="AW897"/>
          <cell r="AX897"/>
          <cell r="AY897"/>
          <cell r="AZ897"/>
          <cell r="BA897"/>
        </row>
        <row r="898">
          <cell r="A898"/>
          <cell r="G898"/>
          <cell r="N898"/>
          <cell r="Q898"/>
          <cell r="R898"/>
          <cell r="S898"/>
          <cell r="T898"/>
          <cell r="U898"/>
          <cell r="V898"/>
          <cell r="W898"/>
          <cell r="X898"/>
          <cell r="Y898"/>
          <cell r="Z898"/>
          <cell r="AA898"/>
          <cell r="AB898"/>
          <cell r="AC898"/>
          <cell r="AD898"/>
          <cell r="AE898"/>
          <cell r="AF898"/>
          <cell r="AH898"/>
          <cell r="AI898"/>
          <cell r="AJ898"/>
          <cell r="AK898"/>
          <cell r="AL898"/>
          <cell r="AM898"/>
          <cell r="AN898"/>
          <cell r="AO898"/>
          <cell r="AP898"/>
          <cell r="AQ898"/>
          <cell r="AR898"/>
          <cell r="AS898"/>
          <cell r="AT898"/>
          <cell r="AU898"/>
          <cell r="AV898"/>
          <cell r="AW898"/>
          <cell r="AX898"/>
          <cell r="AY898"/>
          <cell r="AZ898"/>
          <cell r="BA898"/>
        </row>
        <row r="899">
          <cell r="A899"/>
          <cell r="G899"/>
          <cell r="N899"/>
          <cell r="Q899"/>
          <cell r="R899"/>
          <cell r="S899"/>
          <cell r="T899"/>
          <cell r="U899"/>
          <cell r="V899"/>
          <cell r="W899"/>
          <cell r="X899"/>
          <cell r="Y899"/>
          <cell r="Z899"/>
          <cell r="AA899"/>
          <cell r="AB899"/>
          <cell r="AC899"/>
          <cell r="AD899"/>
          <cell r="AE899"/>
          <cell r="AF899"/>
          <cell r="AH899"/>
          <cell r="AI899"/>
          <cell r="AJ899"/>
          <cell r="AK899"/>
          <cell r="AL899"/>
          <cell r="AM899"/>
          <cell r="AN899"/>
          <cell r="AO899"/>
          <cell r="AP899"/>
          <cell r="AQ899"/>
          <cell r="AR899"/>
          <cell r="AS899"/>
          <cell r="AT899"/>
          <cell r="AU899"/>
          <cell r="AV899"/>
          <cell r="AW899"/>
          <cell r="AX899"/>
          <cell r="AY899"/>
          <cell r="AZ899"/>
          <cell r="BA899"/>
        </row>
        <row r="900">
          <cell r="A900"/>
          <cell r="G900"/>
          <cell r="N900"/>
          <cell r="Q900"/>
          <cell r="R900"/>
          <cell r="S900"/>
          <cell r="T900"/>
          <cell r="U900"/>
          <cell r="V900"/>
          <cell r="W900"/>
          <cell r="X900"/>
          <cell r="Y900"/>
          <cell r="Z900"/>
          <cell r="AA900"/>
          <cell r="AB900"/>
          <cell r="AC900"/>
          <cell r="AD900"/>
          <cell r="AE900"/>
          <cell r="AF900"/>
          <cell r="AH900"/>
          <cell r="AI900"/>
          <cell r="AJ900"/>
          <cell r="AK900"/>
          <cell r="AL900"/>
          <cell r="AM900"/>
          <cell r="AN900"/>
          <cell r="AO900"/>
          <cell r="AP900"/>
          <cell r="AQ900"/>
          <cell r="AR900"/>
          <cell r="AS900"/>
          <cell r="AT900"/>
          <cell r="AU900"/>
          <cell r="AV900"/>
          <cell r="AW900"/>
          <cell r="AX900"/>
          <cell r="AY900"/>
          <cell r="AZ900"/>
          <cell r="BA900"/>
        </row>
        <row r="901">
          <cell r="A901"/>
          <cell r="G901"/>
          <cell r="N901"/>
          <cell r="Q901"/>
          <cell r="R901"/>
          <cell r="S901"/>
          <cell r="T901"/>
          <cell r="U901"/>
          <cell r="V901"/>
          <cell r="W901"/>
          <cell r="X901"/>
          <cell r="Y901"/>
          <cell r="Z901"/>
          <cell r="AA901"/>
          <cell r="AB901"/>
          <cell r="AC901"/>
          <cell r="AD901"/>
          <cell r="AE901"/>
          <cell r="AF901"/>
          <cell r="AH901"/>
          <cell r="AI901"/>
          <cell r="AJ901"/>
          <cell r="AK901"/>
          <cell r="AL901"/>
          <cell r="AM901"/>
          <cell r="AN901"/>
          <cell r="AO901"/>
          <cell r="AP901"/>
          <cell r="AQ901"/>
          <cell r="AR901"/>
          <cell r="AS901"/>
          <cell r="AT901"/>
          <cell r="AU901"/>
          <cell r="AV901"/>
          <cell r="AW901"/>
          <cell r="AX901"/>
          <cell r="AY901"/>
          <cell r="AZ901"/>
          <cell r="BA901"/>
        </row>
        <row r="902">
          <cell r="A902"/>
          <cell r="G902"/>
          <cell r="N902"/>
          <cell r="Q902"/>
          <cell r="R902"/>
          <cell r="S902"/>
          <cell r="T902"/>
          <cell r="U902"/>
          <cell r="V902"/>
          <cell r="W902"/>
          <cell r="X902"/>
          <cell r="Y902"/>
          <cell r="Z902"/>
          <cell r="AA902"/>
          <cell r="AB902"/>
          <cell r="AC902"/>
          <cell r="AD902"/>
          <cell r="AE902"/>
          <cell r="AF902"/>
          <cell r="AH902"/>
          <cell r="AI902"/>
          <cell r="AJ902"/>
          <cell r="AK902"/>
          <cell r="AL902"/>
          <cell r="AM902"/>
          <cell r="AN902"/>
          <cell r="AO902"/>
          <cell r="AP902"/>
          <cell r="AQ902"/>
          <cell r="AR902"/>
          <cell r="AS902"/>
          <cell r="AT902"/>
          <cell r="AU902"/>
          <cell r="AV902"/>
          <cell r="AW902"/>
          <cell r="AX902"/>
          <cell r="AY902"/>
          <cell r="AZ902"/>
          <cell r="BA902"/>
        </row>
        <row r="903">
          <cell r="A903"/>
          <cell r="G903"/>
          <cell r="N903"/>
          <cell r="Q903"/>
          <cell r="R903"/>
          <cell r="S903"/>
          <cell r="T903"/>
          <cell r="U903"/>
          <cell r="V903"/>
          <cell r="W903"/>
          <cell r="X903"/>
          <cell r="Y903"/>
          <cell r="Z903"/>
          <cell r="AA903"/>
          <cell r="AB903"/>
          <cell r="AC903"/>
          <cell r="AD903"/>
          <cell r="AE903"/>
          <cell r="AF903"/>
          <cell r="AH903"/>
          <cell r="AI903"/>
          <cell r="AJ903"/>
          <cell r="AK903"/>
          <cell r="AL903"/>
          <cell r="AM903"/>
          <cell r="AN903"/>
          <cell r="AO903"/>
          <cell r="AP903"/>
          <cell r="AQ903"/>
          <cell r="AR903"/>
          <cell r="AS903"/>
          <cell r="AT903"/>
          <cell r="AU903"/>
          <cell r="AV903"/>
          <cell r="AW903"/>
          <cell r="AX903"/>
          <cell r="AY903"/>
          <cell r="AZ903"/>
          <cell r="BA903"/>
        </row>
        <row r="904">
          <cell r="A904"/>
          <cell r="G904"/>
          <cell r="N904"/>
          <cell r="Q904"/>
          <cell r="R904"/>
          <cell r="S904"/>
          <cell r="T904"/>
          <cell r="U904"/>
          <cell r="V904"/>
          <cell r="W904"/>
          <cell r="X904"/>
          <cell r="Y904"/>
          <cell r="Z904"/>
          <cell r="AA904"/>
          <cell r="AB904"/>
          <cell r="AC904"/>
          <cell r="AD904"/>
          <cell r="AE904"/>
          <cell r="AF904"/>
          <cell r="AH904"/>
          <cell r="AI904"/>
          <cell r="AJ904"/>
          <cell r="AK904"/>
          <cell r="AL904"/>
          <cell r="AM904"/>
          <cell r="AN904"/>
          <cell r="AO904"/>
          <cell r="AP904"/>
          <cell r="AQ904"/>
          <cell r="AR904"/>
          <cell r="AS904"/>
          <cell r="AT904"/>
          <cell r="AU904"/>
          <cell r="AV904"/>
          <cell r="AW904"/>
          <cell r="AX904"/>
          <cell r="AY904"/>
          <cell r="AZ904"/>
          <cell r="BA904"/>
        </row>
        <row r="905">
          <cell r="A905"/>
          <cell r="G905"/>
          <cell r="N905"/>
          <cell r="Q905"/>
          <cell r="R905"/>
          <cell r="S905"/>
          <cell r="T905"/>
          <cell r="U905"/>
          <cell r="V905"/>
          <cell r="W905"/>
          <cell r="X905"/>
          <cell r="Y905"/>
          <cell r="Z905"/>
          <cell r="AA905"/>
          <cell r="AB905"/>
          <cell r="AC905"/>
          <cell r="AD905"/>
          <cell r="AE905"/>
          <cell r="AF905"/>
          <cell r="AH905"/>
          <cell r="AI905"/>
          <cell r="AJ905"/>
          <cell r="AK905"/>
          <cell r="AL905"/>
          <cell r="AM905"/>
          <cell r="AN905"/>
          <cell r="AO905"/>
          <cell r="AP905"/>
          <cell r="AQ905"/>
          <cell r="AR905"/>
          <cell r="AS905"/>
          <cell r="AT905"/>
          <cell r="AU905"/>
          <cell r="AV905"/>
          <cell r="AW905"/>
          <cell r="AX905"/>
          <cell r="AY905"/>
          <cell r="AZ905"/>
          <cell r="BA905"/>
        </row>
        <row r="906">
          <cell r="A906"/>
          <cell r="G906"/>
          <cell r="N906"/>
          <cell r="Q906"/>
          <cell r="R906"/>
          <cell r="S906"/>
          <cell r="T906"/>
          <cell r="U906"/>
          <cell r="V906"/>
          <cell r="W906"/>
          <cell r="X906"/>
          <cell r="Y906"/>
          <cell r="Z906"/>
          <cell r="AA906"/>
          <cell r="AB906"/>
          <cell r="AC906"/>
          <cell r="AD906"/>
          <cell r="AE906"/>
          <cell r="AF906"/>
          <cell r="AH906"/>
          <cell r="AI906"/>
          <cell r="AJ906"/>
          <cell r="AK906"/>
          <cell r="AL906"/>
          <cell r="AM906"/>
          <cell r="AN906"/>
          <cell r="AO906"/>
          <cell r="AP906"/>
          <cell r="AQ906"/>
          <cell r="AR906"/>
          <cell r="AS906"/>
          <cell r="AT906"/>
          <cell r="AU906"/>
          <cell r="AV906"/>
          <cell r="AW906"/>
          <cell r="AX906"/>
          <cell r="AY906"/>
          <cell r="AZ906"/>
          <cell r="BA906"/>
        </row>
        <row r="907">
          <cell r="A907"/>
          <cell r="G907"/>
          <cell r="N907"/>
          <cell r="Q907"/>
          <cell r="R907"/>
          <cell r="S907"/>
          <cell r="T907"/>
          <cell r="U907"/>
          <cell r="V907"/>
          <cell r="W907"/>
          <cell r="X907"/>
          <cell r="Y907"/>
          <cell r="Z907"/>
          <cell r="AA907"/>
          <cell r="AB907"/>
          <cell r="AC907"/>
          <cell r="AD907"/>
          <cell r="AE907"/>
          <cell r="AF907"/>
          <cell r="AH907"/>
          <cell r="AI907"/>
          <cell r="AJ907"/>
          <cell r="AK907"/>
          <cell r="AL907"/>
          <cell r="AM907"/>
          <cell r="AN907"/>
          <cell r="AO907"/>
          <cell r="AP907"/>
          <cell r="AQ907"/>
          <cell r="AR907"/>
          <cell r="AS907"/>
          <cell r="AT907"/>
          <cell r="AU907"/>
          <cell r="AV907"/>
          <cell r="AW907"/>
          <cell r="AX907"/>
          <cell r="AY907"/>
          <cell r="AZ907"/>
          <cell r="BA907"/>
        </row>
        <row r="908">
          <cell r="A908"/>
          <cell r="G908"/>
          <cell r="N908"/>
          <cell r="Q908"/>
          <cell r="R908"/>
          <cell r="S908"/>
          <cell r="T908"/>
          <cell r="U908"/>
          <cell r="V908"/>
          <cell r="W908"/>
          <cell r="X908"/>
          <cell r="Y908"/>
          <cell r="Z908"/>
          <cell r="AA908"/>
          <cell r="AB908"/>
          <cell r="AC908"/>
          <cell r="AD908"/>
          <cell r="AE908"/>
          <cell r="AF908"/>
          <cell r="AH908"/>
          <cell r="AI908"/>
          <cell r="AJ908"/>
          <cell r="AK908"/>
          <cell r="AL908"/>
          <cell r="AM908"/>
          <cell r="AN908"/>
          <cell r="AO908"/>
          <cell r="AP908"/>
          <cell r="AQ908"/>
          <cell r="AR908"/>
          <cell r="AS908"/>
          <cell r="AT908"/>
          <cell r="AU908"/>
          <cell r="AV908"/>
          <cell r="AW908"/>
          <cell r="AX908"/>
          <cell r="AY908"/>
          <cell r="AZ908"/>
          <cell r="BA908"/>
        </row>
        <row r="909">
          <cell r="A909"/>
          <cell r="G909"/>
          <cell r="N909"/>
          <cell r="Q909"/>
          <cell r="R909"/>
          <cell r="S909"/>
          <cell r="T909"/>
          <cell r="U909"/>
          <cell r="V909"/>
          <cell r="W909"/>
          <cell r="X909"/>
          <cell r="Y909"/>
          <cell r="Z909"/>
          <cell r="AA909"/>
          <cell r="AB909"/>
          <cell r="AC909"/>
          <cell r="AD909"/>
          <cell r="AE909"/>
          <cell r="AF909"/>
          <cell r="AH909"/>
          <cell r="AI909"/>
          <cell r="AJ909"/>
          <cell r="AK909"/>
          <cell r="AL909"/>
          <cell r="AM909"/>
          <cell r="AN909"/>
          <cell r="AO909"/>
          <cell r="AP909"/>
          <cell r="AQ909"/>
          <cell r="AR909"/>
          <cell r="AS909"/>
          <cell r="AT909"/>
          <cell r="AU909"/>
          <cell r="AV909"/>
          <cell r="AW909"/>
          <cell r="AX909"/>
          <cell r="AY909"/>
          <cell r="AZ909"/>
          <cell r="BA909"/>
        </row>
        <row r="910">
          <cell r="A910"/>
          <cell r="G910"/>
          <cell r="N910"/>
          <cell r="Q910"/>
          <cell r="R910"/>
          <cell r="S910"/>
          <cell r="T910"/>
          <cell r="U910"/>
          <cell r="V910"/>
          <cell r="W910"/>
          <cell r="X910"/>
          <cell r="Y910"/>
          <cell r="Z910"/>
          <cell r="AA910"/>
          <cell r="AB910"/>
          <cell r="AC910"/>
          <cell r="AD910"/>
          <cell r="AE910"/>
          <cell r="AF910"/>
          <cell r="AH910"/>
          <cell r="AI910"/>
          <cell r="AJ910"/>
          <cell r="AK910"/>
          <cell r="AL910"/>
          <cell r="AM910"/>
          <cell r="AN910"/>
          <cell r="AO910"/>
          <cell r="AP910"/>
          <cell r="AQ910"/>
          <cell r="AR910"/>
          <cell r="AS910"/>
          <cell r="AT910"/>
          <cell r="AU910"/>
          <cell r="AV910"/>
          <cell r="AW910"/>
          <cell r="AX910"/>
          <cell r="AY910"/>
          <cell r="AZ910"/>
          <cell r="BA910"/>
        </row>
        <row r="911">
          <cell r="A911"/>
          <cell r="G911"/>
          <cell r="N911"/>
          <cell r="Q911"/>
          <cell r="R911"/>
          <cell r="S911"/>
          <cell r="T911"/>
          <cell r="U911"/>
          <cell r="V911"/>
          <cell r="W911"/>
          <cell r="X911"/>
          <cell r="Y911"/>
          <cell r="Z911"/>
          <cell r="AA911"/>
          <cell r="AB911"/>
          <cell r="AC911"/>
          <cell r="AD911"/>
          <cell r="AE911"/>
          <cell r="AF911"/>
          <cell r="AH911"/>
          <cell r="AI911"/>
          <cell r="AJ911"/>
          <cell r="AK911"/>
          <cell r="AL911"/>
          <cell r="AM911"/>
          <cell r="AN911"/>
          <cell r="AO911"/>
          <cell r="AP911"/>
          <cell r="AQ911"/>
          <cell r="AR911"/>
          <cell r="AS911"/>
          <cell r="AT911"/>
          <cell r="AU911"/>
          <cell r="AV911"/>
          <cell r="AW911"/>
          <cell r="AX911"/>
          <cell r="AY911"/>
          <cell r="AZ911"/>
          <cell r="BA911"/>
        </row>
        <row r="912">
          <cell r="A912"/>
          <cell r="G912"/>
          <cell r="N912"/>
          <cell r="Q912"/>
          <cell r="R912"/>
          <cell r="S912"/>
          <cell r="T912"/>
          <cell r="U912"/>
          <cell r="V912"/>
          <cell r="W912"/>
          <cell r="X912"/>
          <cell r="Y912"/>
          <cell r="Z912"/>
          <cell r="AA912"/>
          <cell r="AB912"/>
          <cell r="AC912"/>
          <cell r="AD912"/>
          <cell r="AE912"/>
          <cell r="AF912"/>
          <cell r="AH912"/>
          <cell r="AI912"/>
          <cell r="AJ912"/>
          <cell r="AK912"/>
          <cell r="AL912"/>
          <cell r="AM912"/>
          <cell r="AN912"/>
          <cell r="AO912"/>
          <cell r="AP912"/>
          <cell r="AQ912"/>
          <cell r="AR912"/>
          <cell r="AS912"/>
          <cell r="AT912"/>
          <cell r="AU912"/>
          <cell r="AV912"/>
          <cell r="AW912"/>
          <cell r="AX912"/>
          <cell r="AY912"/>
          <cell r="AZ912"/>
          <cell r="BA912"/>
        </row>
        <row r="913">
          <cell r="A913"/>
          <cell r="G913"/>
          <cell r="N913"/>
          <cell r="Q913"/>
          <cell r="R913"/>
          <cell r="S913"/>
          <cell r="T913"/>
          <cell r="U913"/>
          <cell r="V913"/>
          <cell r="W913"/>
          <cell r="X913"/>
          <cell r="Y913"/>
          <cell r="Z913"/>
          <cell r="AA913"/>
          <cell r="AB913"/>
          <cell r="AC913"/>
          <cell r="AD913"/>
          <cell r="AE913"/>
          <cell r="AF913"/>
          <cell r="AH913"/>
          <cell r="AI913"/>
          <cell r="AJ913"/>
          <cell r="AK913"/>
          <cell r="AL913"/>
          <cell r="AM913"/>
          <cell r="AN913"/>
          <cell r="AO913"/>
          <cell r="AP913"/>
          <cell r="AQ913"/>
          <cell r="AR913"/>
          <cell r="AS913"/>
          <cell r="AT913"/>
          <cell r="AU913"/>
          <cell r="AV913"/>
          <cell r="AW913"/>
          <cell r="AX913"/>
          <cell r="AY913"/>
          <cell r="AZ913"/>
          <cell r="BA913"/>
        </row>
        <row r="914">
          <cell r="A914"/>
          <cell r="G914"/>
          <cell r="N914"/>
          <cell r="Q914"/>
          <cell r="R914"/>
          <cell r="S914"/>
          <cell r="T914"/>
          <cell r="U914"/>
          <cell r="V914"/>
          <cell r="W914"/>
          <cell r="X914"/>
          <cell r="Y914"/>
          <cell r="Z914"/>
          <cell r="AA914"/>
          <cell r="AB914"/>
          <cell r="AC914"/>
          <cell r="AD914"/>
          <cell r="AE914"/>
          <cell r="AF914"/>
          <cell r="AH914"/>
          <cell r="AI914"/>
          <cell r="AJ914"/>
          <cell r="AK914"/>
          <cell r="AL914"/>
          <cell r="AM914"/>
          <cell r="AN914"/>
          <cell r="AO914"/>
          <cell r="AP914"/>
          <cell r="AQ914"/>
          <cell r="AR914"/>
          <cell r="AS914"/>
          <cell r="AT914"/>
          <cell r="AU914"/>
          <cell r="AV914"/>
          <cell r="AW914"/>
          <cell r="AX914"/>
          <cell r="AY914"/>
          <cell r="AZ914"/>
          <cell r="BA914"/>
        </row>
        <row r="915">
          <cell r="A915"/>
          <cell r="G915"/>
          <cell r="N915"/>
          <cell r="Q915"/>
          <cell r="R915"/>
          <cell r="S915"/>
          <cell r="T915"/>
          <cell r="U915"/>
          <cell r="V915"/>
          <cell r="W915"/>
          <cell r="X915"/>
          <cell r="Y915"/>
          <cell r="Z915"/>
          <cell r="AA915"/>
          <cell r="AB915"/>
          <cell r="AC915"/>
          <cell r="AD915"/>
          <cell r="AE915"/>
          <cell r="AF915"/>
          <cell r="AH915"/>
          <cell r="AI915"/>
          <cell r="AJ915"/>
          <cell r="AK915"/>
          <cell r="AL915"/>
          <cell r="AM915"/>
          <cell r="AN915"/>
          <cell r="AO915"/>
          <cell r="AP915"/>
          <cell r="AQ915"/>
          <cell r="AR915"/>
          <cell r="AS915"/>
          <cell r="AT915"/>
          <cell r="AU915"/>
          <cell r="AV915"/>
          <cell r="AW915"/>
          <cell r="AX915"/>
          <cell r="AY915"/>
          <cell r="AZ915"/>
          <cell r="BA915"/>
        </row>
        <row r="916">
          <cell r="A916"/>
          <cell r="G916"/>
          <cell r="N916"/>
          <cell r="Q916"/>
          <cell r="R916"/>
          <cell r="S916"/>
          <cell r="T916"/>
          <cell r="U916"/>
          <cell r="V916"/>
          <cell r="W916"/>
          <cell r="X916"/>
          <cell r="Y916"/>
          <cell r="Z916"/>
          <cell r="AA916"/>
          <cell r="AB916"/>
          <cell r="AC916"/>
          <cell r="AD916"/>
          <cell r="AE916"/>
          <cell r="AF916"/>
          <cell r="AH916"/>
          <cell r="AI916"/>
          <cell r="AJ916"/>
          <cell r="AK916"/>
          <cell r="AL916"/>
          <cell r="AM916"/>
          <cell r="AN916"/>
          <cell r="AO916"/>
          <cell r="AP916"/>
          <cell r="AQ916"/>
          <cell r="AR916"/>
          <cell r="AS916"/>
          <cell r="AT916"/>
          <cell r="AU916"/>
          <cell r="AV916"/>
          <cell r="AW916"/>
          <cell r="AX916"/>
          <cell r="AY916"/>
          <cell r="AZ916"/>
          <cell r="BA916"/>
        </row>
        <row r="917">
          <cell r="A917"/>
          <cell r="G917"/>
          <cell r="N917"/>
          <cell r="Q917"/>
          <cell r="R917"/>
          <cell r="S917"/>
          <cell r="T917"/>
          <cell r="U917"/>
          <cell r="V917"/>
          <cell r="W917"/>
          <cell r="X917"/>
          <cell r="Y917"/>
          <cell r="Z917"/>
          <cell r="AA917"/>
          <cell r="AB917"/>
          <cell r="AC917"/>
          <cell r="AD917"/>
          <cell r="AE917"/>
          <cell r="AF917"/>
          <cell r="AH917"/>
          <cell r="AI917"/>
          <cell r="AJ917"/>
          <cell r="AK917"/>
          <cell r="AL917"/>
          <cell r="AM917"/>
          <cell r="AN917"/>
          <cell r="AO917"/>
          <cell r="AP917"/>
          <cell r="AQ917"/>
          <cell r="AR917"/>
          <cell r="AS917"/>
          <cell r="AT917"/>
          <cell r="AU917"/>
          <cell r="AV917"/>
          <cell r="AW917"/>
          <cell r="AX917"/>
          <cell r="AY917"/>
          <cell r="AZ917"/>
          <cell r="BA917"/>
        </row>
        <row r="918">
          <cell r="A918"/>
          <cell r="G918"/>
          <cell r="N918"/>
          <cell r="Q918"/>
          <cell r="R918"/>
          <cell r="S918"/>
          <cell r="T918"/>
          <cell r="U918"/>
          <cell r="V918"/>
          <cell r="W918"/>
          <cell r="X918"/>
          <cell r="Y918"/>
          <cell r="Z918"/>
          <cell r="AA918"/>
          <cell r="AB918"/>
          <cell r="AC918"/>
          <cell r="AD918"/>
          <cell r="AE918"/>
          <cell r="AF918"/>
          <cell r="AH918"/>
          <cell r="AI918"/>
          <cell r="AJ918"/>
          <cell r="AK918"/>
          <cell r="AL918"/>
          <cell r="AM918"/>
          <cell r="AN918"/>
          <cell r="AO918"/>
          <cell r="AP918"/>
          <cell r="AQ918"/>
          <cell r="AR918"/>
          <cell r="AS918"/>
          <cell r="AT918"/>
          <cell r="AU918"/>
          <cell r="AV918"/>
          <cell r="AW918"/>
          <cell r="AX918"/>
          <cell r="AY918"/>
          <cell r="AZ918"/>
          <cell r="BA918"/>
        </row>
        <row r="919">
          <cell r="A919"/>
          <cell r="G919"/>
          <cell r="N919"/>
          <cell r="Q919"/>
          <cell r="R919"/>
          <cell r="S919"/>
          <cell r="T919"/>
          <cell r="U919"/>
          <cell r="V919"/>
          <cell r="W919"/>
          <cell r="X919"/>
          <cell r="Y919"/>
          <cell r="Z919"/>
          <cell r="AA919"/>
          <cell r="AB919"/>
          <cell r="AC919"/>
          <cell r="AD919"/>
          <cell r="AE919"/>
          <cell r="AF919"/>
          <cell r="AH919"/>
          <cell r="AI919"/>
          <cell r="AJ919"/>
          <cell r="AK919"/>
          <cell r="AL919"/>
          <cell r="AM919"/>
          <cell r="AN919"/>
          <cell r="AO919"/>
          <cell r="AP919"/>
          <cell r="AQ919"/>
          <cell r="AR919"/>
          <cell r="AS919"/>
          <cell r="AT919"/>
          <cell r="AU919"/>
          <cell r="AV919"/>
          <cell r="AW919"/>
          <cell r="AX919"/>
          <cell r="AY919"/>
          <cell r="AZ919"/>
          <cell r="BA919"/>
        </row>
        <row r="920">
          <cell r="A920"/>
          <cell r="G920"/>
          <cell r="N920"/>
          <cell r="Q920"/>
          <cell r="R920"/>
          <cell r="S920"/>
          <cell r="T920"/>
          <cell r="U920"/>
          <cell r="V920"/>
          <cell r="W920"/>
          <cell r="X920"/>
          <cell r="Y920"/>
          <cell r="Z920"/>
          <cell r="AA920"/>
          <cell r="AB920"/>
          <cell r="AC920"/>
          <cell r="AD920"/>
          <cell r="AE920"/>
          <cell r="AF920"/>
          <cell r="AH920"/>
          <cell r="AI920"/>
          <cell r="AJ920"/>
          <cell r="AK920"/>
          <cell r="AL920"/>
          <cell r="AM920"/>
          <cell r="AN920"/>
          <cell r="AO920"/>
          <cell r="AP920"/>
          <cell r="AQ920"/>
          <cell r="AR920"/>
          <cell r="AS920"/>
          <cell r="AT920"/>
          <cell r="AU920"/>
          <cell r="AV920"/>
          <cell r="AW920"/>
          <cell r="AX920"/>
          <cell r="AY920"/>
          <cell r="AZ920"/>
          <cell r="BA920"/>
        </row>
        <row r="921">
          <cell r="A921"/>
          <cell r="G921"/>
          <cell r="N921"/>
          <cell r="Q921"/>
          <cell r="R921"/>
          <cell r="S921"/>
          <cell r="T921"/>
          <cell r="U921"/>
          <cell r="V921"/>
          <cell r="W921"/>
          <cell r="X921"/>
          <cell r="Y921"/>
          <cell r="Z921"/>
          <cell r="AA921"/>
          <cell r="AB921"/>
          <cell r="AC921"/>
          <cell r="AD921"/>
          <cell r="AE921"/>
          <cell r="AF921"/>
          <cell r="AH921"/>
          <cell r="AI921"/>
          <cell r="AJ921"/>
          <cell r="AK921"/>
          <cell r="AL921"/>
          <cell r="AM921"/>
          <cell r="AN921"/>
          <cell r="AO921"/>
          <cell r="AP921"/>
          <cell r="AQ921"/>
          <cell r="AR921"/>
          <cell r="AS921"/>
          <cell r="AT921"/>
          <cell r="AU921"/>
          <cell r="AV921"/>
          <cell r="AW921"/>
          <cell r="AX921"/>
          <cell r="AY921"/>
          <cell r="AZ921"/>
          <cell r="BA921"/>
        </row>
        <row r="922">
          <cell r="A922"/>
          <cell r="G922"/>
          <cell r="N922"/>
          <cell r="Q922"/>
          <cell r="R922"/>
          <cell r="S922"/>
          <cell r="T922"/>
          <cell r="U922"/>
          <cell r="V922"/>
          <cell r="W922"/>
          <cell r="X922"/>
          <cell r="Y922"/>
          <cell r="Z922"/>
          <cell r="AA922"/>
          <cell r="AB922"/>
          <cell r="AC922"/>
          <cell r="AD922"/>
          <cell r="AE922"/>
          <cell r="AF922"/>
          <cell r="AH922"/>
          <cell r="AI922"/>
          <cell r="AJ922"/>
          <cell r="AK922"/>
          <cell r="AL922"/>
          <cell r="AM922"/>
          <cell r="AN922"/>
          <cell r="AO922"/>
          <cell r="AP922"/>
          <cell r="AQ922"/>
          <cell r="AR922"/>
          <cell r="AS922"/>
          <cell r="AT922"/>
          <cell r="AU922"/>
          <cell r="AV922"/>
          <cell r="AW922"/>
          <cell r="AX922"/>
          <cell r="AY922"/>
          <cell r="AZ922"/>
          <cell r="BA922"/>
        </row>
        <row r="923">
          <cell r="A923"/>
          <cell r="G923"/>
          <cell r="N923"/>
          <cell r="Q923"/>
          <cell r="R923"/>
          <cell r="S923"/>
          <cell r="T923"/>
          <cell r="U923"/>
          <cell r="V923"/>
          <cell r="W923"/>
          <cell r="X923"/>
          <cell r="Y923"/>
          <cell r="Z923"/>
          <cell r="AA923"/>
          <cell r="AB923"/>
          <cell r="AC923"/>
          <cell r="AD923"/>
          <cell r="AE923"/>
          <cell r="AF923"/>
          <cell r="AH923"/>
          <cell r="AI923"/>
          <cell r="AJ923"/>
          <cell r="AK923"/>
          <cell r="AL923"/>
          <cell r="AM923"/>
          <cell r="AN923"/>
          <cell r="AO923"/>
          <cell r="AP923"/>
          <cell r="AQ923"/>
          <cell r="AR923"/>
          <cell r="AS923"/>
          <cell r="AT923"/>
          <cell r="AU923"/>
          <cell r="AV923"/>
          <cell r="AW923"/>
          <cell r="AX923"/>
          <cell r="AY923"/>
          <cell r="AZ923"/>
          <cell r="BA923"/>
        </row>
        <row r="924">
          <cell r="A924"/>
          <cell r="G924"/>
          <cell r="N924"/>
          <cell r="Q924"/>
          <cell r="R924"/>
          <cell r="S924"/>
          <cell r="T924"/>
          <cell r="U924"/>
          <cell r="V924"/>
          <cell r="W924"/>
          <cell r="X924"/>
          <cell r="Y924"/>
          <cell r="Z924"/>
          <cell r="AA924"/>
          <cell r="AB924"/>
          <cell r="AC924"/>
          <cell r="AD924"/>
          <cell r="AE924"/>
          <cell r="AF924"/>
          <cell r="AH924"/>
          <cell r="AI924"/>
          <cell r="AJ924"/>
          <cell r="AK924"/>
          <cell r="AL924"/>
          <cell r="AM924"/>
          <cell r="AN924"/>
          <cell r="AO924"/>
          <cell r="AP924"/>
          <cell r="AQ924"/>
          <cell r="AR924"/>
          <cell r="AS924"/>
          <cell r="AT924"/>
          <cell r="AU924"/>
          <cell r="AV924"/>
          <cell r="AW924"/>
          <cell r="AX924"/>
          <cell r="AY924"/>
          <cell r="AZ924"/>
          <cell r="BA924"/>
        </row>
        <row r="925">
          <cell r="A925"/>
          <cell r="G925"/>
          <cell r="N925"/>
          <cell r="Q925"/>
          <cell r="R925"/>
          <cell r="S925"/>
          <cell r="T925"/>
          <cell r="U925"/>
          <cell r="V925"/>
          <cell r="W925"/>
          <cell r="X925"/>
          <cell r="Y925"/>
          <cell r="Z925"/>
          <cell r="AA925"/>
          <cell r="AB925"/>
          <cell r="AC925"/>
          <cell r="AD925"/>
          <cell r="AE925"/>
          <cell r="AF925"/>
          <cell r="AH925"/>
          <cell r="AI925"/>
          <cell r="AJ925"/>
          <cell r="AK925"/>
          <cell r="AL925"/>
          <cell r="AM925"/>
          <cell r="AN925"/>
          <cell r="AO925"/>
          <cell r="AP925"/>
          <cell r="AQ925"/>
          <cell r="AR925"/>
          <cell r="AS925"/>
          <cell r="AT925"/>
          <cell r="AU925"/>
          <cell r="AV925"/>
          <cell r="AW925"/>
          <cell r="AX925"/>
          <cell r="AY925"/>
          <cell r="AZ925"/>
          <cell r="BA925"/>
        </row>
        <row r="926">
          <cell r="A926"/>
          <cell r="G926"/>
          <cell r="N926"/>
          <cell r="Q926"/>
          <cell r="R926"/>
          <cell r="S926"/>
          <cell r="T926"/>
          <cell r="U926"/>
          <cell r="V926"/>
          <cell r="W926"/>
          <cell r="X926"/>
          <cell r="Y926"/>
          <cell r="Z926"/>
          <cell r="AA926"/>
          <cell r="AB926"/>
          <cell r="AC926"/>
          <cell r="AD926"/>
          <cell r="AE926"/>
          <cell r="AF926"/>
          <cell r="AH926"/>
          <cell r="AI926"/>
          <cell r="AJ926"/>
          <cell r="AK926"/>
          <cell r="AL926"/>
          <cell r="AM926"/>
          <cell r="AN926"/>
          <cell r="AO926"/>
          <cell r="AP926"/>
          <cell r="AQ926"/>
          <cell r="AR926"/>
          <cell r="AS926"/>
          <cell r="AT926"/>
          <cell r="AU926"/>
          <cell r="AV926"/>
          <cell r="AW926"/>
          <cell r="AX926"/>
          <cell r="AY926"/>
          <cell r="AZ926"/>
          <cell r="BA926"/>
        </row>
        <row r="927">
          <cell r="A927"/>
          <cell r="G927"/>
          <cell r="N927"/>
          <cell r="Q927"/>
          <cell r="R927"/>
          <cell r="S927"/>
          <cell r="T927"/>
          <cell r="U927"/>
          <cell r="V927"/>
          <cell r="W927"/>
          <cell r="X927"/>
          <cell r="Y927"/>
          <cell r="Z927"/>
          <cell r="AA927"/>
          <cell r="AB927"/>
          <cell r="AC927"/>
          <cell r="AD927"/>
          <cell r="AE927"/>
          <cell r="AF927"/>
          <cell r="AH927"/>
          <cell r="AI927"/>
          <cell r="AJ927"/>
          <cell r="AK927"/>
          <cell r="AL927"/>
          <cell r="AM927"/>
          <cell r="AN927"/>
          <cell r="AO927"/>
          <cell r="AP927"/>
          <cell r="AQ927"/>
          <cell r="AR927"/>
          <cell r="AS927"/>
          <cell r="AT927"/>
          <cell r="AU927"/>
          <cell r="AV927"/>
          <cell r="AW927"/>
          <cell r="AX927"/>
          <cell r="AY927"/>
          <cell r="AZ927"/>
          <cell r="BA927"/>
        </row>
        <row r="928">
          <cell r="A928"/>
          <cell r="G928"/>
          <cell r="N928"/>
          <cell r="Q928"/>
          <cell r="R928"/>
          <cell r="S928"/>
          <cell r="T928"/>
          <cell r="U928"/>
          <cell r="V928"/>
          <cell r="W928"/>
          <cell r="X928"/>
          <cell r="Y928"/>
          <cell r="Z928"/>
          <cell r="AA928"/>
          <cell r="AB928"/>
          <cell r="AC928"/>
          <cell r="AD928"/>
          <cell r="AE928"/>
          <cell r="AF928"/>
          <cell r="AH928"/>
          <cell r="AI928"/>
          <cell r="AJ928"/>
          <cell r="AK928"/>
          <cell r="AL928"/>
          <cell r="AM928"/>
          <cell r="AN928"/>
          <cell r="AO928"/>
          <cell r="AP928"/>
          <cell r="AQ928"/>
          <cell r="AR928"/>
          <cell r="AS928"/>
          <cell r="AT928"/>
          <cell r="AU928"/>
          <cell r="AV928"/>
          <cell r="AW928"/>
          <cell r="AX928"/>
          <cell r="AY928"/>
          <cell r="AZ928"/>
          <cell r="BA928"/>
        </row>
        <row r="929">
          <cell r="A929"/>
          <cell r="G929"/>
          <cell r="N929"/>
          <cell r="Q929"/>
          <cell r="R929"/>
          <cell r="S929"/>
          <cell r="T929"/>
          <cell r="U929"/>
          <cell r="V929"/>
          <cell r="W929"/>
          <cell r="X929"/>
          <cell r="Y929"/>
          <cell r="Z929"/>
          <cell r="AA929"/>
          <cell r="AB929"/>
          <cell r="AC929"/>
          <cell r="AD929"/>
          <cell r="AE929"/>
          <cell r="AF929"/>
          <cell r="AH929"/>
          <cell r="AI929"/>
          <cell r="AJ929"/>
          <cell r="AK929"/>
          <cell r="AL929"/>
          <cell r="AM929"/>
          <cell r="AN929"/>
          <cell r="AO929"/>
          <cell r="AP929"/>
          <cell r="AQ929"/>
          <cell r="AR929"/>
          <cell r="AS929"/>
          <cell r="AT929"/>
          <cell r="AU929"/>
          <cell r="AV929"/>
          <cell r="AW929"/>
          <cell r="AX929"/>
          <cell r="AY929"/>
          <cell r="AZ929"/>
          <cell r="BA929"/>
        </row>
        <row r="930">
          <cell r="A930"/>
          <cell r="G930"/>
          <cell r="N930"/>
          <cell r="Q930"/>
          <cell r="R930"/>
          <cell r="S930"/>
          <cell r="T930"/>
          <cell r="U930"/>
          <cell r="V930"/>
          <cell r="W930"/>
          <cell r="X930"/>
          <cell r="Y930"/>
          <cell r="Z930"/>
          <cell r="AA930"/>
          <cell r="AB930"/>
          <cell r="AC930"/>
          <cell r="AD930"/>
          <cell r="AE930"/>
          <cell r="AF930"/>
          <cell r="AH930"/>
          <cell r="AI930"/>
          <cell r="AJ930"/>
          <cell r="AK930"/>
          <cell r="AL930"/>
          <cell r="AM930"/>
          <cell r="AN930"/>
          <cell r="AO930"/>
          <cell r="AP930"/>
          <cell r="AQ930"/>
          <cell r="AR930"/>
          <cell r="AS930"/>
          <cell r="AT930"/>
          <cell r="AU930"/>
          <cell r="AV930"/>
          <cell r="AW930"/>
          <cell r="AX930"/>
          <cell r="AY930"/>
          <cell r="AZ930"/>
          <cell r="BA930"/>
        </row>
        <row r="931">
          <cell r="A931"/>
          <cell r="G931"/>
          <cell r="N931"/>
          <cell r="Q931"/>
          <cell r="R931"/>
          <cell r="S931"/>
          <cell r="T931"/>
          <cell r="U931"/>
          <cell r="V931"/>
          <cell r="W931"/>
          <cell r="X931"/>
          <cell r="Y931"/>
          <cell r="Z931"/>
          <cell r="AA931"/>
          <cell r="AB931"/>
          <cell r="AC931"/>
          <cell r="AD931"/>
          <cell r="AE931"/>
          <cell r="AF931"/>
          <cell r="AH931"/>
          <cell r="AI931"/>
          <cell r="AJ931"/>
          <cell r="AK931"/>
          <cell r="AL931"/>
          <cell r="AM931"/>
          <cell r="AN931"/>
          <cell r="AO931"/>
          <cell r="AP931"/>
          <cell r="AQ931"/>
          <cell r="AR931"/>
          <cell r="AS931"/>
          <cell r="AT931"/>
          <cell r="AU931"/>
          <cell r="AV931"/>
          <cell r="AW931"/>
          <cell r="AX931"/>
          <cell r="AY931"/>
          <cell r="AZ931"/>
          <cell r="BA931"/>
        </row>
        <row r="932">
          <cell r="A932"/>
          <cell r="G932"/>
          <cell r="N932"/>
          <cell r="Q932"/>
          <cell r="R932"/>
          <cell r="S932"/>
          <cell r="T932"/>
          <cell r="U932"/>
          <cell r="V932"/>
          <cell r="W932"/>
          <cell r="X932"/>
          <cell r="Y932"/>
          <cell r="Z932"/>
          <cell r="AA932"/>
          <cell r="AB932"/>
          <cell r="AC932"/>
          <cell r="AD932"/>
          <cell r="AE932"/>
          <cell r="AF932"/>
          <cell r="AH932"/>
          <cell r="AI932"/>
          <cell r="AJ932"/>
          <cell r="AK932"/>
          <cell r="AL932"/>
          <cell r="AM932"/>
          <cell r="AN932"/>
          <cell r="AO932"/>
          <cell r="AP932"/>
          <cell r="AQ932"/>
          <cell r="AR932"/>
          <cell r="AS932"/>
          <cell r="AT932"/>
          <cell r="AU932"/>
          <cell r="AV932"/>
          <cell r="AW932"/>
          <cell r="AX932"/>
          <cell r="AY932"/>
          <cell r="AZ932"/>
          <cell r="BA932"/>
        </row>
        <row r="933">
          <cell r="A933"/>
          <cell r="G933"/>
          <cell r="N933"/>
          <cell r="Q933"/>
          <cell r="R933"/>
          <cell r="S933"/>
          <cell r="T933"/>
          <cell r="U933"/>
          <cell r="V933"/>
          <cell r="W933"/>
          <cell r="X933"/>
          <cell r="Y933"/>
          <cell r="Z933"/>
          <cell r="AA933"/>
          <cell r="AB933"/>
          <cell r="AC933"/>
          <cell r="AD933"/>
          <cell r="AE933"/>
          <cell r="AF933"/>
          <cell r="AH933"/>
          <cell r="AI933"/>
          <cell r="AJ933"/>
          <cell r="AK933"/>
          <cell r="AL933"/>
          <cell r="AM933"/>
          <cell r="AN933"/>
          <cell r="AO933"/>
          <cell r="AP933"/>
          <cell r="AQ933"/>
          <cell r="AR933"/>
          <cell r="AS933"/>
          <cell r="AT933"/>
          <cell r="AU933"/>
          <cell r="AV933"/>
          <cell r="AW933"/>
          <cell r="AX933"/>
          <cell r="AY933"/>
          <cell r="AZ933"/>
          <cell r="BA933"/>
        </row>
        <row r="934">
          <cell r="A934"/>
          <cell r="G934"/>
          <cell r="N934"/>
          <cell r="Q934"/>
          <cell r="R934"/>
          <cell r="S934"/>
          <cell r="T934"/>
          <cell r="U934"/>
          <cell r="V934"/>
          <cell r="W934"/>
          <cell r="X934"/>
          <cell r="Y934"/>
          <cell r="Z934"/>
          <cell r="AA934"/>
          <cell r="AB934"/>
          <cell r="AC934"/>
          <cell r="AD934"/>
          <cell r="AE934"/>
          <cell r="AF934"/>
          <cell r="AH934"/>
          <cell r="AI934"/>
          <cell r="AJ934"/>
          <cell r="AK934"/>
          <cell r="AL934"/>
          <cell r="AM934"/>
          <cell r="AN934"/>
          <cell r="AO934"/>
          <cell r="AP934"/>
          <cell r="AQ934"/>
          <cell r="AR934"/>
          <cell r="AS934"/>
          <cell r="AT934"/>
          <cell r="AU934"/>
          <cell r="AV934"/>
          <cell r="AW934"/>
          <cell r="AX934"/>
          <cell r="AY934"/>
          <cell r="AZ934"/>
          <cell r="BA934"/>
        </row>
        <row r="935">
          <cell r="A935"/>
          <cell r="G935"/>
          <cell r="N935"/>
          <cell r="Q935"/>
          <cell r="R935"/>
          <cell r="S935"/>
          <cell r="T935"/>
          <cell r="U935"/>
          <cell r="V935"/>
          <cell r="W935"/>
          <cell r="X935"/>
          <cell r="Y935"/>
          <cell r="Z935"/>
          <cell r="AA935"/>
          <cell r="AB935"/>
          <cell r="AC935"/>
          <cell r="AD935"/>
          <cell r="AE935"/>
          <cell r="AF935"/>
          <cell r="AH935"/>
          <cell r="AI935"/>
          <cell r="AJ935"/>
          <cell r="AK935"/>
          <cell r="AL935"/>
          <cell r="AM935"/>
          <cell r="AN935"/>
          <cell r="AO935"/>
          <cell r="AP935"/>
          <cell r="AQ935"/>
          <cell r="AR935"/>
          <cell r="AS935"/>
          <cell r="AT935"/>
          <cell r="AU935"/>
          <cell r="AV935"/>
          <cell r="AW935"/>
          <cell r="AX935"/>
          <cell r="AY935"/>
          <cell r="AZ935"/>
          <cell r="BA935"/>
        </row>
        <row r="936">
          <cell r="A936"/>
          <cell r="G936"/>
          <cell r="N936"/>
          <cell r="Q936"/>
          <cell r="R936"/>
          <cell r="S936"/>
          <cell r="T936"/>
          <cell r="U936"/>
          <cell r="V936"/>
          <cell r="W936"/>
          <cell r="X936"/>
          <cell r="Y936"/>
          <cell r="Z936"/>
          <cell r="AA936"/>
          <cell r="AB936"/>
          <cell r="AC936"/>
          <cell r="AD936"/>
          <cell r="AE936"/>
          <cell r="AF936"/>
          <cell r="AH936"/>
          <cell r="AI936"/>
          <cell r="AJ936"/>
          <cell r="AK936"/>
          <cell r="AL936"/>
          <cell r="AM936"/>
          <cell r="AN936"/>
          <cell r="AO936"/>
          <cell r="AP936"/>
          <cell r="AQ936"/>
          <cell r="AR936"/>
          <cell r="AS936"/>
          <cell r="AT936"/>
          <cell r="AU936"/>
          <cell r="AV936"/>
          <cell r="AW936"/>
          <cell r="AX936"/>
          <cell r="AY936"/>
          <cell r="AZ936"/>
          <cell r="BA936"/>
        </row>
        <row r="937">
          <cell r="A937"/>
          <cell r="G937"/>
          <cell r="N937"/>
          <cell r="Q937"/>
          <cell r="R937"/>
          <cell r="S937"/>
          <cell r="T937"/>
          <cell r="U937"/>
          <cell r="V937"/>
          <cell r="W937"/>
          <cell r="X937"/>
          <cell r="Y937"/>
          <cell r="Z937"/>
          <cell r="AA937"/>
          <cell r="AB937"/>
          <cell r="AC937"/>
          <cell r="AD937"/>
          <cell r="AE937"/>
          <cell r="AF937"/>
          <cell r="AH937"/>
          <cell r="AI937"/>
          <cell r="AJ937"/>
          <cell r="AK937"/>
          <cell r="AL937"/>
          <cell r="AM937"/>
          <cell r="AN937"/>
          <cell r="AO937"/>
          <cell r="AP937"/>
          <cell r="AQ937"/>
          <cell r="AR937"/>
          <cell r="AS937"/>
          <cell r="AT937"/>
          <cell r="AU937"/>
          <cell r="AV937"/>
          <cell r="AW937"/>
          <cell r="AX937"/>
          <cell r="AY937"/>
          <cell r="AZ937"/>
          <cell r="BA937"/>
        </row>
        <row r="938">
          <cell r="A938"/>
          <cell r="G938"/>
          <cell r="N938"/>
          <cell r="Q938"/>
          <cell r="R938"/>
          <cell r="S938"/>
          <cell r="T938"/>
          <cell r="U938"/>
          <cell r="V938"/>
          <cell r="W938"/>
          <cell r="X938"/>
          <cell r="Y938"/>
          <cell r="Z938"/>
          <cell r="AA938"/>
          <cell r="AB938"/>
          <cell r="AC938"/>
          <cell r="AD938"/>
          <cell r="AE938"/>
          <cell r="AF938"/>
          <cell r="AH938"/>
          <cell r="AI938"/>
          <cell r="AJ938"/>
          <cell r="AK938"/>
          <cell r="AL938"/>
          <cell r="AM938"/>
          <cell r="AN938"/>
          <cell r="AO938"/>
          <cell r="AP938"/>
          <cell r="AQ938"/>
          <cell r="AR938"/>
          <cell r="AS938"/>
          <cell r="AT938"/>
          <cell r="AU938"/>
          <cell r="AV938"/>
          <cell r="AW938"/>
          <cell r="AX938"/>
          <cell r="AY938"/>
          <cell r="AZ938"/>
          <cell r="BA938"/>
        </row>
        <row r="939">
          <cell r="A939"/>
          <cell r="G939"/>
          <cell r="N939"/>
          <cell r="Q939"/>
          <cell r="R939"/>
          <cell r="S939"/>
          <cell r="T939"/>
          <cell r="U939"/>
          <cell r="V939"/>
          <cell r="W939"/>
          <cell r="X939"/>
          <cell r="Y939"/>
          <cell r="Z939"/>
          <cell r="AA939"/>
          <cell r="AB939"/>
          <cell r="AC939"/>
          <cell r="AD939"/>
          <cell r="AE939"/>
          <cell r="AF939"/>
          <cell r="AH939"/>
          <cell r="AI939"/>
          <cell r="AJ939"/>
          <cell r="AK939"/>
          <cell r="AL939"/>
          <cell r="AM939"/>
          <cell r="AN939"/>
          <cell r="AO939"/>
          <cell r="AP939"/>
          <cell r="AQ939"/>
          <cell r="AR939"/>
          <cell r="AS939"/>
          <cell r="AT939"/>
          <cell r="AU939"/>
          <cell r="AV939"/>
          <cell r="AW939"/>
          <cell r="AX939"/>
          <cell r="AY939"/>
          <cell r="AZ939"/>
          <cell r="BA939"/>
        </row>
        <row r="940">
          <cell r="A940"/>
          <cell r="G940"/>
          <cell r="N940"/>
          <cell r="Q940"/>
          <cell r="R940"/>
          <cell r="S940"/>
          <cell r="T940"/>
          <cell r="U940"/>
          <cell r="V940"/>
          <cell r="W940"/>
          <cell r="X940"/>
          <cell r="Y940"/>
          <cell r="Z940"/>
          <cell r="AA940"/>
          <cell r="AB940"/>
          <cell r="AC940"/>
          <cell r="AD940"/>
          <cell r="AE940"/>
          <cell r="AF940"/>
          <cell r="AH940"/>
          <cell r="AI940"/>
          <cell r="AJ940"/>
          <cell r="AK940"/>
          <cell r="AL940"/>
          <cell r="AM940"/>
          <cell r="AN940"/>
          <cell r="AO940"/>
          <cell r="AP940"/>
          <cell r="AQ940"/>
          <cell r="AR940"/>
          <cell r="AS940"/>
          <cell r="AT940"/>
          <cell r="AU940"/>
          <cell r="AV940"/>
          <cell r="AW940"/>
          <cell r="AX940"/>
          <cell r="AY940"/>
          <cell r="AZ940"/>
          <cell r="BA940"/>
        </row>
        <row r="941">
          <cell r="A941"/>
          <cell r="G941"/>
          <cell r="N941"/>
          <cell r="Q941"/>
          <cell r="R941"/>
          <cell r="S941"/>
          <cell r="T941"/>
          <cell r="U941"/>
          <cell r="V941"/>
          <cell r="W941"/>
          <cell r="X941"/>
          <cell r="Y941"/>
          <cell r="Z941"/>
          <cell r="AA941"/>
          <cell r="AB941"/>
          <cell r="AC941"/>
          <cell r="AD941"/>
          <cell r="AE941"/>
          <cell r="AF941"/>
          <cell r="AH941"/>
          <cell r="AI941"/>
          <cell r="AJ941"/>
          <cell r="AK941"/>
          <cell r="AL941"/>
          <cell r="AM941"/>
          <cell r="AN941"/>
          <cell r="AO941"/>
          <cell r="AP941"/>
          <cell r="AQ941"/>
          <cell r="AR941"/>
          <cell r="AS941"/>
          <cell r="AT941"/>
          <cell r="AU941"/>
          <cell r="AV941"/>
          <cell r="AW941"/>
          <cell r="AX941"/>
          <cell r="AY941"/>
          <cell r="AZ941"/>
          <cell r="BA941"/>
        </row>
        <row r="942">
          <cell r="A942"/>
          <cell r="G942"/>
          <cell r="N942"/>
          <cell r="Q942"/>
          <cell r="R942"/>
          <cell r="S942"/>
          <cell r="T942"/>
          <cell r="U942"/>
          <cell r="V942"/>
          <cell r="W942"/>
          <cell r="X942"/>
          <cell r="Y942"/>
          <cell r="Z942"/>
          <cell r="AA942"/>
          <cell r="AB942"/>
          <cell r="AC942"/>
          <cell r="AD942"/>
          <cell r="AE942"/>
          <cell r="AF942"/>
          <cell r="AH942"/>
          <cell r="AI942"/>
          <cell r="AJ942"/>
          <cell r="AK942"/>
          <cell r="AL942"/>
          <cell r="AM942"/>
          <cell r="AN942"/>
          <cell r="AO942"/>
          <cell r="AP942"/>
          <cell r="AQ942"/>
          <cell r="AR942"/>
          <cell r="AS942"/>
          <cell r="AT942"/>
          <cell r="AU942"/>
          <cell r="AV942"/>
          <cell r="AW942"/>
          <cell r="AX942"/>
          <cell r="AY942"/>
          <cell r="AZ942"/>
          <cell r="BA942"/>
        </row>
        <row r="943">
          <cell r="A943"/>
          <cell r="G943"/>
          <cell r="N943"/>
          <cell r="Q943"/>
          <cell r="R943"/>
          <cell r="S943"/>
          <cell r="T943"/>
          <cell r="U943"/>
          <cell r="V943"/>
          <cell r="W943"/>
          <cell r="X943"/>
          <cell r="Y943"/>
          <cell r="Z943"/>
          <cell r="AA943"/>
          <cell r="AB943"/>
          <cell r="AC943"/>
          <cell r="AD943"/>
          <cell r="AE943"/>
          <cell r="AF943"/>
          <cell r="AH943"/>
          <cell r="AI943"/>
          <cell r="AJ943"/>
          <cell r="AK943"/>
          <cell r="AL943"/>
          <cell r="AM943"/>
          <cell r="AN943"/>
          <cell r="AO943"/>
          <cell r="AP943"/>
          <cell r="AQ943"/>
          <cell r="AR943"/>
          <cell r="AS943"/>
          <cell r="AT943"/>
          <cell r="AU943"/>
          <cell r="AV943"/>
          <cell r="AW943"/>
          <cell r="AX943"/>
          <cell r="AY943"/>
          <cell r="AZ943"/>
          <cell r="BA943"/>
        </row>
        <row r="944">
          <cell r="A944"/>
          <cell r="G944"/>
          <cell r="N944"/>
          <cell r="Q944"/>
          <cell r="R944"/>
          <cell r="S944"/>
          <cell r="T944"/>
          <cell r="U944"/>
          <cell r="V944"/>
          <cell r="W944"/>
          <cell r="X944"/>
          <cell r="Y944"/>
          <cell r="Z944"/>
          <cell r="AA944"/>
          <cell r="AB944"/>
          <cell r="AC944"/>
          <cell r="AD944"/>
          <cell r="AE944"/>
          <cell r="AF944"/>
          <cell r="AH944"/>
          <cell r="AI944"/>
          <cell r="AJ944"/>
          <cell r="AK944"/>
          <cell r="AL944"/>
          <cell r="AM944"/>
          <cell r="AN944"/>
          <cell r="AO944"/>
          <cell r="AP944"/>
          <cell r="AQ944"/>
          <cell r="AR944"/>
          <cell r="AS944"/>
          <cell r="AT944"/>
          <cell r="AU944"/>
          <cell r="AV944"/>
          <cell r="AW944"/>
          <cell r="AX944"/>
          <cell r="AY944"/>
          <cell r="AZ944"/>
          <cell r="BA944"/>
        </row>
        <row r="945">
          <cell r="A945"/>
          <cell r="G945"/>
          <cell r="N945"/>
          <cell r="Q945"/>
          <cell r="R945"/>
          <cell r="S945"/>
          <cell r="T945"/>
          <cell r="U945"/>
          <cell r="V945"/>
          <cell r="W945"/>
          <cell r="X945"/>
          <cell r="Y945"/>
          <cell r="Z945"/>
          <cell r="AA945"/>
          <cell r="AB945"/>
          <cell r="AC945"/>
          <cell r="AD945"/>
          <cell r="AE945"/>
          <cell r="AF945"/>
          <cell r="AH945"/>
          <cell r="AI945"/>
          <cell r="AJ945"/>
          <cell r="AK945"/>
          <cell r="AL945"/>
          <cell r="AM945"/>
          <cell r="AN945"/>
          <cell r="AO945"/>
          <cell r="AP945"/>
          <cell r="AQ945"/>
          <cell r="AR945"/>
          <cell r="AS945"/>
          <cell r="AT945"/>
          <cell r="AU945"/>
          <cell r="AV945"/>
          <cell r="AW945"/>
          <cell r="AX945"/>
          <cell r="AY945"/>
          <cell r="AZ945"/>
          <cell r="BA945"/>
        </row>
        <row r="946">
          <cell r="A946"/>
          <cell r="G946"/>
          <cell r="N946"/>
          <cell r="Q946"/>
          <cell r="R946"/>
          <cell r="S946"/>
          <cell r="T946"/>
          <cell r="U946"/>
          <cell r="V946"/>
          <cell r="W946"/>
          <cell r="X946"/>
          <cell r="Y946"/>
          <cell r="Z946"/>
          <cell r="AA946"/>
          <cell r="AB946"/>
          <cell r="AC946"/>
          <cell r="AD946"/>
          <cell r="AE946"/>
          <cell r="AF946"/>
          <cell r="AH946"/>
          <cell r="AI946"/>
          <cell r="AJ946"/>
          <cell r="AK946"/>
          <cell r="AL946"/>
          <cell r="AM946"/>
          <cell r="AN946"/>
          <cell r="AO946"/>
          <cell r="AP946"/>
          <cell r="AQ946"/>
          <cell r="AR946"/>
          <cell r="AS946"/>
          <cell r="AT946"/>
          <cell r="AU946"/>
          <cell r="AV946"/>
          <cell r="AW946"/>
          <cell r="AX946"/>
          <cell r="AY946"/>
          <cell r="AZ946"/>
          <cell r="BA946"/>
        </row>
        <row r="947">
          <cell r="A947"/>
          <cell r="G947"/>
          <cell r="N947"/>
          <cell r="Q947"/>
          <cell r="R947"/>
          <cell r="S947"/>
          <cell r="T947"/>
          <cell r="U947"/>
          <cell r="V947"/>
          <cell r="W947"/>
          <cell r="X947"/>
          <cell r="Y947"/>
          <cell r="Z947"/>
          <cell r="AA947"/>
          <cell r="AB947"/>
          <cell r="AC947"/>
          <cell r="AD947"/>
          <cell r="AE947"/>
          <cell r="AF947"/>
          <cell r="AH947"/>
          <cell r="AI947"/>
          <cell r="AJ947"/>
          <cell r="AK947"/>
          <cell r="AL947"/>
          <cell r="AM947"/>
          <cell r="AN947"/>
          <cell r="AO947"/>
          <cell r="AP947"/>
          <cell r="AQ947"/>
          <cell r="AR947"/>
          <cell r="AS947"/>
          <cell r="AT947"/>
          <cell r="AU947"/>
          <cell r="AV947"/>
          <cell r="AW947"/>
          <cell r="AX947"/>
          <cell r="AY947"/>
          <cell r="AZ947"/>
          <cell r="BA947"/>
        </row>
        <row r="948">
          <cell r="A948"/>
          <cell r="G948"/>
          <cell r="N948"/>
          <cell r="Q948"/>
          <cell r="R948"/>
          <cell r="S948"/>
          <cell r="T948"/>
          <cell r="U948"/>
          <cell r="V948"/>
          <cell r="W948"/>
          <cell r="X948"/>
          <cell r="Y948"/>
          <cell r="Z948"/>
          <cell r="AA948"/>
          <cell r="AB948"/>
          <cell r="AC948"/>
          <cell r="AD948"/>
          <cell r="AE948"/>
          <cell r="AF948"/>
          <cell r="AH948"/>
          <cell r="AI948"/>
          <cell r="AJ948"/>
          <cell r="AK948"/>
          <cell r="AL948"/>
          <cell r="AM948"/>
          <cell r="AN948"/>
          <cell r="AO948"/>
          <cell r="AP948"/>
          <cell r="AQ948"/>
          <cell r="AR948"/>
          <cell r="AS948"/>
          <cell r="AT948"/>
          <cell r="AU948"/>
          <cell r="AV948"/>
          <cell r="AW948"/>
          <cell r="AX948"/>
          <cell r="AY948"/>
          <cell r="AZ948"/>
          <cell r="BA948"/>
        </row>
        <row r="949">
          <cell r="A949"/>
          <cell r="G949"/>
          <cell r="N949"/>
          <cell r="Q949"/>
          <cell r="R949"/>
          <cell r="S949"/>
          <cell r="T949"/>
          <cell r="U949"/>
          <cell r="V949"/>
          <cell r="W949"/>
          <cell r="X949"/>
          <cell r="Y949"/>
          <cell r="Z949"/>
          <cell r="AA949"/>
          <cell r="AB949"/>
          <cell r="AC949"/>
          <cell r="AD949"/>
          <cell r="AE949"/>
          <cell r="AF949"/>
          <cell r="AH949"/>
          <cell r="AI949"/>
          <cell r="AJ949"/>
          <cell r="AK949"/>
          <cell r="AL949"/>
          <cell r="AM949"/>
          <cell r="AN949"/>
          <cell r="AO949"/>
          <cell r="AP949"/>
          <cell r="AQ949"/>
          <cell r="AR949"/>
          <cell r="AS949"/>
          <cell r="AT949"/>
          <cell r="AU949"/>
          <cell r="AV949"/>
          <cell r="AW949"/>
          <cell r="AX949"/>
          <cell r="AY949"/>
          <cell r="AZ949"/>
          <cell r="BA949"/>
        </row>
        <row r="950">
          <cell r="A950"/>
          <cell r="G950"/>
          <cell r="N950"/>
          <cell r="Q950"/>
          <cell r="R950"/>
          <cell r="S950"/>
          <cell r="T950"/>
          <cell r="U950"/>
          <cell r="V950"/>
          <cell r="W950"/>
          <cell r="X950"/>
          <cell r="Y950"/>
          <cell r="Z950"/>
          <cell r="AA950"/>
          <cell r="AB950"/>
          <cell r="AC950"/>
          <cell r="AD950"/>
          <cell r="AE950"/>
          <cell r="AF950"/>
          <cell r="AH950"/>
          <cell r="AI950"/>
          <cell r="AJ950"/>
          <cell r="AK950"/>
          <cell r="AL950"/>
          <cell r="AM950"/>
          <cell r="AN950"/>
          <cell r="AO950"/>
          <cell r="AP950"/>
          <cell r="AQ950"/>
          <cell r="AR950"/>
          <cell r="AS950"/>
          <cell r="AT950"/>
          <cell r="AU950"/>
          <cell r="AV950"/>
          <cell r="AW950"/>
          <cell r="AX950"/>
          <cell r="AY950"/>
          <cell r="AZ950"/>
          <cell r="BA950"/>
        </row>
        <row r="951">
          <cell r="A951"/>
          <cell r="G951"/>
          <cell r="N951"/>
          <cell r="Q951"/>
          <cell r="R951"/>
          <cell r="S951"/>
          <cell r="T951"/>
          <cell r="U951"/>
          <cell r="V951"/>
          <cell r="W951"/>
          <cell r="X951"/>
          <cell r="Y951"/>
          <cell r="Z951"/>
          <cell r="AA951"/>
          <cell r="AB951"/>
          <cell r="AC951"/>
          <cell r="AD951"/>
          <cell r="AE951"/>
          <cell r="AF951"/>
          <cell r="AH951"/>
          <cell r="AI951"/>
          <cell r="AJ951"/>
          <cell r="AK951"/>
          <cell r="AL951"/>
          <cell r="AM951"/>
          <cell r="AN951"/>
          <cell r="AO951"/>
          <cell r="AP951"/>
          <cell r="AQ951"/>
          <cell r="AR951"/>
          <cell r="AS951"/>
          <cell r="AT951"/>
          <cell r="AU951"/>
          <cell r="AV951"/>
          <cell r="AW951"/>
          <cell r="AX951"/>
          <cell r="AY951"/>
          <cell r="AZ951"/>
          <cell r="BA951"/>
        </row>
        <row r="952">
          <cell r="A952"/>
          <cell r="G952"/>
          <cell r="N952"/>
          <cell r="Q952"/>
          <cell r="R952"/>
          <cell r="S952"/>
          <cell r="T952"/>
          <cell r="U952"/>
          <cell r="V952"/>
          <cell r="W952"/>
          <cell r="X952"/>
          <cell r="Y952"/>
          <cell r="Z952"/>
          <cell r="AA952"/>
          <cell r="AB952"/>
          <cell r="AC952"/>
          <cell r="AD952"/>
          <cell r="AE952"/>
          <cell r="AF952"/>
          <cell r="AH952"/>
          <cell r="AI952"/>
          <cell r="AJ952"/>
          <cell r="AK952"/>
          <cell r="AL952"/>
          <cell r="AM952"/>
          <cell r="AN952"/>
          <cell r="AO952"/>
          <cell r="AP952"/>
          <cell r="AQ952"/>
          <cell r="AR952"/>
          <cell r="AS952"/>
          <cell r="AT952"/>
          <cell r="AU952"/>
          <cell r="AV952"/>
          <cell r="AW952"/>
          <cell r="AX952"/>
          <cell r="AY952"/>
          <cell r="AZ952"/>
          <cell r="BA952"/>
        </row>
        <row r="953">
          <cell r="A953"/>
          <cell r="G953"/>
          <cell r="N953"/>
          <cell r="Q953"/>
          <cell r="R953"/>
          <cell r="S953"/>
          <cell r="T953"/>
          <cell r="U953"/>
          <cell r="V953"/>
          <cell r="W953"/>
          <cell r="X953"/>
          <cell r="Y953"/>
          <cell r="Z953"/>
          <cell r="AA953"/>
          <cell r="AB953"/>
          <cell r="AC953"/>
          <cell r="AD953"/>
          <cell r="AE953"/>
          <cell r="AF953"/>
          <cell r="AH953"/>
          <cell r="AI953"/>
          <cell r="AJ953"/>
          <cell r="AK953"/>
          <cell r="AL953"/>
          <cell r="AM953"/>
          <cell r="AN953"/>
          <cell r="AO953"/>
          <cell r="AP953"/>
          <cell r="AQ953"/>
          <cell r="AR953"/>
          <cell r="AS953"/>
          <cell r="AT953"/>
          <cell r="AU953"/>
          <cell r="AV953"/>
          <cell r="AW953"/>
          <cell r="AX953"/>
          <cell r="AY953"/>
          <cell r="AZ953"/>
          <cell r="BA953"/>
        </row>
        <row r="954">
          <cell r="A954"/>
          <cell r="G954"/>
          <cell r="N954"/>
          <cell r="Q954"/>
          <cell r="R954"/>
          <cell r="S954"/>
          <cell r="T954"/>
          <cell r="U954"/>
          <cell r="V954"/>
          <cell r="W954"/>
          <cell r="X954"/>
          <cell r="Y954"/>
          <cell r="Z954"/>
          <cell r="AA954"/>
          <cell r="AB954"/>
          <cell r="AC954"/>
          <cell r="AD954"/>
          <cell r="AE954"/>
          <cell r="AF954"/>
          <cell r="AH954"/>
          <cell r="AI954"/>
          <cell r="AJ954"/>
          <cell r="AK954"/>
          <cell r="AL954"/>
          <cell r="AM954"/>
          <cell r="AN954"/>
          <cell r="AO954"/>
          <cell r="AP954"/>
          <cell r="AQ954"/>
          <cell r="AR954"/>
          <cell r="AS954"/>
          <cell r="AT954"/>
          <cell r="AU954"/>
          <cell r="AV954"/>
          <cell r="AW954"/>
          <cell r="AX954"/>
          <cell r="AY954"/>
          <cell r="AZ954"/>
          <cell r="BA954"/>
        </row>
        <row r="955">
          <cell r="A955"/>
          <cell r="G955"/>
          <cell r="N955"/>
          <cell r="Q955"/>
          <cell r="R955"/>
          <cell r="S955"/>
          <cell r="T955"/>
          <cell r="U955"/>
          <cell r="V955"/>
          <cell r="W955"/>
          <cell r="X955"/>
          <cell r="Y955"/>
          <cell r="Z955"/>
          <cell r="AA955"/>
          <cell r="AB955"/>
          <cell r="AC955"/>
          <cell r="AD955"/>
          <cell r="AE955"/>
          <cell r="AF955"/>
          <cell r="AH955"/>
          <cell r="AI955"/>
          <cell r="AJ955"/>
          <cell r="AK955"/>
          <cell r="AL955"/>
          <cell r="AM955"/>
          <cell r="AN955"/>
          <cell r="AO955"/>
          <cell r="AP955"/>
          <cell r="AQ955"/>
          <cell r="AR955"/>
          <cell r="AS955"/>
          <cell r="AT955"/>
          <cell r="AU955"/>
          <cell r="AV955"/>
          <cell r="AW955"/>
          <cell r="AX955"/>
          <cell r="AY955"/>
          <cell r="AZ955"/>
          <cell r="BA955"/>
        </row>
        <row r="956">
          <cell r="A956"/>
          <cell r="G956"/>
          <cell r="N956"/>
          <cell r="Q956"/>
          <cell r="R956"/>
          <cell r="S956"/>
          <cell r="T956"/>
          <cell r="U956"/>
          <cell r="V956"/>
          <cell r="W956"/>
          <cell r="X956"/>
          <cell r="Y956"/>
          <cell r="Z956"/>
          <cell r="AA956"/>
          <cell r="AB956"/>
          <cell r="AC956"/>
          <cell r="AD956"/>
          <cell r="AE956"/>
          <cell r="AF956"/>
          <cell r="AH956"/>
          <cell r="AI956"/>
          <cell r="AJ956"/>
          <cell r="AK956"/>
          <cell r="AL956"/>
          <cell r="AM956"/>
          <cell r="AN956"/>
          <cell r="AO956"/>
          <cell r="AP956"/>
          <cell r="AQ956"/>
          <cell r="AR956"/>
          <cell r="AS956"/>
          <cell r="AT956"/>
          <cell r="AU956"/>
          <cell r="AV956"/>
          <cell r="AW956"/>
          <cell r="AX956"/>
          <cell r="AY956"/>
          <cell r="AZ956"/>
          <cell r="BA956"/>
        </row>
        <row r="957">
          <cell r="A957"/>
          <cell r="G957"/>
          <cell r="N957"/>
          <cell r="Q957"/>
          <cell r="R957"/>
          <cell r="S957"/>
          <cell r="T957"/>
          <cell r="U957"/>
          <cell r="V957"/>
          <cell r="W957"/>
          <cell r="X957"/>
          <cell r="Y957"/>
          <cell r="Z957"/>
          <cell r="AA957"/>
          <cell r="AB957"/>
          <cell r="AC957"/>
          <cell r="AD957"/>
          <cell r="AE957"/>
          <cell r="AF957"/>
          <cell r="AH957"/>
          <cell r="AI957"/>
          <cell r="AJ957"/>
          <cell r="AK957"/>
          <cell r="AL957"/>
          <cell r="AM957"/>
          <cell r="AN957"/>
          <cell r="AO957"/>
          <cell r="AP957"/>
          <cell r="AQ957"/>
          <cell r="AR957"/>
          <cell r="AS957"/>
          <cell r="AT957"/>
          <cell r="AU957"/>
          <cell r="AV957"/>
          <cell r="AW957"/>
          <cell r="AX957"/>
          <cell r="AY957"/>
          <cell r="AZ957"/>
          <cell r="BA957"/>
        </row>
        <row r="958">
          <cell r="A958"/>
          <cell r="G958"/>
          <cell r="N958"/>
          <cell r="Q958"/>
          <cell r="R958"/>
          <cell r="S958"/>
          <cell r="T958"/>
          <cell r="U958"/>
          <cell r="V958"/>
          <cell r="W958"/>
          <cell r="X958"/>
          <cell r="Y958"/>
          <cell r="Z958"/>
          <cell r="AA958"/>
          <cell r="AB958"/>
          <cell r="AC958"/>
          <cell r="AD958"/>
          <cell r="AE958"/>
          <cell r="AF958"/>
          <cell r="AH958"/>
          <cell r="AI958"/>
          <cell r="AJ958"/>
          <cell r="AK958"/>
          <cell r="AL958"/>
          <cell r="AM958"/>
          <cell r="AN958"/>
          <cell r="AO958"/>
          <cell r="AP958"/>
          <cell r="AQ958"/>
          <cell r="AR958"/>
          <cell r="AS958"/>
          <cell r="AT958"/>
          <cell r="AU958"/>
          <cell r="AV958"/>
          <cell r="AW958"/>
          <cell r="AX958"/>
          <cell r="AY958"/>
          <cell r="AZ958"/>
          <cell r="BA958"/>
        </row>
        <row r="959">
          <cell r="A959"/>
          <cell r="G959"/>
          <cell r="N959"/>
          <cell r="Q959"/>
          <cell r="R959"/>
          <cell r="S959"/>
          <cell r="T959"/>
          <cell r="U959"/>
          <cell r="V959"/>
          <cell r="W959"/>
          <cell r="X959"/>
          <cell r="Y959"/>
          <cell r="Z959"/>
          <cell r="AA959"/>
          <cell r="AB959"/>
          <cell r="AC959"/>
          <cell r="AD959"/>
          <cell r="AE959"/>
          <cell r="AF959"/>
          <cell r="AH959"/>
          <cell r="AI959"/>
          <cell r="AJ959"/>
          <cell r="AK959"/>
          <cell r="AL959"/>
          <cell r="AM959"/>
          <cell r="AN959"/>
          <cell r="AO959"/>
          <cell r="AP959"/>
          <cell r="AQ959"/>
          <cell r="AR959"/>
          <cell r="AS959"/>
          <cell r="AT959"/>
          <cell r="AU959"/>
          <cell r="AV959"/>
          <cell r="AW959"/>
          <cell r="AX959"/>
          <cell r="AY959"/>
          <cell r="AZ959"/>
          <cell r="BA959"/>
        </row>
        <row r="960">
          <cell r="A960"/>
          <cell r="G960"/>
          <cell r="N960"/>
          <cell r="Q960"/>
          <cell r="R960"/>
          <cell r="S960"/>
          <cell r="T960"/>
          <cell r="U960"/>
          <cell r="V960"/>
          <cell r="W960"/>
          <cell r="X960"/>
          <cell r="Y960"/>
          <cell r="Z960"/>
          <cell r="AA960"/>
          <cell r="AB960"/>
          <cell r="AC960"/>
          <cell r="AD960"/>
          <cell r="AE960"/>
          <cell r="AF960"/>
          <cell r="AH960"/>
          <cell r="AI960"/>
          <cell r="AJ960"/>
          <cell r="AK960"/>
          <cell r="AL960"/>
          <cell r="AM960"/>
          <cell r="AN960"/>
          <cell r="AO960"/>
          <cell r="AP960"/>
          <cell r="AQ960"/>
          <cell r="AR960"/>
          <cell r="AS960"/>
          <cell r="AT960"/>
          <cell r="AU960"/>
          <cell r="AV960"/>
          <cell r="AW960"/>
          <cell r="AX960"/>
          <cell r="AY960"/>
          <cell r="AZ960"/>
          <cell r="BA960"/>
        </row>
        <row r="961">
          <cell r="A961"/>
          <cell r="G961"/>
          <cell r="N961"/>
          <cell r="Q961"/>
          <cell r="R961"/>
          <cell r="S961"/>
          <cell r="T961"/>
          <cell r="U961"/>
          <cell r="V961"/>
          <cell r="W961"/>
          <cell r="X961"/>
          <cell r="Y961"/>
          <cell r="Z961"/>
          <cell r="AA961"/>
          <cell r="AB961"/>
          <cell r="AC961"/>
          <cell r="AD961"/>
          <cell r="AE961"/>
          <cell r="AF961"/>
          <cell r="AH961"/>
          <cell r="AI961"/>
          <cell r="AJ961"/>
          <cell r="AK961"/>
          <cell r="AL961"/>
          <cell r="AM961"/>
          <cell r="AN961"/>
          <cell r="AO961"/>
          <cell r="AP961"/>
          <cell r="AQ961"/>
          <cell r="AR961"/>
          <cell r="AS961"/>
          <cell r="AT961"/>
          <cell r="AU961"/>
          <cell r="AV961"/>
          <cell r="AW961"/>
          <cell r="AX961"/>
          <cell r="AY961"/>
          <cell r="AZ961"/>
          <cell r="BA961"/>
        </row>
        <row r="962">
          <cell r="A962"/>
          <cell r="G962"/>
          <cell r="N962"/>
          <cell r="Q962"/>
          <cell r="R962"/>
          <cell r="S962"/>
          <cell r="T962"/>
          <cell r="U962"/>
          <cell r="V962"/>
          <cell r="W962"/>
          <cell r="X962"/>
          <cell r="Y962"/>
          <cell r="Z962"/>
          <cell r="AA962"/>
          <cell r="AB962"/>
          <cell r="AC962"/>
          <cell r="AD962"/>
          <cell r="AE962"/>
          <cell r="AF962"/>
          <cell r="AH962"/>
          <cell r="AI962"/>
          <cell r="AJ962"/>
          <cell r="AK962"/>
          <cell r="AL962"/>
          <cell r="AM962"/>
          <cell r="AN962"/>
          <cell r="AO962"/>
          <cell r="AP962"/>
          <cell r="AQ962"/>
          <cell r="AR962"/>
          <cell r="AS962"/>
          <cell r="AT962"/>
          <cell r="AU962"/>
          <cell r="AV962"/>
          <cell r="AW962"/>
          <cell r="AX962"/>
          <cell r="AY962"/>
          <cell r="AZ962"/>
          <cell r="BA962"/>
        </row>
        <row r="963">
          <cell r="A963"/>
          <cell r="G963"/>
          <cell r="N963"/>
          <cell r="Q963"/>
          <cell r="R963"/>
          <cell r="S963"/>
          <cell r="T963"/>
          <cell r="U963"/>
          <cell r="V963"/>
          <cell r="W963"/>
          <cell r="X963"/>
          <cell r="Y963"/>
          <cell r="Z963"/>
          <cell r="AA963"/>
          <cell r="AB963"/>
          <cell r="AC963"/>
          <cell r="AD963"/>
          <cell r="AE963"/>
          <cell r="AF963"/>
          <cell r="AH963"/>
          <cell r="AI963"/>
          <cell r="AJ963"/>
          <cell r="AK963"/>
          <cell r="AL963"/>
          <cell r="AM963"/>
          <cell r="AN963"/>
          <cell r="AO963"/>
          <cell r="AP963"/>
          <cell r="AQ963"/>
          <cell r="AR963"/>
          <cell r="AS963"/>
          <cell r="AT963"/>
          <cell r="AU963"/>
          <cell r="AV963"/>
          <cell r="AW963"/>
          <cell r="AX963"/>
          <cell r="AY963"/>
          <cell r="AZ963"/>
          <cell r="BA963"/>
        </row>
        <row r="964">
          <cell r="A964"/>
          <cell r="G964"/>
          <cell r="N964"/>
          <cell r="Q964"/>
          <cell r="R964"/>
          <cell r="S964"/>
          <cell r="T964"/>
          <cell r="U964"/>
          <cell r="V964"/>
          <cell r="W964"/>
          <cell r="X964"/>
          <cell r="Y964"/>
          <cell r="Z964"/>
          <cell r="AA964"/>
          <cell r="AB964"/>
          <cell r="AC964"/>
          <cell r="AD964"/>
          <cell r="AE964"/>
          <cell r="AF964"/>
          <cell r="AH964"/>
          <cell r="AI964"/>
          <cell r="AJ964"/>
          <cell r="AK964"/>
          <cell r="AL964"/>
          <cell r="AM964"/>
          <cell r="AN964"/>
          <cell r="AO964"/>
          <cell r="AP964"/>
          <cell r="AQ964"/>
          <cell r="AR964"/>
          <cell r="AS964"/>
          <cell r="AT964"/>
          <cell r="AU964"/>
          <cell r="AV964"/>
          <cell r="AW964"/>
          <cell r="AX964"/>
          <cell r="AY964"/>
          <cell r="AZ964"/>
          <cell r="BA964"/>
        </row>
        <row r="965">
          <cell r="A965"/>
          <cell r="G965"/>
          <cell r="N965"/>
          <cell r="Q965"/>
          <cell r="R965"/>
          <cell r="S965"/>
          <cell r="T965"/>
          <cell r="U965"/>
          <cell r="V965"/>
          <cell r="W965"/>
          <cell r="X965"/>
          <cell r="Y965"/>
          <cell r="Z965"/>
          <cell r="AA965"/>
          <cell r="AB965"/>
          <cell r="AC965"/>
          <cell r="AD965"/>
          <cell r="AE965"/>
          <cell r="AF965"/>
          <cell r="AH965"/>
          <cell r="AI965"/>
          <cell r="AJ965"/>
          <cell r="AK965"/>
          <cell r="AL965"/>
          <cell r="AM965"/>
          <cell r="AN965"/>
          <cell r="AO965"/>
          <cell r="AP965"/>
          <cell r="AQ965"/>
          <cell r="AR965"/>
          <cell r="AS965"/>
          <cell r="AT965"/>
          <cell r="AU965"/>
          <cell r="AV965"/>
          <cell r="AW965"/>
          <cell r="AX965"/>
          <cell r="AY965"/>
          <cell r="AZ965"/>
          <cell r="BA965"/>
        </row>
        <row r="966">
          <cell r="A966"/>
          <cell r="G966"/>
          <cell r="N966"/>
          <cell r="Q966"/>
          <cell r="R966"/>
          <cell r="S966"/>
          <cell r="T966"/>
          <cell r="U966"/>
          <cell r="V966"/>
          <cell r="W966"/>
          <cell r="X966"/>
          <cell r="Y966"/>
          <cell r="Z966"/>
          <cell r="AA966"/>
          <cell r="AB966"/>
          <cell r="AC966"/>
          <cell r="AD966"/>
          <cell r="AE966"/>
          <cell r="AF966"/>
          <cell r="AH966"/>
          <cell r="AI966"/>
          <cell r="AJ966"/>
          <cell r="AK966"/>
          <cell r="AL966"/>
          <cell r="AM966"/>
          <cell r="AN966"/>
          <cell r="AO966"/>
          <cell r="AP966"/>
          <cell r="AQ966"/>
          <cell r="AR966"/>
          <cell r="AS966"/>
          <cell r="AT966"/>
          <cell r="AU966"/>
          <cell r="AV966"/>
          <cell r="AW966"/>
          <cell r="AX966"/>
          <cell r="AY966"/>
          <cell r="AZ966"/>
          <cell r="BA966"/>
        </row>
        <row r="967">
          <cell r="A967"/>
          <cell r="G967"/>
          <cell r="N967"/>
          <cell r="Q967"/>
          <cell r="R967"/>
          <cell r="S967"/>
          <cell r="T967"/>
          <cell r="U967"/>
          <cell r="V967"/>
          <cell r="W967"/>
          <cell r="X967"/>
          <cell r="Y967"/>
          <cell r="Z967"/>
          <cell r="AA967"/>
          <cell r="AB967"/>
          <cell r="AC967"/>
          <cell r="AD967"/>
          <cell r="AE967"/>
          <cell r="AF967"/>
          <cell r="AH967"/>
          <cell r="AI967"/>
          <cell r="AJ967"/>
          <cell r="AK967"/>
          <cell r="AL967"/>
          <cell r="AM967"/>
          <cell r="AN967"/>
          <cell r="AO967"/>
          <cell r="AP967"/>
          <cell r="AQ967"/>
          <cell r="AR967"/>
          <cell r="AS967"/>
          <cell r="AT967"/>
          <cell r="AU967"/>
          <cell r="AV967"/>
          <cell r="AW967"/>
          <cell r="AX967"/>
          <cell r="AY967"/>
          <cell r="AZ967"/>
          <cell r="BA967"/>
        </row>
        <row r="968">
          <cell r="A968"/>
          <cell r="G968"/>
          <cell r="N968"/>
          <cell r="Q968"/>
          <cell r="R968"/>
          <cell r="S968"/>
          <cell r="T968"/>
          <cell r="U968"/>
          <cell r="V968"/>
          <cell r="W968"/>
          <cell r="X968"/>
          <cell r="Y968"/>
          <cell r="Z968"/>
          <cell r="AA968"/>
          <cell r="AB968"/>
          <cell r="AC968"/>
          <cell r="AD968"/>
          <cell r="AE968"/>
          <cell r="AF968"/>
          <cell r="AH968"/>
          <cell r="AI968"/>
          <cell r="AJ968"/>
          <cell r="AK968"/>
          <cell r="AL968"/>
          <cell r="AM968"/>
          <cell r="AN968"/>
          <cell r="AO968"/>
          <cell r="AP968"/>
          <cell r="AQ968"/>
          <cell r="AR968"/>
          <cell r="AS968"/>
          <cell r="AT968"/>
          <cell r="AU968"/>
          <cell r="AV968"/>
          <cell r="AW968"/>
          <cell r="AX968"/>
          <cell r="AY968"/>
          <cell r="AZ968"/>
          <cell r="BA968"/>
        </row>
        <row r="969">
          <cell r="A969"/>
          <cell r="G969"/>
          <cell r="N969"/>
          <cell r="Q969"/>
          <cell r="R969"/>
          <cell r="S969"/>
          <cell r="T969"/>
          <cell r="U969"/>
          <cell r="V969"/>
          <cell r="W969"/>
          <cell r="X969"/>
          <cell r="Y969"/>
          <cell r="Z969"/>
          <cell r="AA969"/>
          <cell r="AB969"/>
          <cell r="AC969"/>
          <cell r="AD969"/>
          <cell r="AE969"/>
          <cell r="AF969"/>
          <cell r="AH969"/>
          <cell r="AI969"/>
          <cell r="AJ969"/>
          <cell r="AK969"/>
          <cell r="AL969"/>
          <cell r="AM969"/>
          <cell r="AN969"/>
          <cell r="AO969"/>
          <cell r="AP969"/>
          <cell r="AQ969"/>
          <cell r="AR969"/>
          <cell r="AS969"/>
          <cell r="AT969"/>
          <cell r="AU969"/>
          <cell r="AV969"/>
          <cell r="AW969"/>
          <cell r="AX969"/>
          <cell r="AY969"/>
          <cell r="AZ969"/>
          <cell r="BA969"/>
        </row>
        <row r="970">
          <cell r="A970"/>
          <cell r="G970"/>
          <cell r="N970"/>
          <cell r="Q970"/>
          <cell r="R970"/>
          <cell r="S970"/>
          <cell r="T970"/>
          <cell r="U970"/>
          <cell r="V970"/>
          <cell r="W970"/>
          <cell r="X970"/>
          <cell r="Y970"/>
          <cell r="Z970"/>
          <cell r="AA970"/>
          <cell r="AB970"/>
          <cell r="AC970"/>
          <cell r="AD970"/>
          <cell r="AE970"/>
          <cell r="AF970"/>
          <cell r="AH970"/>
          <cell r="AI970"/>
          <cell r="AJ970"/>
          <cell r="AK970"/>
          <cell r="AL970"/>
          <cell r="AM970"/>
          <cell r="AN970"/>
          <cell r="AO970"/>
          <cell r="AP970"/>
          <cell r="AQ970"/>
          <cell r="AR970"/>
          <cell r="AS970"/>
          <cell r="AT970"/>
          <cell r="AU970"/>
          <cell r="AV970"/>
          <cell r="AW970"/>
          <cell r="AX970"/>
          <cell r="AY970"/>
          <cell r="AZ970"/>
          <cell r="BA970"/>
        </row>
        <row r="971">
          <cell r="A971"/>
          <cell r="G971"/>
          <cell r="N971"/>
          <cell r="Q971"/>
          <cell r="R971"/>
          <cell r="S971"/>
          <cell r="T971"/>
          <cell r="U971"/>
          <cell r="V971"/>
          <cell r="W971"/>
          <cell r="X971"/>
          <cell r="Y971"/>
          <cell r="Z971"/>
          <cell r="AA971"/>
          <cell r="AB971"/>
          <cell r="AC971"/>
          <cell r="AD971"/>
          <cell r="AE971"/>
          <cell r="AF971"/>
          <cell r="AH971"/>
          <cell r="AI971"/>
          <cell r="AJ971"/>
          <cell r="AK971"/>
          <cell r="AL971"/>
          <cell r="AM971"/>
          <cell r="AN971"/>
          <cell r="AO971"/>
          <cell r="AP971"/>
          <cell r="AQ971"/>
          <cell r="AR971"/>
          <cell r="AS971"/>
          <cell r="AT971"/>
          <cell r="AU971"/>
          <cell r="AV971"/>
          <cell r="AW971"/>
          <cell r="AX971"/>
          <cell r="AY971"/>
          <cell r="AZ971"/>
          <cell r="BA971"/>
        </row>
        <row r="972">
          <cell r="A972"/>
          <cell r="G972"/>
          <cell r="N972"/>
          <cell r="Q972"/>
          <cell r="R972"/>
          <cell r="S972"/>
          <cell r="T972"/>
          <cell r="U972"/>
          <cell r="V972"/>
          <cell r="W972"/>
          <cell r="X972"/>
          <cell r="Y972"/>
          <cell r="Z972"/>
          <cell r="AA972"/>
          <cell r="AB972"/>
          <cell r="AC972"/>
          <cell r="AD972"/>
          <cell r="AE972"/>
          <cell r="AF972"/>
          <cell r="AH972"/>
          <cell r="AI972"/>
          <cell r="AJ972"/>
          <cell r="AK972"/>
          <cell r="AL972"/>
          <cell r="AM972"/>
          <cell r="AN972"/>
          <cell r="AO972"/>
          <cell r="AP972"/>
          <cell r="AQ972"/>
          <cell r="AR972"/>
          <cell r="AS972"/>
          <cell r="AT972"/>
          <cell r="AU972"/>
          <cell r="AV972"/>
          <cell r="AW972"/>
          <cell r="AX972"/>
          <cell r="AY972"/>
          <cell r="AZ972"/>
          <cell r="BA972"/>
        </row>
        <row r="973">
          <cell r="A973"/>
          <cell r="G973"/>
          <cell r="N973"/>
          <cell r="Q973"/>
          <cell r="R973"/>
          <cell r="S973"/>
          <cell r="T973"/>
          <cell r="U973"/>
          <cell r="V973"/>
          <cell r="W973"/>
          <cell r="X973"/>
          <cell r="Y973"/>
          <cell r="Z973"/>
          <cell r="AA973"/>
          <cell r="AB973"/>
          <cell r="AC973"/>
          <cell r="AD973"/>
          <cell r="AE973"/>
          <cell r="AF973"/>
          <cell r="AH973"/>
          <cell r="AI973"/>
          <cell r="AJ973"/>
          <cell r="AK973"/>
          <cell r="AL973"/>
          <cell r="AM973"/>
          <cell r="AN973"/>
          <cell r="AO973"/>
          <cell r="AP973"/>
          <cell r="AQ973"/>
          <cell r="AR973"/>
          <cell r="AS973"/>
          <cell r="AT973"/>
          <cell r="AU973"/>
          <cell r="AV973"/>
          <cell r="AW973"/>
          <cell r="AX973"/>
          <cell r="AY973"/>
          <cell r="AZ973"/>
          <cell r="BA973"/>
        </row>
        <row r="974">
          <cell r="A974"/>
          <cell r="G974"/>
          <cell r="N974"/>
          <cell r="Q974"/>
          <cell r="R974"/>
          <cell r="S974"/>
          <cell r="T974"/>
          <cell r="U974"/>
          <cell r="V974"/>
          <cell r="W974"/>
          <cell r="X974"/>
          <cell r="Y974"/>
          <cell r="Z974"/>
          <cell r="AA974"/>
          <cell r="AB974"/>
          <cell r="AC974"/>
          <cell r="AD974"/>
          <cell r="AE974"/>
          <cell r="AF974"/>
          <cell r="AH974"/>
          <cell r="AI974"/>
          <cell r="AJ974"/>
          <cell r="AK974"/>
          <cell r="AL974"/>
          <cell r="AM974"/>
          <cell r="AN974"/>
          <cell r="AO974"/>
          <cell r="AP974"/>
          <cell r="AQ974"/>
          <cell r="AR974"/>
          <cell r="AS974"/>
          <cell r="AT974"/>
          <cell r="AU974"/>
          <cell r="AV974"/>
          <cell r="AW974"/>
          <cell r="AX974"/>
          <cell r="AY974"/>
          <cell r="AZ974"/>
          <cell r="BA974"/>
        </row>
        <row r="975">
          <cell r="A975"/>
          <cell r="G975"/>
          <cell r="N975"/>
          <cell r="Q975"/>
          <cell r="R975"/>
          <cell r="S975"/>
          <cell r="T975"/>
          <cell r="U975"/>
          <cell r="V975"/>
          <cell r="W975"/>
          <cell r="X975"/>
          <cell r="Y975"/>
          <cell r="Z975"/>
          <cell r="AA975"/>
          <cell r="AB975"/>
          <cell r="AC975"/>
          <cell r="AD975"/>
          <cell r="AE975"/>
          <cell r="AF975"/>
          <cell r="AH975"/>
          <cell r="AI975"/>
          <cell r="AJ975"/>
          <cell r="AK975"/>
          <cell r="AL975"/>
          <cell r="AM975"/>
          <cell r="AN975"/>
          <cell r="AO975"/>
          <cell r="AP975"/>
          <cell r="AQ975"/>
          <cell r="AR975"/>
          <cell r="AS975"/>
          <cell r="AT975"/>
          <cell r="AU975"/>
          <cell r="AV975"/>
          <cell r="AW975"/>
          <cell r="AX975"/>
          <cell r="AY975"/>
          <cell r="AZ975"/>
          <cell r="BA975"/>
        </row>
        <row r="976">
          <cell r="A976"/>
          <cell r="G976"/>
          <cell r="N976"/>
          <cell r="Q976"/>
          <cell r="R976"/>
          <cell r="S976"/>
          <cell r="T976"/>
          <cell r="U976"/>
          <cell r="V976"/>
          <cell r="W976"/>
          <cell r="X976"/>
          <cell r="Y976"/>
          <cell r="Z976"/>
          <cell r="AA976"/>
          <cell r="AB976"/>
          <cell r="AC976"/>
          <cell r="AD976"/>
          <cell r="AE976"/>
          <cell r="AF976"/>
          <cell r="AH976"/>
          <cell r="AI976"/>
          <cell r="AJ976"/>
          <cell r="AK976"/>
          <cell r="AL976"/>
          <cell r="AM976"/>
          <cell r="AN976"/>
          <cell r="AO976"/>
          <cell r="AP976"/>
          <cell r="AQ976"/>
          <cell r="AR976"/>
          <cell r="AS976"/>
          <cell r="AT976"/>
          <cell r="AU976"/>
          <cell r="AV976"/>
          <cell r="AW976"/>
          <cell r="AX976"/>
          <cell r="AY976"/>
          <cell r="AZ976"/>
          <cell r="BA976"/>
        </row>
        <row r="977">
          <cell r="A977"/>
          <cell r="G977"/>
          <cell r="N977"/>
          <cell r="Q977"/>
          <cell r="R977"/>
          <cell r="S977"/>
          <cell r="T977"/>
          <cell r="U977"/>
          <cell r="V977"/>
          <cell r="W977"/>
          <cell r="X977"/>
          <cell r="Y977"/>
          <cell r="Z977"/>
          <cell r="AA977"/>
          <cell r="AB977"/>
          <cell r="AC977"/>
          <cell r="AD977"/>
          <cell r="AE977"/>
          <cell r="AF977"/>
          <cell r="AH977"/>
          <cell r="AI977"/>
          <cell r="AJ977"/>
          <cell r="AK977"/>
          <cell r="AL977"/>
          <cell r="AM977"/>
          <cell r="AN977"/>
          <cell r="AO977"/>
          <cell r="AP977"/>
          <cell r="AQ977"/>
          <cell r="AR977"/>
          <cell r="AS977"/>
          <cell r="AT977"/>
          <cell r="AU977"/>
          <cell r="AV977"/>
          <cell r="AW977"/>
          <cell r="AX977"/>
          <cell r="AY977"/>
          <cell r="AZ977"/>
          <cell r="BA977"/>
        </row>
        <row r="978">
          <cell r="A978"/>
          <cell r="G978"/>
          <cell r="N978"/>
          <cell r="Q978"/>
          <cell r="R978"/>
          <cell r="S978"/>
          <cell r="T978"/>
          <cell r="U978"/>
          <cell r="V978"/>
          <cell r="W978"/>
          <cell r="X978"/>
          <cell r="Y978"/>
          <cell r="Z978"/>
          <cell r="AA978"/>
          <cell r="AB978"/>
          <cell r="AC978"/>
          <cell r="AD978"/>
          <cell r="AE978"/>
          <cell r="AF978"/>
          <cell r="AH978"/>
          <cell r="AI978"/>
          <cell r="AJ978"/>
          <cell r="AK978"/>
          <cell r="AL978"/>
          <cell r="AM978"/>
          <cell r="AN978"/>
          <cell r="AO978"/>
          <cell r="AP978"/>
          <cell r="AQ978"/>
          <cell r="AR978"/>
          <cell r="AS978"/>
          <cell r="AT978"/>
          <cell r="AU978"/>
          <cell r="AV978"/>
          <cell r="AW978"/>
          <cell r="AX978"/>
          <cell r="AY978"/>
          <cell r="AZ978"/>
          <cell r="BA978"/>
        </row>
        <row r="979">
          <cell r="A979"/>
          <cell r="G979"/>
          <cell r="N979"/>
          <cell r="Q979"/>
          <cell r="R979"/>
          <cell r="S979"/>
          <cell r="T979"/>
          <cell r="U979"/>
          <cell r="V979"/>
          <cell r="W979"/>
          <cell r="X979"/>
          <cell r="Y979"/>
          <cell r="Z979"/>
          <cell r="AA979"/>
          <cell r="AB979"/>
          <cell r="AC979"/>
          <cell r="AD979"/>
          <cell r="AE979"/>
          <cell r="AF979"/>
          <cell r="AH979"/>
          <cell r="AI979"/>
          <cell r="AJ979"/>
          <cell r="AK979"/>
          <cell r="AL979"/>
          <cell r="AM979"/>
          <cell r="AN979"/>
          <cell r="AO979"/>
          <cell r="AP979"/>
          <cell r="AQ979"/>
          <cell r="AR979"/>
          <cell r="AS979"/>
          <cell r="AT979"/>
          <cell r="AU979"/>
          <cell r="AV979"/>
          <cell r="AW979"/>
          <cell r="AX979"/>
          <cell r="AY979"/>
          <cell r="AZ979"/>
          <cell r="BA979"/>
        </row>
        <row r="980">
          <cell r="A980"/>
          <cell r="G980"/>
          <cell r="N980"/>
          <cell r="Q980"/>
          <cell r="R980"/>
          <cell r="S980"/>
          <cell r="T980"/>
          <cell r="U980"/>
          <cell r="V980"/>
          <cell r="W980"/>
          <cell r="X980"/>
          <cell r="Y980"/>
          <cell r="Z980"/>
          <cell r="AA980"/>
          <cell r="AB980"/>
          <cell r="AC980"/>
          <cell r="AD980"/>
          <cell r="AE980"/>
          <cell r="AF980"/>
          <cell r="AH980"/>
          <cell r="AI980"/>
          <cell r="AJ980"/>
          <cell r="AK980"/>
          <cell r="AL980"/>
          <cell r="AM980"/>
          <cell r="AN980"/>
          <cell r="AO980"/>
          <cell r="AP980"/>
          <cell r="AQ980"/>
          <cell r="AR980"/>
          <cell r="AS980"/>
          <cell r="AT980"/>
          <cell r="AU980"/>
          <cell r="AV980"/>
          <cell r="AW980"/>
          <cell r="AX980"/>
          <cell r="AY980"/>
          <cell r="AZ980"/>
          <cell r="BA980"/>
        </row>
        <row r="981">
          <cell r="A981"/>
          <cell r="G981"/>
          <cell r="N981"/>
          <cell r="Q981"/>
          <cell r="R981"/>
          <cell r="S981"/>
          <cell r="T981"/>
          <cell r="U981"/>
          <cell r="V981"/>
          <cell r="W981"/>
          <cell r="X981"/>
          <cell r="Y981"/>
          <cell r="Z981"/>
          <cell r="AA981"/>
          <cell r="AB981"/>
          <cell r="AC981"/>
          <cell r="AD981"/>
          <cell r="AE981"/>
          <cell r="AF981"/>
          <cell r="AH981"/>
          <cell r="AI981"/>
          <cell r="AJ981"/>
          <cell r="AK981"/>
          <cell r="AL981"/>
          <cell r="AM981"/>
          <cell r="AN981"/>
          <cell r="AO981"/>
          <cell r="AP981"/>
          <cell r="AQ981"/>
          <cell r="AR981"/>
          <cell r="AS981"/>
          <cell r="AT981"/>
          <cell r="AU981"/>
          <cell r="AV981"/>
          <cell r="AW981"/>
          <cell r="AX981"/>
          <cell r="AY981"/>
          <cell r="AZ981"/>
          <cell r="BA981"/>
        </row>
        <row r="982">
          <cell r="A982"/>
          <cell r="G982"/>
          <cell r="N982"/>
          <cell r="Q982"/>
          <cell r="R982"/>
          <cell r="S982"/>
          <cell r="T982"/>
          <cell r="U982"/>
          <cell r="V982"/>
          <cell r="W982"/>
          <cell r="X982"/>
          <cell r="Y982"/>
          <cell r="Z982"/>
          <cell r="AA982"/>
          <cell r="AB982"/>
          <cell r="AC982"/>
          <cell r="AD982"/>
          <cell r="AE982"/>
          <cell r="AF982"/>
          <cell r="AH982"/>
          <cell r="AI982"/>
          <cell r="AJ982"/>
          <cell r="AK982"/>
          <cell r="AL982"/>
          <cell r="AM982"/>
          <cell r="AN982"/>
          <cell r="AO982"/>
          <cell r="AP982"/>
          <cell r="AQ982"/>
          <cell r="AR982"/>
          <cell r="AS982"/>
          <cell r="AT982"/>
          <cell r="AU982"/>
          <cell r="AV982"/>
          <cell r="AW982"/>
          <cell r="AX982"/>
          <cell r="AY982"/>
          <cell r="AZ982"/>
          <cell r="BA982"/>
        </row>
        <row r="983">
          <cell r="A983"/>
          <cell r="G983"/>
          <cell r="N983"/>
          <cell r="Q983"/>
          <cell r="R983"/>
          <cell r="S983"/>
          <cell r="T983"/>
          <cell r="U983"/>
          <cell r="V983"/>
          <cell r="W983"/>
          <cell r="X983"/>
          <cell r="Y983"/>
          <cell r="Z983"/>
          <cell r="AA983"/>
          <cell r="AB983"/>
          <cell r="AC983"/>
          <cell r="AD983"/>
          <cell r="AE983"/>
          <cell r="AF983"/>
          <cell r="AH983"/>
          <cell r="AI983"/>
          <cell r="AJ983"/>
          <cell r="AK983"/>
          <cell r="AL983"/>
          <cell r="AM983"/>
          <cell r="AN983"/>
          <cell r="AO983"/>
          <cell r="AP983"/>
          <cell r="AQ983"/>
          <cell r="AR983"/>
          <cell r="AS983"/>
          <cell r="AT983"/>
          <cell r="AU983"/>
          <cell r="AV983"/>
          <cell r="AW983"/>
          <cell r="AX983"/>
          <cell r="AY983"/>
          <cell r="AZ983"/>
          <cell r="BA983"/>
        </row>
        <row r="984">
          <cell r="A984"/>
          <cell r="G984"/>
          <cell r="N984"/>
          <cell r="Q984"/>
          <cell r="R984"/>
          <cell r="S984"/>
          <cell r="T984"/>
          <cell r="U984"/>
          <cell r="V984"/>
          <cell r="W984"/>
          <cell r="X984"/>
          <cell r="Y984"/>
          <cell r="Z984"/>
          <cell r="AA984"/>
          <cell r="AB984"/>
          <cell r="AC984"/>
          <cell r="AD984"/>
          <cell r="AE984"/>
          <cell r="AF984"/>
          <cell r="AH984"/>
          <cell r="AI984"/>
          <cell r="AJ984"/>
          <cell r="AK984"/>
          <cell r="AL984"/>
          <cell r="AM984"/>
          <cell r="AN984"/>
          <cell r="AO984"/>
          <cell r="AP984"/>
          <cell r="AQ984"/>
          <cell r="AR984"/>
          <cell r="AS984"/>
          <cell r="AT984"/>
          <cell r="AU984"/>
          <cell r="AV984"/>
          <cell r="AW984"/>
          <cell r="AX984"/>
          <cell r="AY984"/>
          <cell r="AZ984"/>
          <cell r="BA984"/>
        </row>
        <row r="985">
          <cell r="A985"/>
          <cell r="G985"/>
          <cell r="N985"/>
          <cell r="Q985"/>
          <cell r="R985"/>
          <cell r="S985"/>
          <cell r="T985"/>
          <cell r="U985"/>
          <cell r="V985"/>
          <cell r="W985"/>
          <cell r="X985"/>
          <cell r="Y985"/>
          <cell r="Z985"/>
          <cell r="AA985"/>
          <cell r="AB985"/>
          <cell r="AC985"/>
          <cell r="AD985"/>
          <cell r="AE985"/>
          <cell r="AF985"/>
          <cell r="AH985"/>
          <cell r="AI985"/>
          <cell r="AJ985"/>
          <cell r="AK985"/>
          <cell r="AL985"/>
          <cell r="AM985"/>
          <cell r="AN985"/>
          <cell r="AO985"/>
          <cell r="AP985"/>
          <cell r="AQ985"/>
          <cell r="AR985"/>
          <cell r="AS985"/>
          <cell r="AT985"/>
          <cell r="AU985"/>
          <cell r="AV985"/>
          <cell r="AW985"/>
          <cell r="AX985"/>
          <cell r="AY985"/>
          <cell r="AZ985"/>
          <cell r="BA985"/>
        </row>
        <row r="986">
          <cell r="A986"/>
          <cell r="G986"/>
          <cell r="N986"/>
          <cell r="Q986"/>
          <cell r="R986"/>
          <cell r="S986"/>
          <cell r="T986"/>
          <cell r="U986"/>
          <cell r="V986"/>
          <cell r="W986"/>
          <cell r="X986"/>
          <cell r="Y986"/>
          <cell r="Z986"/>
          <cell r="AA986"/>
          <cell r="AB986"/>
          <cell r="AC986"/>
          <cell r="AD986"/>
          <cell r="AE986"/>
          <cell r="AF986"/>
          <cell r="AH986"/>
          <cell r="AI986"/>
          <cell r="AJ986"/>
          <cell r="AK986"/>
          <cell r="AL986"/>
          <cell r="AM986"/>
          <cell r="AN986"/>
          <cell r="AO986"/>
          <cell r="AP986"/>
          <cell r="AQ986"/>
          <cell r="AR986"/>
          <cell r="AS986"/>
          <cell r="AT986"/>
          <cell r="AU986"/>
          <cell r="AV986"/>
          <cell r="AW986"/>
          <cell r="AX986"/>
          <cell r="AY986"/>
          <cell r="AZ986"/>
          <cell r="BA986"/>
        </row>
        <row r="987">
          <cell r="A987"/>
          <cell r="G987"/>
          <cell r="N987"/>
          <cell r="Q987"/>
          <cell r="R987"/>
          <cell r="S987"/>
          <cell r="T987"/>
          <cell r="U987"/>
          <cell r="V987"/>
          <cell r="W987"/>
          <cell r="X987"/>
          <cell r="Y987"/>
          <cell r="Z987"/>
          <cell r="AA987"/>
          <cell r="AB987"/>
          <cell r="AC987"/>
          <cell r="AD987"/>
          <cell r="AE987"/>
          <cell r="AF987"/>
          <cell r="AH987"/>
          <cell r="AI987"/>
          <cell r="AJ987"/>
          <cell r="AK987"/>
          <cell r="AL987"/>
          <cell r="AM987"/>
          <cell r="AN987"/>
          <cell r="AO987"/>
          <cell r="AP987"/>
          <cell r="AQ987"/>
          <cell r="AR987"/>
          <cell r="AS987"/>
          <cell r="AT987"/>
          <cell r="AU987"/>
          <cell r="AV987"/>
          <cell r="AW987"/>
          <cell r="AX987"/>
          <cell r="AY987"/>
          <cell r="AZ987"/>
          <cell r="BA987"/>
        </row>
        <row r="988">
          <cell r="A988"/>
          <cell r="G988"/>
          <cell r="N988"/>
          <cell r="Q988"/>
          <cell r="R988"/>
          <cell r="S988"/>
          <cell r="T988"/>
          <cell r="U988"/>
          <cell r="V988"/>
          <cell r="W988"/>
          <cell r="X988"/>
          <cell r="Y988"/>
          <cell r="Z988"/>
          <cell r="AA988"/>
          <cell r="AB988"/>
          <cell r="AC988"/>
          <cell r="AD988"/>
          <cell r="AE988"/>
          <cell r="AF988"/>
          <cell r="AH988"/>
          <cell r="AI988"/>
          <cell r="AJ988"/>
          <cell r="AK988"/>
          <cell r="AL988"/>
          <cell r="AM988"/>
          <cell r="AN988"/>
          <cell r="AO988"/>
          <cell r="AP988"/>
          <cell r="AQ988"/>
          <cell r="AR988"/>
          <cell r="AS988"/>
          <cell r="AT988"/>
          <cell r="AU988"/>
          <cell r="AV988"/>
          <cell r="AW988"/>
          <cell r="AX988"/>
          <cell r="AY988"/>
          <cell r="AZ988"/>
          <cell r="BA988"/>
        </row>
        <row r="989">
          <cell r="A989"/>
          <cell r="G989"/>
          <cell r="N989"/>
          <cell r="Q989"/>
          <cell r="R989"/>
          <cell r="S989"/>
          <cell r="T989"/>
          <cell r="U989"/>
          <cell r="V989"/>
          <cell r="W989"/>
          <cell r="X989"/>
          <cell r="Y989"/>
          <cell r="Z989"/>
          <cell r="AA989"/>
          <cell r="AB989"/>
          <cell r="AC989"/>
          <cell r="AD989"/>
          <cell r="AE989"/>
          <cell r="AF989"/>
          <cell r="AH989"/>
          <cell r="AI989"/>
          <cell r="AJ989"/>
          <cell r="AK989"/>
          <cell r="AL989"/>
          <cell r="AM989"/>
          <cell r="AN989"/>
          <cell r="AO989"/>
          <cell r="AP989"/>
          <cell r="AQ989"/>
          <cell r="AR989"/>
          <cell r="AS989"/>
          <cell r="AT989"/>
          <cell r="AU989"/>
          <cell r="AV989"/>
          <cell r="AW989"/>
          <cell r="AX989"/>
          <cell r="AY989"/>
          <cell r="AZ989"/>
          <cell r="BA989"/>
        </row>
        <row r="990">
          <cell r="A990"/>
          <cell r="G990"/>
          <cell r="N990"/>
          <cell r="Q990"/>
          <cell r="R990"/>
          <cell r="S990"/>
          <cell r="T990"/>
          <cell r="U990"/>
          <cell r="V990"/>
          <cell r="W990"/>
          <cell r="X990"/>
          <cell r="Y990"/>
          <cell r="Z990"/>
          <cell r="AA990"/>
          <cell r="AB990"/>
          <cell r="AC990"/>
          <cell r="AD990"/>
          <cell r="AE990"/>
          <cell r="AF990"/>
          <cell r="AH990"/>
          <cell r="AI990"/>
          <cell r="AJ990"/>
          <cell r="AK990"/>
          <cell r="AL990"/>
          <cell r="AM990"/>
          <cell r="AN990"/>
          <cell r="AO990"/>
          <cell r="AP990"/>
          <cell r="AQ990"/>
          <cell r="AR990"/>
          <cell r="AS990"/>
          <cell r="AT990"/>
          <cell r="AU990"/>
          <cell r="AV990"/>
          <cell r="AW990"/>
          <cell r="AX990"/>
          <cell r="AY990"/>
          <cell r="AZ990"/>
          <cell r="BA990"/>
        </row>
        <row r="991">
          <cell r="A991"/>
          <cell r="G991"/>
          <cell r="N991"/>
          <cell r="Q991"/>
          <cell r="R991"/>
          <cell r="S991"/>
          <cell r="T991"/>
          <cell r="U991"/>
          <cell r="V991"/>
          <cell r="W991"/>
          <cell r="X991"/>
          <cell r="Y991"/>
          <cell r="Z991"/>
          <cell r="AA991"/>
          <cell r="AB991"/>
          <cell r="AC991"/>
          <cell r="AD991"/>
          <cell r="AE991"/>
          <cell r="AF991"/>
          <cell r="AH991"/>
          <cell r="AI991"/>
          <cell r="AJ991"/>
          <cell r="AK991"/>
          <cell r="AL991"/>
          <cell r="AM991"/>
          <cell r="AN991"/>
          <cell r="AO991"/>
          <cell r="AP991"/>
          <cell r="AQ991"/>
          <cell r="AR991"/>
          <cell r="AS991"/>
          <cell r="AT991"/>
          <cell r="AU991"/>
          <cell r="AV991"/>
          <cell r="AW991"/>
          <cell r="AX991"/>
          <cell r="AY991"/>
          <cell r="AZ991"/>
          <cell r="BA991"/>
        </row>
        <row r="992">
          <cell r="A992"/>
          <cell r="G992"/>
          <cell r="N992"/>
          <cell r="Q992"/>
          <cell r="R992"/>
          <cell r="S992"/>
          <cell r="T992"/>
          <cell r="U992"/>
          <cell r="V992"/>
          <cell r="W992"/>
          <cell r="X992"/>
          <cell r="Y992"/>
          <cell r="Z992"/>
          <cell r="AA992"/>
          <cell r="AB992"/>
          <cell r="AC992"/>
          <cell r="AD992"/>
          <cell r="AE992"/>
          <cell r="AF992"/>
          <cell r="AH992"/>
          <cell r="AI992"/>
          <cell r="AJ992"/>
          <cell r="AK992"/>
          <cell r="AL992"/>
          <cell r="AM992"/>
          <cell r="AN992"/>
          <cell r="AO992"/>
          <cell r="AP992"/>
          <cell r="AQ992"/>
          <cell r="AR992"/>
          <cell r="AS992"/>
          <cell r="AT992"/>
          <cell r="AU992"/>
          <cell r="AV992"/>
          <cell r="AW992"/>
          <cell r="AX992"/>
          <cell r="AY992"/>
          <cell r="AZ992"/>
          <cell r="BA992"/>
        </row>
        <row r="993">
          <cell r="A993"/>
          <cell r="G993"/>
          <cell r="N993"/>
          <cell r="Q993"/>
          <cell r="R993"/>
          <cell r="S993"/>
          <cell r="T993"/>
          <cell r="U993"/>
          <cell r="V993"/>
          <cell r="W993"/>
          <cell r="X993"/>
          <cell r="Y993"/>
          <cell r="Z993"/>
          <cell r="AA993"/>
          <cell r="AB993"/>
          <cell r="AC993"/>
          <cell r="AD993"/>
          <cell r="AE993"/>
          <cell r="AF993"/>
          <cell r="AH993"/>
          <cell r="AI993"/>
          <cell r="AJ993"/>
          <cell r="AK993"/>
          <cell r="AL993"/>
          <cell r="AM993"/>
          <cell r="AN993"/>
          <cell r="AO993"/>
          <cell r="AP993"/>
          <cell r="AQ993"/>
          <cell r="AR993"/>
          <cell r="AS993"/>
          <cell r="AT993"/>
          <cell r="AU993"/>
          <cell r="AV993"/>
          <cell r="AW993"/>
          <cell r="AX993"/>
          <cell r="AY993"/>
          <cell r="AZ993"/>
          <cell r="BA993"/>
        </row>
        <row r="994">
          <cell r="A994"/>
          <cell r="G994"/>
          <cell r="N994"/>
          <cell r="Q994"/>
          <cell r="R994"/>
          <cell r="S994"/>
          <cell r="T994"/>
          <cell r="U994"/>
          <cell r="V994"/>
          <cell r="W994"/>
          <cell r="X994"/>
          <cell r="Y994"/>
          <cell r="Z994"/>
          <cell r="AA994"/>
          <cell r="AB994"/>
          <cell r="AC994"/>
          <cell r="AD994"/>
          <cell r="AE994"/>
          <cell r="AF994"/>
          <cell r="AH994"/>
          <cell r="AI994"/>
          <cell r="AJ994"/>
          <cell r="AK994"/>
          <cell r="AL994"/>
          <cell r="AM994"/>
          <cell r="AN994"/>
          <cell r="AO994"/>
          <cell r="AP994"/>
          <cell r="AQ994"/>
          <cell r="AR994"/>
          <cell r="AS994"/>
          <cell r="AT994"/>
          <cell r="AU994"/>
          <cell r="AV994"/>
          <cell r="AW994"/>
          <cell r="AX994"/>
          <cell r="AY994"/>
          <cell r="AZ994"/>
          <cell r="BA994"/>
        </row>
        <row r="995">
          <cell r="A995"/>
          <cell r="G995"/>
          <cell r="N995"/>
          <cell r="Q995"/>
          <cell r="R995"/>
          <cell r="S995"/>
          <cell r="T995"/>
          <cell r="U995"/>
          <cell r="V995"/>
          <cell r="W995"/>
          <cell r="X995"/>
          <cell r="Y995"/>
          <cell r="Z995"/>
          <cell r="AA995"/>
          <cell r="AB995"/>
          <cell r="AC995"/>
          <cell r="AD995"/>
          <cell r="AE995"/>
          <cell r="AF995"/>
          <cell r="AH995"/>
          <cell r="AI995"/>
          <cell r="AJ995"/>
          <cell r="AK995"/>
          <cell r="AL995"/>
          <cell r="AM995"/>
          <cell r="AN995"/>
          <cell r="AO995"/>
          <cell r="AP995"/>
          <cell r="AQ995"/>
          <cell r="AR995"/>
          <cell r="AS995"/>
          <cell r="AT995"/>
          <cell r="AU995"/>
          <cell r="AV995"/>
          <cell r="AW995"/>
          <cell r="AX995"/>
          <cell r="AY995"/>
          <cell r="AZ995"/>
          <cell r="BA995"/>
        </row>
        <row r="996">
          <cell r="A996"/>
          <cell r="G996"/>
          <cell r="N996"/>
          <cell r="Q996"/>
          <cell r="R996"/>
          <cell r="S996"/>
          <cell r="T996"/>
          <cell r="U996"/>
          <cell r="V996"/>
          <cell r="W996"/>
          <cell r="X996"/>
          <cell r="Y996"/>
          <cell r="Z996"/>
          <cell r="AA996"/>
          <cell r="AB996"/>
          <cell r="AC996"/>
          <cell r="AD996"/>
          <cell r="AE996"/>
          <cell r="AF996"/>
          <cell r="AH996"/>
          <cell r="AI996"/>
          <cell r="AJ996"/>
          <cell r="AK996"/>
          <cell r="AL996"/>
          <cell r="AM996"/>
          <cell r="AN996"/>
          <cell r="AO996"/>
          <cell r="AP996"/>
          <cell r="AQ996"/>
          <cell r="AR996"/>
          <cell r="AS996"/>
          <cell r="AT996"/>
          <cell r="AU996"/>
          <cell r="AV996"/>
          <cell r="AW996"/>
          <cell r="AX996"/>
          <cell r="AY996"/>
          <cell r="AZ996"/>
          <cell r="BA996"/>
        </row>
        <row r="997">
          <cell r="A997"/>
          <cell r="G997"/>
          <cell r="N997"/>
          <cell r="Q997"/>
          <cell r="R997"/>
          <cell r="S997"/>
          <cell r="T997"/>
          <cell r="U997"/>
          <cell r="V997"/>
          <cell r="W997"/>
          <cell r="X997"/>
          <cell r="Y997"/>
          <cell r="Z997"/>
          <cell r="AA997"/>
          <cell r="AB997"/>
          <cell r="AC997"/>
          <cell r="AD997"/>
          <cell r="AE997"/>
          <cell r="AF997"/>
          <cell r="AH997"/>
          <cell r="AI997"/>
          <cell r="AJ997"/>
          <cell r="AK997"/>
          <cell r="AL997"/>
          <cell r="AM997"/>
          <cell r="AN997"/>
          <cell r="AO997"/>
          <cell r="AP997"/>
          <cell r="AQ997"/>
          <cell r="AR997"/>
          <cell r="AS997"/>
          <cell r="AT997"/>
          <cell r="AU997"/>
          <cell r="AV997"/>
          <cell r="AW997"/>
          <cell r="AX997"/>
          <cell r="AY997"/>
          <cell r="AZ997"/>
          <cell r="BA997"/>
        </row>
        <row r="998">
          <cell r="A998"/>
          <cell r="G998"/>
          <cell r="N998"/>
          <cell r="Q998"/>
          <cell r="R998"/>
          <cell r="S998"/>
          <cell r="T998"/>
          <cell r="U998"/>
          <cell r="V998"/>
          <cell r="W998"/>
          <cell r="X998"/>
          <cell r="Y998"/>
          <cell r="Z998"/>
          <cell r="AA998"/>
          <cell r="AB998"/>
          <cell r="AC998"/>
          <cell r="AD998"/>
          <cell r="AE998"/>
          <cell r="AF998"/>
          <cell r="AH998"/>
          <cell r="AI998"/>
          <cell r="AJ998"/>
          <cell r="AK998"/>
          <cell r="AL998"/>
          <cell r="AM998"/>
          <cell r="AN998"/>
          <cell r="AO998"/>
          <cell r="AP998"/>
          <cell r="AQ998"/>
          <cell r="AR998"/>
          <cell r="AS998"/>
          <cell r="AT998"/>
          <cell r="AU998"/>
          <cell r="AV998"/>
          <cell r="AW998"/>
          <cell r="AX998"/>
          <cell r="AY998"/>
          <cell r="AZ998"/>
          <cell r="BA998"/>
        </row>
        <row r="999">
          <cell r="A999"/>
          <cell r="G999"/>
          <cell r="N999"/>
          <cell r="Q999"/>
          <cell r="R999"/>
          <cell r="S999"/>
          <cell r="T999"/>
          <cell r="U999"/>
          <cell r="V999"/>
          <cell r="W999"/>
          <cell r="X999"/>
          <cell r="Y999"/>
          <cell r="Z999"/>
          <cell r="AA999"/>
          <cell r="AB999"/>
          <cell r="AC999"/>
          <cell r="AD999"/>
          <cell r="AE999"/>
          <cell r="AF999"/>
          <cell r="AH999"/>
          <cell r="AI999"/>
          <cell r="AJ999"/>
          <cell r="AK999"/>
          <cell r="AL999"/>
          <cell r="AM999"/>
          <cell r="AN999"/>
          <cell r="AO999"/>
          <cell r="AP999"/>
          <cell r="AQ999"/>
          <cell r="AR999"/>
          <cell r="AS999"/>
          <cell r="AT999"/>
          <cell r="AU999"/>
          <cell r="AV999"/>
          <cell r="AW999"/>
          <cell r="AX999"/>
          <cell r="AY999"/>
          <cell r="AZ999"/>
          <cell r="BA999"/>
        </row>
        <row r="1000">
          <cell r="A1000"/>
          <cell r="G1000"/>
          <cell r="N1000"/>
          <cell r="Q1000"/>
          <cell r="R1000"/>
          <cell r="S1000"/>
          <cell r="T1000"/>
          <cell r="U1000"/>
          <cell r="V1000"/>
          <cell r="W1000"/>
          <cell r="X1000"/>
          <cell r="Y1000"/>
          <cell r="Z1000"/>
          <cell r="AA1000"/>
          <cell r="AB1000"/>
          <cell r="AC1000"/>
          <cell r="AD1000"/>
          <cell r="AE1000"/>
          <cell r="AF1000"/>
          <cell r="AH1000"/>
          <cell r="AI1000"/>
          <cell r="AJ1000"/>
          <cell r="AK1000"/>
          <cell r="AL1000"/>
          <cell r="AM1000"/>
          <cell r="AN1000"/>
          <cell r="AO1000"/>
          <cell r="AP1000"/>
          <cell r="AQ1000"/>
          <cell r="AR1000"/>
          <cell r="AS1000"/>
          <cell r="AT1000"/>
          <cell r="AU1000"/>
          <cell r="AV1000"/>
          <cell r="AW1000"/>
          <cell r="AX1000"/>
          <cell r="AY1000"/>
          <cell r="AZ1000"/>
          <cell r="BA1000"/>
        </row>
        <row r="1001">
          <cell r="A1001"/>
          <cell r="G1001"/>
          <cell r="N1001"/>
          <cell r="Q1001"/>
          <cell r="R1001"/>
          <cell r="S1001"/>
          <cell r="T1001"/>
          <cell r="U1001"/>
          <cell r="V1001"/>
          <cell r="W1001"/>
          <cell r="X1001"/>
          <cell r="Y1001"/>
          <cell r="Z1001"/>
          <cell r="AA1001"/>
          <cell r="AB1001"/>
          <cell r="AC1001"/>
          <cell r="AD1001"/>
          <cell r="AE1001"/>
          <cell r="AF1001"/>
          <cell r="AH1001"/>
          <cell r="AI1001"/>
          <cell r="AJ1001"/>
          <cell r="AK1001"/>
          <cell r="AL1001"/>
          <cell r="AM1001"/>
          <cell r="AN1001"/>
          <cell r="AO1001"/>
          <cell r="AP1001"/>
          <cell r="AQ1001"/>
          <cell r="AR1001"/>
          <cell r="AS1001"/>
          <cell r="AT1001"/>
          <cell r="AU1001"/>
          <cell r="AV1001"/>
          <cell r="AW1001"/>
          <cell r="AX1001"/>
          <cell r="AY1001"/>
          <cell r="AZ1001"/>
          <cell r="BA1001"/>
        </row>
        <row r="1002">
          <cell r="A1002"/>
          <cell r="G1002"/>
          <cell r="N1002"/>
          <cell r="Q1002"/>
          <cell r="R1002"/>
          <cell r="S1002"/>
          <cell r="T1002"/>
          <cell r="U1002"/>
          <cell r="V1002"/>
          <cell r="W1002"/>
          <cell r="X1002"/>
          <cell r="Y1002"/>
          <cell r="Z1002"/>
          <cell r="AA1002"/>
          <cell r="AB1002"/>
          <cell r="AC1002"/>
          <cell r="AD1002"/>
          <cell r="AE1002"/>
          <cell r="AF1002"/>
          <cell r="AH1002"/>
          <cell r="AI1002"/>
          <cell r="AJ1002"/>
          <cell r="AK1002"/>
          <cell r="AL1002"/>
          <cell r="AM1002"/>
          <cell r="AN1002"/>
          <cell r="AO1002"/>
          <cell r="AP1002"/>
          <cell r="AQ1002"/>
          <cell r="AR1002"/>
          <cell r="AS1002"/>
          <cell r="AT1002"/>
          <cell r="AU1002"/>
          <cell r="AV1002"/>
          <cell r="AW1002"/>
          <cell r="AX1002"/>
          <cell r="AY1002"/>
          <cell r="AZ1002"/>
          <cell r="BA1002"/>
        </row>
        <row r="1003">
          <cell r="A1003"/>
          <cell r="G1003"/>
          <cell r="N1003"/>
          <cell r="Q1003"/>
          <cell r="R1003"/>
          <cell r="S1003"/>
          <cell r="T1003"/>
          <cell r="U1003"/>
          <cell r="V1003"/>
          <cell r="W1003"/>
          <cell r="X1003"/>
          <cell r="Y1003"/>
          <cell r="Z1003"/>
          <cell r="AA1003"/>
          <cell r="AB1003"/>
          <cell r="AC1003"/>
          <cell r="AD1003"/>
          <cell r="AE1003"/>
          <cell r="AF1003"/>
          <cell r="AH1003"/>
          <cell r="AI1003"/>
          <cell r="AJ1003"/>
          <cell r="AK1003"/>
          <cell r="AL1003"/>
          <cell r="AM1003"/>
          <cell r="AN1003"/>
          <cell r="AO1003"/>
          <cell r="AP1003"/>
          <cell r="AQ1003"/>
          <cell r="AR1003"/>
          <cell r="AS1003"/>
          <cell r="AT1003"/>
          <cell r="AU1003"/>
          <cell r="AV1003"/>
          <cell r="AW1003"/>
          <cell r="AX1003"/>
          <cell r="AY1003"/>
          <cell r="AZ1003"/>
          <cell r="BA1003"/>
        </row>
        <row r="1004">
          <cell r="A1004"/>
          <cell r="G1004"/>
          <cell r="N1004"/>
          <cell r="Q1004"/>
          <cell r="R1004"/>
          <cell r="S1004"/>
          <cell r="T1004"/>
          <cell r="U1004"/>
          <cell r="V1004"/>
          <cell r="W1004"/>
          <cell r="X1004"/>
          <cell r="Y1004"/>
          <cell r="Z1004"/>
          <cell r="AA1004"/>
          <cell r="AB1004"/>
          <cell r="AC1004"/>
          <cell r="AD1004"/>
          <cell r="AE1004"/>
          <cell r="AF1004"/>
          <cell r="AH1004"/>
          <cell r="AI1004"/>
          <cell r="AJ1004"/>
          <cell r="AK1004"/>
          <cell r="AL1004"/>
          <cell r="AM1004"/>
          <cell r="AN1004"/>
          <cell r="AO1004"/>
          <cell r="AP1004"/>
          <cell r="AQ1004"/>
          <cell r="AR1004"/>
          <cell r="AS1004"/>
          <cell r="AT1004"/>
          <cell r="AU1004"/>
          <cell r="AV1004"/>
          <cell r="AW1004"/>
          <cell r="AX1004"/>
          <cell r="AY1004"/>
          <cell r="AZ1004"/>
          <cell r="BA1004"/>
        </row>
        <row r="1005">
          <cell r="A1005"/>
          <cell r="G1005"/>
          <cell r="N1005"/>
          <cell r="Q1005"/>
          <cell r="R1005"/>
          <cell r="S1005"/>
          <cell r="T1005"/>
          <cell r="U1005"/>
          <cell r="V1005"/>
          <cell r="W1005"/>
          <cell r="X1005"/>
          <cell r="Y1005"/>
          <cell r="Z1005"/>
          <cell r="AA1005"/>
          <cell r="AB1005"/>
          <cell r="AC1005"/>
          <cell r="AD1005"/>
          <cell r="AE1005"/>
          <cell r="AF1005"/>
          <cell r="AH1005"/>
          <cell r="AI1005"/>
          <cell r="AJ1005"/>
          <cell r="AK1005"/>
          <cell r="AL1005"/>
          <cell r="AM1005"/>
          <cell r="AN1005"/>
          <cell r="AO1005"/>
          <cell r="AP1005"/>
          <cell r="AQ1005"/>
          <cell r="AR1005"/>
          <cell r="AS1005"/>
          <cell r="AT1005"/>
          <cell r="AU1005"/>
          <cell r="AV1005"/>
          <cell r="AW1005"/>
          <cell r="AX1005"/>
          <cell r="AY1005"/>
          <cell r="AZ1005"/>
          <cell r="BA1005"/>
        </row>
        <row r="1006">
          <cell r="A1006"/>
          <cell r="G1006"/>
          <cell r="N1006"/>
          <cell r="Q1006"/>
          <cell r="R1006"/>
          <cell r="S1006"/>
          <cell r="T1006"/>
          <cell r="U1006"/>
          <cell r="V1006"/>
          <cell r="W1006"/>
          <cell r="X1006"/>
          <cell r="Y1006"/>
          <cell r="Z1006"/>
          <cell r="AA1006"/>
          <cell r="AB1006"/>
          <cell r="AC1006"/>
          <cell r="AD1006"/>
          <cell r="AE1006"/>
          <cell r="AF1006"/>
          <cell r="AH1006"/>
          <cell r="AI1006"/>
          <cell r="AJ1006"/>
          <cell r="AK1006"/>
          <cell r="AL1006"/>
          <cell r="AM1006"/>
          <cell r="AN1006"/>
          <cell r="AO1006"/>
          <cell r="AP1006"/>
          <cell r="AQ1006"/>
          <cell r="AR1006"/>
          <cell r="AS1006"/>
          <cell r="AT1006"/>
          <cell r="AU1006"/>
          <cell r="AV1006"/>
          <cell r="AW1006"/>
          <cell r="AX1006"/>
          <cell r="AY1006"/>
          <cell r="AZ1006"/>
          <cell r="BA1006"/>
        </row>
        <row r="1007">
          <cell r="A1007"/>
          <cell r="G1007"/>
          <cell r="N1007"/>
          <cell r="Q1007"/>
          <cell r="R1007"/>
          <cell r="S1007"/>
          <cell r="T1007"/>
          <cell r="U1007"/>
          <cell r="V1007"/>
          <cell r="W1007"/>
          <cell r="X1007"/>
          <cell r="Y1007"/>
          <cell r="Z1007"/>
          <cell r="AA1007"/>
          <cell r="AB1007"/>
          <cell r="AC1007"/>
          <cell r="AD1007"/>
          <cell r="AE1007"/>
          <cell r="AF1007"/>
          <cell r="AH1007"/>
          <cell r="AI1007"/>
          <cell r="AJ1007"/>
          <cell r="AK1007"/>
          <cell r="AL1007"/>
          <cell r="AM1007"/>
          <cell r="AN1007"/>
          <cell r="AO1007"/>
          <cell r="AP1007"/>
          <cell r="AQ1007"/>
          <cell r="AR1007"/>
          <cell r="AS1007"/>
          <cell r="AT1007"/>
          <cell r="AU1007"/>
          <cell r="AV1007"/>
          <cell r="AW1007"/>
          <cell r="AX1007"/>
          <cell r="AY1007"/>
          <cell r="AZ1007"/>
          <cell r="BA1007"/>
        </row>
        <row r="1008">
          <cell r="A1008"/>
          <cell r="G1008"/>
          <cell r="N1008"/>
          <cell r="Q1008"/>
          <cell r="R1008"/>
          <cell r="S1008"/>
          <cell r="T1008"/>
          <cell r="U1008"/>
          <cell r="V1008"/>
          <cell r="W1008"/>
          <cell r="X1008"/>
          <cell r="Y1008"/>
          <cell r="Z1008"/>
          <cell r="AA1008"/>
          <cell r="AB1008"/>
          <cell r="AC1008"/>
          <cell r="AD1008"/>
          <cell r="AE1008"/>
          <cell r="AF1008"/>
          <cell r="AH1008"/>
          <cell r="AI1008"/>
          <cell r="AJ1008"/>
          <cell r="AK1008"/>
          <cell r="AL1008"/>
          <cell r="AM1008"/>
          <cell r="AN1008"/>
          <cell r="AO1008"/>
          <cell r="AP1008"/>
          <cell r="AQ1008"/>
          <cell r="AR1008"/>
          <cell r="AS1008"/>
          <cell r="AT1008"/>
          <cell r="AU1008"/>
          <cell r="AV1008"/>
          <cell r="AW1008"/>
          <cell r="AX1008"/>
          <cell r="AY1008"/>
          <cell r="AZ1008"/>
          <cell r="BA1008"/>
        </row>
        <row r="1009">
          <cell r="A1009"/>
          <cell r="G1009"/>
          <cell r="N1009"/>
          <cell r="Q1009"/>
          <cell r="R1009"/>
          <cell r="S1009"/>
          <cell r="T1009"/>
          <cell r="U1009"/>
          <cell r="V1009"/>
          <cell r="W1009"/>
          <cell r="X1009"/>
          <cell r="Y1009"/>
          <cell r="Z1009"/>
          <cell r="AA1009"/>
          <cell r="AB1009"/>
          <cell r="AC1009"/>
          <cell r="AD1009"/>
          <cell r="AE1009"/>
          <cell r="AF1009"/>
          <cell r="AH1009"/>
          <cell r="AI1009"/>
          <cell r="AJ1009"/>
          <cell r="AK1009"/>
          <cell r="AL1009"/>
          <cell r="AM1009"/>
          <cell r="AN1009"/>
          <cell r="AO1009"/>
          <cell r="AP1009"/>
          <cell r="AQ1009"/>
          <cell r="AR1009"/>
          <cell r="AS1009"/>
          <cell r="AT1009"/>
          <cell r="AU1009"/>
          <cell r="AV1009"/>
          <cell r="AW1009"/>
          <cell r="AX1009"/>
          <cell r="AY1009"/>
          <cell r="AZ1009"/>
          <cell r="BA1009"/>
        </row>
        <row r="1010">
          <cell r="A1010"/>
          <cell r="G1010"/>
          <cell r="N1010"/>
          <cell r="Q1010"/>
          <cell r="R1010"/>
          <cell r="S1010"/>
          <cell r="T1010"/>
          <cell r="U1010"/>
          <cell r="V1010"/>
          <cell r="W1010"/>
          <cell r="X1010"/>
          <cell r="Y1010"/>
          <cell r="Z1010"/>
          <cell r="AA1010"/>
          <cell r="AB1010"/>
          <cell r="AC1010"/>
          <cell r="AD1010"/>
          <cell r="AE1010"/>
          <cell r="AF1010"/>
          <cell r="AH1010"/>
          <cell r="AI1010"/>
          <cell r="AJ1010"/>
          <cell r="AK1010"/>
          <cell r="AL1010"/>
          <cell r="AM1010"/>
          <cell r="AN1010"/>
          <cell r="AO1010"/>
          <cell r="AP1010"/>
          <cell r="AQ1010"/>
          <cell r="AR1010"/>
          <cell r="AS1010"/>
          <cell r="AT1010"/>
          <cell r="AU1010"/>
          <cell r="AV1010"/>
          <cell r="AW1010"/>
          <cell r="AX1010"/>
          <cell r="AY1010"/>
          <cell r="AZ1010"/>
          <cell r="BA1010"/>
        </row>
        <row r="1011">
          <cell r="A1011"/>
          <cell r="G1011"/>
          <cell r="N1011"/>
          <cell r="Q1011"/>
          <cell r="R1011"/>
          <cell r="S1011"/>
          <cell r="T1011"/>
          <cell r="U1011"/>
          <cell r="V1011"/>
          <cell r="W1011"/>
          <cell r="X1011"/>
          <cell r="Y1011"/>
          <cell r="Z1011"/>
          <cell r="AA1011"/>
          <cell r="AB1011"/>
          <cell r="AC1011"/>
          <cell r="AD1011"/>
          <cell r="AE1011"/>
          <cell r="AF1011"/>
          <cell r="AH1011"/>
          <cell r="AI1011"/>
          <cell r="AJ1011"/>
          <cell r="AK1011"/>
          <cell r="AL1011"/>
          <cell r="AM1011"/>
          <cell r="AN1011"/>
          <cell r="AO1011"/>
          <cell r="AP1011"/>
          <cell r="AQ1011"/>
          <cell r="AR1011"/>
          <cell r="AS1011"/>
          <cell r="AT1011"/>
          <cell r="AU1011"/>
          <cell r="AV1011"/>
          <cell r="AW1011"/>
          <cell r="AX1011"/>
          <cell r="AY1011"/>
          <cell r="AZ1011"/>
          <cell r="BA1011"/>
        </row>
        <row r="1012">
          <cell r="A1012"/>
          <cell r="G1012"/>
          <cell r="N1012"/>
          <cell r="Q1012"/>
          <cell r="R1012"/>
          <cell r="S1012"/>
          <cell r="T1012"/>
          <cell r="U1012"/>
          <cell r="V1012"/>
          <cell r="W1012"/>
          <cell r="X1012"/>
          <cell r="Y1012"/>
          <cell r="Z1012"/>
          <cell r="AA1012"/>
          <cell r="AB1012"/>
          <cell r="AC1012"/>
          <cell r="AD1012"/>
          <cell r="AE1012"/>
          <cell r="AF1012"/>
          <cell r="AH1012"/>
          <cell r="AI1012"/>
          <cell r="AJ1012"/>
          <cell r="AK1012"/>
          <cell r="AL1012"/>
          <cell r="AM1012"/>
          <cell r="AN1012"/>
          <cell r="AO1012"/>
          <cell r="AP1012"/>
          <cell r="AQ1012"/>
          <cell r="AR1012"/>
          <cell r="AS1012"/>
          <cell r="AT1012"/>
          <cell r="AU1012"/>
          <cell r="AV1012"/>
          <cell r="AW1012"/>
          <cell r="AX1012"/>
          <cell r="AY1012"/>
          <cell r="AZ1012"/>
          <cell r="BA1012"/>
        </row>
        <row r="1013">
          <cell r="A1013"/>
          <cell r="G1013"/>
          <cell r="N1013"/>
          <cell r="Q1013"/>
          <cell r="R1013"/>
          <cell r="S1013"/>
          <cell r="T1013"/>
          <cell r="U1013"/>
          <cell r="V1013"/>
          <cell r="W1013"/>
          <cell r="X1013"/>
          <cell r="Y1013"/>
          <cell r="Z1013"/>
          <cell r="AA1013"/>
          <cell r="AB1013"/>
          <cell r="AC1013"/>
          <cell r="AD1013"/>
          <cell r="AE1013"/>
          <cell r="AF1013"/>
          <cell r="AH1013"/>
          <cell r="AI1013"/>
          <cell r="AJ1013"/>
          <cell r="AK1013"/>
          <cell r="AL1013"/>
          <cell r="AM1013"/>
          <cell r="AN1013"/>
          <cell r="AO1013"/>
          <cell r="AP1013"/>
          <cell r="AQ1013"/>
          <cell r="AR1013"/>
          <cell r="AS1013"/>
          <cell r="AT1013"/>
          <cell r="AU1013"/>
          <cell r="AV1013"/>
          <cell r="AW1013"/>
          <cell r="AX1013"/>
          <cell r="AY1013"/>
          <cell r="AZ1013"/>
          <cell r="BA1013"/>
        </row>
        <row r="1014">
          <cell r="A1014"/>
          <cell r="G1014"/>
          <cell r="N1014"/>
          <cell r="Q1014"/>
          <cell r="R1014"/>
          <cell r="S1014"/>
          <cell r="T1014"/>
          <cell r="U1014"/>
          <cell r="V1014"/>
          <cell r="W1014"/>
          <cell r="X1014"/>
          <cell r="Y1014"/>
          <cell r="Z1014"/>
          <cell r="AA1014"/>
          <cell r="AB1014"/>
          <cell r="AC1014"/>
          <cell r="AD1014"/>
          <cell r="AE1014"/>
          <cell r="AF1014"/>
          <cell r="AH1014"/>
          <cell r="AI1014"/>
          <cell r="AJ1014"/>
          <cell r="AK1014"/>
          <cell r="AL1014"/>
          <cell r="AM1014"/>
          <cell r="AN1014"/>
          <cell r="AO1014"/>
          <cell r="AP1014"/>
          <cell r="AQ1014"/>
          <cell r="AR1014"/>
          <cell r="AS1014"/>
          <cell r="AT1014"/>
          <cell r="AU1014"/>
          <cell r="AV1014"/>
          <cell r="AW1014"/>
          <cell r="AX1014"/>
          <cell r="AY1014"/>
          <cell r="AZ1014"/>
          <cell r="BA1014"/>
        </row>
        <row r="1015">
          <cell r="A1015"/>
          <cell r="G1015"/>
          <cell r="N1015"/>
          <cell r="Q1015"/>
          <cell r="R1015"/>
          <cell r="S1015"/>
          <cell r="T1015"/>
          <cell r="U1015"/>
          <cell r="V1015"/>
          <cell r="W1015"/>
          <cell r="X1015"/>
          <cell r="Y1015"/>
          <cell r="Z1015"/>
          <cell r="AA1015"/>
          <cell r="AB1015"/>
          <cell r="AC1015"/>
          <cell r="AD1015"/>
          <cell r="AE1015"/>
          <cell r="AF1015"/>
          <cell r="AH1015"/>
          <cell r="AI1015"/>
          <cell r="AJ1015"/>
          <cell r="AK1015"/>
          <cell r="AL1015"/>
          <cell r="AM1015"/>
          <cell r="AN1015"/>
          <cell r="AO1015"/>
          <cell r="AP1015"/>
          <cell r="AQ1015"/>
          <cell r="AR1015"/>
          <cell r="AS1015"/>
          <cell r="AT1015"/>
          <cell r="AU1015"/>
          <cell r="AV1015"/>
          <cell r="AW1015"/>
          <cell r="AX1015"/>
          <cell r="AY1015"/>
          <cell r="AZ1015"/>
          <cell r="BA1015"/>
        </row>
        <row r="1016">
          <cell r="A1016"/>
          <cell r="G1016"/>
          <cell r="N1016"/>
          <cell r="Q1016"/>
          <cell r="R1016"/>
          <cell r="S1016"/>
          <cell r="T1016"/>
          <cell r="U1016"/>
          <cell r="V1016"/>
          <cell r="W1016"/>
          <cell r="X1016"/>
          <cell r="Y1016"/>
          <cell r="Z1016"/>
          <cell r="AA1016"/>
          <cell r="AB1016"/>
          <cell r="AC1016"/>
          <cell r="AD1016"/>
          <cell r="AE1016"/>
          <cell r="AF1016"/>
          <cell r="AH1016"/>
          <cell r="AI1016"/>
          <cell r="AJ1016"/>
          <cell r="AK1016"/>
          <cell r="AL1016"/>
          <cell r="AM1016"/>
          <cell r="AN1016"/>
          <cell r="AO1016"/>
          <cell r="AP1016"/>
          <cell r="AQ1016"/>
          <cell r="AR1016"/>
          <cell r="AS1016"/>
          <cell r="AT1016"/>
          <cell r="AU1016"/>
          <cell r="AV1016"/>
          <cell r="AW1016"/>
          <cell r="AX1016"/>
          <cell r="AY1016"/>
          <cell r="AZ1016"/>
          <cell r="BA1016"/>
        </row>
        <row r="1017">
          <cell r="A1017"/>
          <cell r="G1017"/>
          <cell r="N1017"/>
          <cell r="Q1017"/>
          <cell r="R1017"/>
          <cell r="S1017"/>
          <cell r="T1017"/>
          <cell r="U1017"/>
          <cell r="V1017"/>
          <cell r="W1017"/>
          <cell r="X1017"/>
          <cell r="Y1017"/>
          <cell r="Z1017"/>
          <cell r="AA1017"/>
          <cell r="AB1017"/>
          <cell r="AC1017"/>
          <cell r="AD1017"/>
          <cell r="AE1017"/>
          <cell r="AF1017"/>
          <cell r="AH1017"/>
          <cell r="AI1017"/>
          <cell r="AJ1017"/>
          <cell r="AK1017"/>
          <cell r="AL1017"/>
          <cell r="AM1017"/>
          <cell r="AN1017"/>
          <cell r="AO1017"/>
          <cell r="AP1017"/>
          <cell r="AQ1017"/>
          <cell r="AR1017"/>
          <cell r="AS1017"/>
          <cell r="AT1017"/>
          <cell r="AU1017"/>
          <cell r="AV1017"/>
          <cell r="AW1017"/>
          <cell r="AX1017"/>
          <cell r="AY1017"/>
          <cell r="AZ1017"/>
          <cell r="BA1017"/>
        </row>
        <row r="1018">
          <cell r="A1018"/>
          <cell r="G1018"/>
          <cell r="N1018"/>
          <cell r="Q1018"/>
          <cell r="R1018"/>
          <cell r="S1018"/>
          <cell r="T1018"/>
          <cell r="U1018"/>
          <cell r="V1018"/>
          <cell r="W1018"/>
          <cell r="X1018"/>
          <cell r="Y1018"/>
          <cell r="Z1018"/>
          <cell r="AA1018"/>
          <cell r="AB1018"/>
          <cell r="AC1018"/>
          <cell r="AD1018"/>
          <cell r="AE1018"/>
          <cell r="AF1018"/>
          <cell r="AH1018"/>
          <cell r="AI1018"/>
          <cell r="AJ1018"/>
          <cell r="AK1018"/>
          <cell r="AL1018"/>
          <cell r="AM1018"/>
          <cell r="AN1018"/>
          <cell r="AO1018"/>
          <cell r="AP1018"/>
          <cell r="AQ1018"/>
          <cell r="AR1018"/>
          <cell r="AS1018"/>
          <cell r="AT1018"/>
          <cell r="AU1018"/>
          <cell r="AV1018"/>
          <cell r="AW1018"/>
          <cell r="AX1018"/>
          <cell r="AY1018"/>
          <cell r="AZ1018"/>
          <cell r="BA1018"/>
        </row>
        <row r="1019">
          <cell r="A1019"/>
          <cell r="G1019"/>
          <cell r="N1019"/>
          <cell r="Q1019"/>
          <cell r="R1019"/>
          <cell r="S1019"/>
          <cell r="T1019"/>
          <cell r="U1019"/>
          <cell r="V1019"/>
          <cell r="W1019"/>
          <cell r="X1019"/>
          <cell r="Y1019"/>
          <cell r="Z1019"/>
          <cell r="AA1019"/>
          <cell r="AB1019"/>
          <cell r="AC1019"/>
          <cell r="AD1019"/>
          <cell r="AE1019"/>
          <cell r="AF1019"/>
          <cell r="AH1019"/>
          <cell r="AI1019"/>
          <cell r="AJ1019"/>
          <cell r="AK1019"/>
          <cell r="AL1019"/>
          <cell r="AM1019"/>
          <cell r="AN1019"/>
          <cell r="AO1019"/>
          <cell r="AP1019"/>
          <cell r="AQ1019"/>
          <cell r="AR1019"/>
          <cell r="AS1019"/>
          <cell r="AT1019"/>
          <cell r="AU1019"/>
          <cell r="AV1019"/>
          <cell r="AW1019"/>
          <cell r="AX1019"/>
          <cell r="AY1019"/>
          <cell r="AZ1019"/>
          <cell r="BA1019"/>
        </row>
        <row r="1020">
          <cell r="A1020"/>
          <cell r="G1020"/>
          <cell r="N1020"/>
          <cell r="Q1020"/>
          <cell r="R1020"/>
          <cell r="S1020"/>
          <cell r="T1020"/>
          <cell r="U1020"/>
          <cell r="V1020"/>
          <cell r="W1020"/>
          <cell r="X1020"/>
          <cell r="Y1020"/>
          <cell r="Z1020"/>
          <cell r="AA1020"/>
          <cell r="AB1020"/>
          <cell r="AC1020"/>
          <cell r="AD1020"/>
          <cell r="AE1020"/>
          <cell r="AF1020"/>
          <cell r="AH1020"/>
          <cell r="AI1020"/>
          <cell r="AJ1020"/>
          <cell r="AK1020"/>
          <cell r="AL1020"/>
          <cell r="AM1020"/>
          <cell r="AN1020"/>
          <cell r="AO1020"/>
          <cell r="AP1020"/>
          <cell r="AQ1020"/>
          <cell r="AR1020"/>
          <cell r="AS1020"/>
          <cell r="AT1020"/>
          <cell r="AU1020"/>
          <cell r="AV1020"/>
          <cell r="AW1020"/>
          <cell r="AX1020"/>
          <cell r="AY1020"/>
          <cell r="AZ1020"/>
          <cell r="BA1020"/>
        </row>
        <row r="1021">
          <cell r="A1021"/>
          <cell r="G1021"/>
          <cell r="N1021"/>
          <cell r="Q1021"/>
          <cell r="R1021"/>
          <cell r="S1021"/>
          <cell r="T1021"/>
          <cell r="U1021"/>
          <cell r="V1021"/>
          <cell r="W1021"/>
          <cell r="X1021"/>
          <cell r="Y1021"/>
          <cell r="Z1021"/>
          <cell r="AA1021"/>
          <cell r="AB1021"/>
          <cell r="AC1021"/>
          <cell r="AD1021"/>
          <cell r="AE1021"/>
          <cell r="AF1021"/>
          <cell r="AH1021"/>
          <cell r="AI1021"/>
          <cell r="AJ1021"/>
          <cell r="AK1021"/>
          <cell r="AL1021"/>
          <cell r="AM1021"/>
          <cell r="AN1021"/>
          <cell r="AO1021"/>
          <cell r="AP1021"/>
          <cell r="AQ1021"/>
          <cell r="AR1021"/>
          <cell r="AS1021"/>
          <cell r="AT1021"/>
          <cell r="AU1021"/>
          <cell r="AV1021"/>
          <cell r="AW1021"/>
          <cell r="AX1021"/>
          <cell r="AY1021"/>
          <cell r="AZ1021"/>
          <cell r="BA1021"/>
        </row>
        <row r="1022">
          <cell r="A1022"/>
          <cell r="G1022"/>
          <cell r="N1022"/>
          <cell r="Q1022"/>
          <cell r="R1022"/>
          <cell r="S1022"/>
          <cell r="T1022"/>
          <cell r="U1022"/>
          <cell r="V1022"/>
          <cell r="W1022"/>
          <cell r="X1022"/>
          <cell r="Y1022"/>
          <cell r="Z1022"/>
          <cell r="AA1022"/>
          <cell r="AB1022"/>
          <cell r="AC1022"/>
          <cell r="AD1022"/>
          <cell r="AE1022"/>
          <cell r="AF1022"/>
          <cell r="AH1022"/>
          <cell r="AI1022"/>
          <cell r="AJ1022"/>
          <cell r="AK1022"/>
          <cell r="AL1022"/>
          <cell r="AM1022"/>
          <cell r="AN1022"/>
          <cell r="AO1022"/>
          <cell r="AP1022"/>
          <cell r="AQ1022"/>
          <cell r="AR1022"/>
          <cell r="AS1022"/>
          <cell r="AT1022"/>
          <cell r="AU1022"/>
          <cell r="AV1022"/>
          <cell r="AW1022"/>
          <cell r="AX1022"/>
          <cell r="AY1022"/>
          <cell r="AZ1022"/>
          <cell r="BA1022"/>
        </row>
        <row r="1023">
          <cell r="A1023"/>
          <cell r="G1023"/>
          <cell r="N1023"/>
          <cell r="Q1023"/>
          <cell r="R1023"/>
          <cell r="S1023"/>
          <cell r="T1023"/>
          <cell r="U1023"/>
          <cell r="V1023"/>
          <cell r="W1023"/>
          <cell r="X1023"/>
          <cell r="Y1023"/>
          <cell r="Z1023"/>
          <cell r="AA1023"/>
          <cell r="AB1023"/>
          <cell r="AC1023"/>
          <cell r="AD1023"/>
          <cell r="AE1023"/>
          <cell r="AF1023"/>
          <cell r="AH1023"/>
          <cell r="AI1023"/>
          <cell r="AJ1023"/>
          <cell r="AK1023"/>
          <cell r="AL1023"/>
          <cell r="AM1023"/>
          <cell r="AN1023"/>
          <cell r="AO1023"/>
          <cell r="AP1023"/>
          <cell r="AQ1023"/>
          <cell r="AR1023"/>
          <cell r="AS1023"/>
          <cell r="AT1023"/>
          <cell r="AU1023"/>
          <cell r="AV1023"/>
          <cell r="AW1023"/>
          <cell r="AX1023"/>
          <cell r="AY1023"/>
          <cell r="AZ1023"/>
          <cell r="BA1023"/>
        </row>
        <row r="1024">
          <cell r="A1024"/>
          <cell r="G1024"/>
          <cell r="N1024"/>
          <cell r="Q1024"/>
          <cell r="R1024"/>
          <cell r="S1024"/>
          <cell r="T1024"/>
          <cell r="U1024"/>
          <cell r="V1024"/>
          <cell r="W1024"/>
          <cell r="X1024"/>
          <cell r="Y1024"/>
          <cell r="Z1024"/>
          <cell r="AA1024"/>
          <cell r="AB1024"/>
          <cell r="AC1024"/>
          <cell r="AD1024"/>
          <cell r="AE1024"/>
          <cell r="AF1024"/>
          <cell r="AH1024"/>
          <cell r="AI1024"/>
          <cell r="AJ1024"/>
          <cell r="AK1024"/>
          <cell r="AL1024"/>
          <cell r="AM1024"/>
          <cell r="AN1024"/>
          <cell r="AO1024"/>
          <cell r="AP1024"/>
          <cell r="AQ1024"/>
          <cell r="AR1024"/>
          <cell r="AS1024"/>
          <cell r="AT1024"/>
          <cell r="AU1024"/>
          <cell r="AV1024"/>
          <cell r="AW1024"/>
          <cell r="AX1024"/>
          <cell r="AY1024"/>
          <cell r="AZ1024"/>
          <cell r="BA1024"/>
        </row>
        <row r="1025">
          <cell r="A1025"/>
          <cell r="G1025"/>
          <cell r="N1025"/>
          <cell r="Q1025"/>
          <cell r="R1025"/>
          <cell r="S1025"/>
          <cell r="T1025"/>
          <cell r="U1025"/>
          <cell r="V1025"/>
          <cell r="W1025"/>
          <cell r="X1025"/>
          <cell r="Y1025"/>
          <cell r="Z1025"/>
          <cell r="AA1025"/>
          <cell r="AB1025"/>
          <cell r="AC1025"/>
          <cell r="AD1025"/>
          <cell r="AE1025"/>
          <cell r="AF1025"/>
          <cell r="AH1025"/>
          <cell r="AI1025"/>
          <cell r="AJ1025"/>
          <cell r="AK1025"/>
          <cell r="AL1025"/>
          <cell r="AM1025"/>
          <cell r="AN1025"/>
          <cell r="AO1025"/>
          <cell r="AP1025"/>
          <cell r="AQ1025"/>
          <cell r="AR1025"/>
          <cell r="AS1025"/>
          <cell r="AT1025"/>
          <cell r="AU1025"/>
          <cell r="AV1025"/>
          <cell r="AW1025"/>
          <cell r="AX1025"/>
          <cell r="AY1025"/>
          <cell r="AZ1025"/>
          <cell r="BA1025"/>
        </row>
        <row r="1026">
          <cell r="A1026"/>
          <cell r="G1026"/>
          <cell r="N1026"/>
          <cell r="Q1026"/>
          <cell r="R1026"/>
          <cell r="S1026"/>
          <cell r="T1026"/>
          <cell r="U1026"/>
          <cell r="V1026"/>
          <cell r="W1026"/>
          <cell r="X1026"/>
          <cell r="Y1026"/>
          <cell r="Z1026"/>
          <cell r="AA1026"/>
          <cell r="AB1026"/>
          <cell r="AC1026"/>
          <cell r="AD1026"/>
          <cell r="AE1026"/>
          <cell r="AF1026"/>
          <cell r="AH1026"/>
          <cell r="AI1026"/>
          <cell r="AJ1026"/>
          <cell r="AK1026"/>
          <cell r="AL1026"/>
          <cell r="AM1026"/>
          <cell r="AN1026"/>
          <cell r="AO1026"/>
          <cell r="AP1026"/>
          <cell r="AQ1026"/>
          <cell r="AR1026"/>
          <cell r="AS1026"/>
          <cell r="AT1026"/>
          <cell r="AU1026"/>
          <cell r="AV1026"/>
          <cell r="AW1026"/>
          <cell r="AX1026"/>
          <cell r="AY1026"/>
          <cell r="AZ1026"/>
          <cell r="BA1026"/>
        </row>
        <row r="1027">
          <cell r="A1027"/>
          <cell r="G1027"/>
          <cell r="N1027"/>
          <cell r="Q1027"/>
          <cell r="R1027"/>
          <cell r="S1027"/>
          <cell r="T1027"/>
          <cell r="U1027"/>
          <cell r="V1027"/>
          <cell r="W1027"/>
          <cell r="X1027"/>
          <cell r="Y1027"/>
          <cell r="Z1027"/>
          <cell r="AA1027"/>
          <cell r="AB1027"/>
          <cell r="AC1027"/>
          <cell r="AD1027"/>
          <cell r="AE1027"/>
          <cell r="AF1027"/>
          <cell r="AH1027"/>
          <cell r="AI1027"/>
          <cell r="AJ1027"/>
          <cell r="AK1027"/>
          <cell r="AL1027"/>
          <cell r="AM1027"/>
          <cell r="AN1027"/>
          <cell r="AO1027"/>
          <cell r="AP1027"/>
          <cell r="AQ1027"/>
          <cell r="AR1027"/>
          <cell r="AS1027"/>
          <cell r="AT1027"/>
          <cell r="AU1027"/>
          <cell r="AV1027"/>
          <cell r="AW1027"/>
          <cell r="AX1027"/>
          <cell r="AY1027"/>
          <cell r="AZ1027"/>
          <cell r="BA1027"/>
        </row>
        <row r="1028">
          <cell r="A1028"/>
          <cell r="G1028"/>
          <cell r="N1028"/>
          <cell r="Q1028"/>
          <cell r="R1028"/>
          <cell r="S1028"/>
          <cell r="T1028"/>
          <cell r="U1028"/>
          <cell r="V1028"/>
          <cell r="W1028"/>
          <cell r="X1028"/>
          <cell r="Y1028"/>
          <cell r="Z1028"/>
          <cell r="AA1028"/>
          <cell r="AB1028"/>
          <cell r="AC1028"/>
          <cell r="AD1028"/>
          <cell r="AE1028"/>
          <cell r="AF1028"/>
          <cell r="AH1028"/>
          <cell r="AI1028"/>
          <cell r="AJ1028"/>
          <cell r="AK1028"/>
          <cell r="AL1028"/>
          <cell r="AM1028"/>
          <cell r="AN1028"/>
          <cell r="AO1028"/>
          <cell r="AP1028"/>
          <cell r="AQ1028"/>
          <cell r="AR1028"/>
          <cell r="AS1028"/>
          <cell r="AT1028"/>
          <cell r="AU1028"/>
          <cell r="AV1028"/>
          <cell r="AW1028"/>
          <cell r="AX1028"/>
          <cell r="AY1028"/>
          <cell r="AZ1028"/>
          <cell r="BA1028"/>
        </row>
        <row r="1029">
          <cell r="A1029"/>
          <cell r="G1029"/>
          <cell r="N1029"/>
          <cell r="Q1029"/>
          <cell r="R1029"/>
          <cell r="S1029"/>
          <cell r="T1029"/>
          <cell r="U1029"/>
          <cell r="V1029"/>
          <cell r="W1029"/>
          <cell r="X1029"/>
          <cell r="Y1029"/>
          <cell r="Z1029"/>
          <cell r="AA1029"/>
          <cell r="AB1029"/>
          <cell r="AC1029"/>
          <cell r="AD1029"/>
          <cell r="AE1029"/>
          <cell r="AF1029"/>
          <cell r="AH1029"/>
          <cell r="AI1029"/>
          <cell r="AJ1029"/>
          <cell r="AK1029"/>
          <cell r="AL1029"/>
          <cell r="AM1029"/>
          <cell r="AN1029"/>
          <cell r="AO1029"/>
          <cell r="AP1029"/>
          <cell r="AQ1029"/>
          <cell r="AR1029"/>
          <cell r="AS1029"/>
          <cell r="AT1029"/>
          <cell r="AU1029"/>
          <cell r="AV1029"/>
          <cell r="AW1029"/>
          <cell r="AX1029"/>
          <cell r="AY1029"/>
          <cell r="AZ1029"/>
          <cell r="BA1029"/>
        </row>
        <row r="1030">
          <cell r="A1030"/>
          <cell r="G1030"/>
          <cell r="N1030"/>
          <cell r="Q1030"/>
          <cell r="R1030"/>
          <cell r="S1030"/>
          <cell r="T1030"/>
          <cell r="U1030"/>
          <cell r="V1030"/>
          <cell r="W1030"/>
          <cell r="X1030"/>
          <cell r="Y1030"/>
          <cell r="Z1030"/>
          <cell r="AA1030"/>
          <cell r="AB1030"/>
          <cell r="AC1030"/>
          <cell r="AD1030"/>
          <cell r="AE1030"/>
          <cell r="AF1030"/>
          <cell r="AH1030"/>
          <cell r="AI1030"/>
          <cell r="AJ1030"/>
          <cell r="AK1030"/>
          <cell r="AL1030"/>
          <cell r="AM1030"/>
          <cell r="AN1030"/>
          <cell r="AO1030"/>
          <cell r="AP1030"/>
          <cell r="AQ1030"/>
          <cell r="AR1030"/>
          <cell r="AS1030"/>
          <cell r="AT1030"/>
          <cell r="AU1030"/>
          <cell r="AV1030"/>
          <cell r="AW1030"/>
          <cell r="AX1030"/>
          <cell r="AY1030"/>
          <cell r="AZ1030"/>
          <cell r="BA1030"/>
        </row>
        <row r="1031">
          <cell r="A1031"/>
          <cell r="G1031"/>
          <cell r="N1031"/>
          <cell r="Q1031"/>
          <cell r="R1031"/>
          <cell r="S1031"/>
          <cell r="T1031"/>
          <cell r="U1031"/>
          <cell r="V1031"/>
          <cell r="W1031"/>
          <cell r="X1031"/>
          <cell r="Y1031"/>
          <cell r="Z1031"/>
          <cell r="AA1031"/>
          <cell r="AB1031"/>
          <cell r="AC1031"/>
          <cell r="AD1031"/>
          <cell r="AE1031"/>
          <cell r="AF1031"/>
          <cell r="AH1031"/>
          <cell r="AI1031"/>
          <cell r="AJ1031"/>
          <cell r="AK1031"/>
          <cell r="AL1031"/>
          <cell r="AM1031"/>
          <cell r="AN1031"/>
          <cell r="AO1031"/>
          <cell r="AP1031"/>
          <cell r="AQ1031"/>
          <cell r="AR1031"/>
          <cell r="AS1031"/>
          <cell r="AT1031"/>
          <cell r="AU1031"/>
          <cell r="AV1031"/>
          <cell r="AW1031"/>
          <cell r="AX1031"/>
          <cell r="AY1031"/>
          <cell r="AZ1031"/>
          <cell r="BA1031"/>
        </row>
        <row r="1032">
          <cell r="A1032"/>
          <cell r="G1032"/>
          <cell r="N1032"/>
          <cell r="Q1032"/>
          <cell r="R1032"/>
          <cell r="S1032"/>
          <cell r="T1032"/>
          <cell r="U1032"/>
          <cell r="V1032"/>
          <cell r="W1032"/>
          <cell r="X1032"/>
          <cell r="Y1032"/>
          <cell r="Z1032"/>
          <cell r="AA1032"/>
          <cell r="AB1032"/>
          <cell r="AC1032"/>
          <cell r="AD1032"/>
          <cell r="AE1032"/>
          <cell r="AF1032"/>
          <cell r="AH1032"/>
          <cell r="AI1032"/>
          <cell r="AJ1032"/>
          <cell r="AK1032"/>
          <cell r="AL1032"/>
          <cell r="AM1032"/>
          <cell r="AN1032"/>
          <cell r="AO1032"/>
          <cell r="AP1032"/>
          <cell r="AQ1032"/>
          <cell r="AR1032"/>
          <cell r="AS1032"/>
          <cell r="AT1032"/>
          <cell r="AU1032"/>
          <cell r="AV1032"/>
          <cell r="AW1032"/>
          <cell r="AX1032"/>
          <cell r="AY1032"/>
          <cell r="AZ1032"/>
          <cell r="BA1032"/>
        </row>
        <row r="1033">
          <cell r="A1033"/>
          <cell r="G1033"/>
          <cell r="N1033"/>
          <cell r="Q1033"/>
          <cell r="R1033"/>
          <cell r="S1033"/>
          <cell r="T1033"/>
          <cell r="U1033"/>
          <cell r="V1033"/>
          <cell r="W1033"/>
          <cell r="X1033"/>
          <cell r="Y1033"/>
          <cell r="Z1033"/>
          <cell r="AA1033"/>
          <cell r="AB1033"/>
          <cell r="AC1033"/>
          <cell r="AD1033"/>
          <cell r="AE1033"/>
          <cell r="AF1033"/>
          <cell r="AH1033"/>
          <cell r="AI1033"/>
          <cell r="AJ1033"/>
          <cell r="AK1033"/>
          <cell r="AL1033"/>
          <cell r="AM1033"/>
          <cell r="AN1033"/>
          <cell r="AO1033"/>
          <cell r="AP1033"/>
          <cell r="AQ1033"/>
          <cell r="AR1033"/>
          <cell r="AS1033"/>
          <cell r="AT1033"/>
          <cell r="AU1033"/>
          <cell r="AV1033"/>
          <cell r="AW1033"/>
          <cell r="AX1033"/>
          <cell r="AY1033"/>
          <cell r="AZ1033"/>
          <cell r="BA1033"/>
        </row>
        <row r="1034">
          <cell r="A1034"/>
          <cell r="G1034"/>
          <cell r="N1034"/>
          <cell r="Q1034"/>
          <cell r="R1034"/>
          <cell r="S1034"/>
          <cell r="T1034"/>
          <cell r="U1034"/>
          <cell r="V1034"/>
          <cell r="W1034"/>
          <cell r="X1034"/>
          <cell r="Y1034"/>
          <cell r="Z1034"/>
          <cell r="AA1034"/>
          <cell r="AB1034"/>
          <cell r="AC1034"/>
          <cell r="AD1034"/>
          <cell r="AE1034"/>
          <cell r="AF1034"/>
          <cell r="AH1034"/>
          <cell r="AI1034"/>
          <cell r="AJ1034"/>
          <cell r="AK1034"/>
          <cell r="AL1034"/>
          <cell r="AM1034"/>
          <cell r="AN1034"/>
          <cell r="AO1034"/>
          <cell r="AP1034"/>
          <cell r="AQ1034"/>
          <cell r="AR1034"/>
          <cell r="AS1034"/>
          <cell r="AT1034"/>
          <cell r="AU1034"/>
          <cell r="AV1034"/>
          <cell r="AW1034"/>
          <cell r="AX1034"/>
          <cell r="AY1034"/>
          <cell r="AZ1034"/>
          <cell r="BA1034"/>
        </row>
        <row r="1035">
          <cell r="A1035"/>
          <cell r="G1035"/>
          <cell r="N1035"/>
          <cell r="Q1035"/>
          <cell r="R1035"/>
          <cell r="S1035"/>
          <cell r="T1035"/>
          <cell r="U1035"/>
          <cell r="V1035"/>
          <cell r="W1035"/>
          <cell r="X1035"/>
          <cell r="Y1035"/>
          <cell r="Z1035"/>
          <cell r="AA1035"/>
          <cell r="AB1035"/>
          <cell r="AC1035"/>
          <cell r="AD1035"/>
          <cell r="AE1035"/>
          <cell r="AF1035"/>
          <cell r="AH1035"/>
          <cell r="AI1035"/>
          <cell r="AJ1035"/>
          <cell r="AK1035"/>
          <cell r="AL1035"/>
          <cell r="AM1035"/>
          <cell r="AN1035"/>
          <cell r="AO1035"/>
          <cell r="AP1035"/>
          <cell r="AQ1035"/>
          <cell r="AR1035"/>
          <cell r="AS1035"/>
          <cell r="AT1035"/>
          <cell r="AU1035"/>
          <cell r="AV1035"/>
          <cell r="AW1035"/>
          <cell r="AX1035"/>
          <cell r="AY1035"/>
          <cell r="AZ1035"/>
          <cell r="BA1035"/>
        </row>
        <row r="1036">
          <cell r="A1036"/>
          <cell r="G1036"/>
          <cell r="N1036"/>
          <cell r="Q1036"/>
          <cell r="R1036"/>
          <cell r="S1036"/>
          <cell r="T1036"/>
          <cell r="U1036"/>
          <cell r="V1036"/>
          <cell r="W1036"/>
          <cell r="X1036"/>
          <cell r="Y1036"/>
          <cell r="Z1036"/>
          <cell r="AA1036"/>
          <cell r="AB1036"/>
          <cell r="AC1036"/>
          <cell r="AD1036"/>
          <cell r="AE1036"/>
          <cell r="AF1036"/>
          <cell r="AH1036"/>
          <cell r="AI1036"/>
          <cell r="AJ1036"/>
          <cell r="AK1036"/>
          <cell r="AL1036"/>
          <cell r="AM1036"/>
          <cell r="AN1036"/>
          <cell r="AO1036"/>
          <cell r="AP1036"/>
          <cell r="AQ1036"/>
          <cell r="AR1036"/>
          <cell r="AS1036"/>
          <cell r="AT1036"/>
          <cell r="AU1036"/>
          <cell r="AV1036"/>
          <cell r="AW1036"/>
          <cell r="AX1036"/>
          <cell r="AY1036"/>
          <cell r="AZ1036"/>
          <cell r="BA1036"/>
        </row>
        <row r="1037">
          <cell r="A1037"/>
          <cell r="G1037"/>
          <cell r="N1037"/>
          <cell r="Q1037"/>
          <cell r="R1037"/>
          <cell r="S1037"/>
          <cell r="T1037"/>
          <cell r="U1037"/>
          <cell r="V1037"/>
          <cell r="W1037"/>
          <cell r="X1037"/>
          <cell r="Y1037"/>
          <cell r="Z1037"/>
          <cell r="AA1037"/>
          <cell r="AB1037"/>
          <cell r="AC1037"/>
          <cell r="AD1037"/>
          <cell r="AE1037"/>
          <cell r="AF1037"/>
          <cell r="AH1037"/>
          <cell r="AI1037"/>
          <cell r="AJ1037"/>
          <cell r="AK1037"/>
          <cell r="AL1037"/>
          <cell r="AM1037"/>
          <cell r="AN1037"/>
          <cell r="AO1037"/>
          <cell r="AP1037"/>
          <cell r="AQ1037"/>
          <cell r="AR1037"/>
          <cell r="AS1037"/>
          <cell r="AT1037"/>
          <cell r="AU1037"/>
          <cell r="AV1037"/>
          <cell r="AW1037"/>
          <cell r="AX1037"/>
          <cell r="AY1037"/>
          <cell r="AZ1037"/>
          <cell r="BA1037"/>
        </row>
        <row r="1038">
          <cell r="A1038"/>
          <cell r="G1038"/>
          <cell r="N1038"/>
          <cell r="Q1038"/>
          <cell r="R1038"/>
          <cell r="S1038"/>
          <cell r="T1038"/>
          <cell r="U1038"/>
          <cell r="V1038"/>
          <cell r="W1038"/>
          <cell r="X1038"/>
          <cell r="Y1038"/>
          <cell r="Z1038"/>
          <cell r="AA1038"/>
          <cell r="AB1038"/>
          <cell r="AC1038"/>
          <cell r="AD1038"/>
          <cell r="AE1038"/>
          <cell r="AF1038"/>
          <cell r="AH1038"/>
          <cell r="AI1038"/>
          <cell r="AJ1038"/>
          <cell r="AK1038"/>
          <cell r="AL1038"/>
          <cell r="AM1038"/>
          <cell r="AN1038"/>
          <cell r="AO1038"/>
          <cell r="AP1038"/>
          <cell r="AQ1038"/>
          <cell r="AR1038"/>
          <cell r="AS1038"/>
          <cell r="AT1038"/>
          <cell r="AU1038"/>
          <cell r="AV1038"/>
          <cell r="AW1038"/>
          <cell r="AX1038"/>
          <cell r="AY1038"/>
          <cell r="AZ1038"/>
          <cell r="BA1038"/>
        </row>
        <row r="1039">
          <cell r="A1039"/>
          <cell r="G1039"/>
          <cell r="N1039"/>
          <cell r="Q1039"/>
          <cell r="R1039"/>
          <cell r="S1039"/>
          <cell r="T1039"/>
          <cell r="U1039"/>
          <cell r="V1039"/>
          <cell r="W1039"/>
          <cell r="X1039"/>
          <cell r="Y1039"/>
          <cell r="Z1039"/>
          <cell r="AA1039"/>
          <cell r="AB1039"/>
          <cell r="AC1039"/>
          <cell r="AD1039"/>
          <cell r="AE1039"/>
          <cell r="AF1039"/>
          <cell r="AH1039"/>
          <cell r="AI1039"/>
          <cell r="AJ1039"/>
          <cell r="AK1039"/>
          <cell r="AL1039"/>
          <cell r="AM1039"/>
          <cell r="AN1039"/>
          <cell r="AO1039"/>
          <cell r="AP1039"/>
          <cell r="AQ1039"/>
          <cell r="AR1039"/>
          <cell r="AS1039"/>
          <cell r="AT1039"/>
          <cell r="AU1039"/>
          <cell r="AV1039"/>
          <cell r="AW1039"/>
          <cell r="AX1039"/>
          <cell r="AY1039"/>
          <cell r="AZ1039"/>
          <cell r="BA1039"/>
        </row>
        <row r="1040">
          <cell r="A1040"/>
          <cell r="G1040"/>
          <cell r="N1040"/>
          <cell r="Q1040"/>
          <cell r="R1040"/>
          <cell r="S1040"/>
          <cell r="T1040"/>
          <cell r="U1040"/>
          <cell r="V1040"/>
          <cell r="W1040"/>
          <cell r="X1040"/>
          <cell r="Y1040"/>
          <cell r="Z1040"/>
          <cell r="AA1040"/>
          <cell r="AB1040"/>
          <cell r="AC1040"/>
          <cell r="AD1040"/>
          <cell r="AE1040"/>
          <cell r="AF1040"/>
          <cell r="AH1040"/>
          <cell r="AI1040"/>
          <cell r="AJ1040"/>
          <cell r="AK1040"/>
          <cell r="AL1040"/>
          <cell r="AM1040"/>
          <cell r="AN1040"/>
          <cell r="AO1040"/>
          <cell r="AP1040"/>
          <cell r="AQ1040"/>
          <cell r="AR1040"/>
          <cell r="AS1040"/>
          <cell r="AT1040"/>
          <cell r="AU1040"/>
          <cell r="AV1040"/>
          <cell r="AW1040"/>
          <cell r="AX1040"/>
          <cell r="AY1040"/>
          <cell r="AZ1040"/>
          <cell r="BA1040"/>
        </row>
        <row r="1041">
          <cell r="A1041"/>
          <cell r="G1041"/>
          <cell r="N1041"/>
          <cell r="Q1041"/>
          <cell r="R1041"/>
          <cell r="S1041"/>
          <cell r="T1041"/>
          <cell r="U1041"/>
          <cell r="V1041"/>
          <cell r="W1041"/>
          <cell r="X1041"/>
          <cell r="Y1041"/>
          <cell r="Z1041"/>
          <cell r="AA1041"/>
          <cell r="AB1041"/>
          <cell r="AC1041"/>
          <cell r="AD1041"/>
          <cell r="AE1041"/>
          <cell r="AF1041"/>
          <cell r="AH1041"/>
          <cell r="AI1041"/>
          <cell r="AJ1041"/>
          <cell r="AK1041"/>
          <cell r="AL1041"/>
          <cell r="AM1041"/>
          <cell r="AN1041"/>
          <cell r="AO1041"/>
          <cell r="AP1041"/>
          <cell r="AQ1041"/>
          <cell r="AR1041"/>
          <cell r="AS1041"/>
          <cell r="AT1041"/>
          <cell r="AU1041"/>
          <cell r="AV1041"/>
          <cell r="AW1041"/>
          <cell r="AX1041"/>
          <cell r="AY1041"/>
          <cell r="AZ1041"/>
          <cell r="BA1041"/>
        </row>
        <row r="1042">
          <cell r="A1042"/>
          <cell r="G1042"/>
          <cell r="N1042"/>
          <cell r="Q1042"/>
          <cell r="R1042"/>
          <cell r="S1042"/>
          <cell r="T1042"/>
          <cell r="U1042"/>
          <cell r="V1042"/>
          <cell r="W1042"/>
          <cell r="X1042"/>
          <cell r="Y1042"/>
          <cell r="Z1042"/>
          <cell r="AA1042"/>
          <cell r="AB1042"/>
          <cell r="AC1042"/>
          <cell r="AD1042"/>
          <cell r="AE1042"/>
          <cell r="AF1042"/>
          <cell r="AH1042"/>
          <cell r="AI1042"/>
          <cell r="AJ1042"/>
          <cell r="AK1042"/>
          <cell r="AL1042"/>
          <cell r="AM1042"/>
          <cell r="AN1042"/>
          <cell r="AO1042"/>
          <cell r="AP1042"/>
          <cell r="AQ1042"/>
          <cell r="AR1042"/>
          <cell r="AS1042"/>
          <cell r="AT1042"/>
          <cell r="AU1042"/>
          <cell r="AV1042"/>
          <cell r="AW1042"/>
          <cell r="AX1042"/>
          <cell r="AY1042"/>
          <cell r="AZ1042"/>
          <cell r="BA1042"/>
        </row>
        <row r="1043">
          <cell r="A1043"/>
          <cell r="G1043"/>
          <cell r="N1043"/>
          <cell r="Q1043"/>
          <cell r="R1043"/>
          <cell r="S1043"/>
          <cell r="T1043"/>
          <cell r="U1043"/>
          <cell r="V1043"/>
          <cell r="W1043"/>
          <cell r="X1043"/>
          <cell r="Y1043"/>
          <cell r="Z1043"/>
          <cell r="AA1043"/>
          <cell r="AB1043"/>
          <cell r="AC1043"/>
          <cell r="AD1043"/>
          <cell r="AE1043"/>
          <cell r="AF1043"/>
          <cell r="AH1043"/>
          <cell r="AI1043"/>
          <cell r="AJ1043"/>
          <cell r="AK1043"/>
          <cell r="AL1043"/>
          <cell r="AM1043"/>
          <cell r="AN1043"/>
          <cell r="AO1043"/>
          <cell r="AP1043"/>
          <cell r="AQ1043"/>
          <cell r="AR1043"/>
          <cell r="AS1043"/>
          <cell r="AT1043"/>
          <cell r="AU1043"/>
          <cell r="AV1043"/>
          <cell r="AW1043"/>
          <cell r="AX1043"/>
          <cell r="AY1043"/>
          <cell r="AZ1043"/>
          <cell r="BA1043"/>
        </row>
        <row r="1044">
          <cell r="A1044"/>
          <cell r="G1044"/>
          <cell r="N1044"/>
          <cell r="Q1044"/>
          <cell r="R1044"/>
          <cell r="S1044"/>
          <cell r="T1044"/>
          <cell r="U1044"/>
          <cell r="V1044"/>
          <cell r="W1044"/>
          <cell r="X1044"/>
          <cell r="Y1044"/>
          <cell r="Z1044"/>
          <cell r="AA1044"/>
          <cell r="AB1044"/>
          <cell r="AC1044"/>
          <cell r="AD1044"/>
          <cell r="AE1044"/>
          <cell r="AF1044"/>
          <cell r="AH1044"/>
          <cell r="AI1044"/>
          <cell r="AJ1044"/>
          <cell r="AK1044"/>
          <cell r="AL1044"/>
          <cell r="AM1044"/>
          <cell r="AN1044"/>
          <cell r="AO1044"/>
          <cell r="AP1044"/>
          <cell r="AQ1044"/>
          <cell r="AR1044"/>
          <cell r="AS1044"/>
          <cell r="AT1044"/>
          <cell r="AU1044"/>
          <cell r="AV1044"/>
          <cell r="AW1044"/>
          <cell r="AX1044"/>
          <cell r="AY1044"/>
          <cell r="AZ1044"/>
          <cell r="BA1044"/>
        </row>
        <row r="1045">
          <cell r="A1045"/>
          <cell r="G1045"/>
          <cell r="N1045"/>
          <cell r="Q1045"/>
          <cell r="R1045"/>
          <cell r="S1045"/>
          <cell r="T1045"/>
          <cell r="U1045"/>
          <cell r="V1045"/>
          <cell r="W1045"/>
          <cell r="X1045"/>
          <cell r="Y1045"/>
          <cell r="Z1045"/>
          <cell r="AA1045"/>
          <cell r="AB1045"/>
          <cell r="AC1045"/>
          <cell r="AD1045"/>
          <cell r="AE1045"/>
          <cell r="AF1045"/>
          <cell r="AH1045"/>
          <cell r="AI1045"/>
          <cell r="AJ1045"/>
          <cell r="AK1045"/>
          <cell r="AL1045"/>
          <cell r="AM1045"/>
          <cell r="AN1045"/>
          <cell r="AO1045"/>
          <cell r="AP1045"/>
          <cell r="AQ1045"/>
          <cell r="AR1045"/>
          <cell r="AS1045"/>
          <cell r="AT1045"/>
          <cell r="AU1045"/>
          <cell r="AV1045"/>
          <cell r="AW1045"/>
          <cell r="AX1045"/>
          <cell r="AY1045"/>
          <cell r="AZ1045"/>
          <cell r="BA1045"/>
        </row>
        <row r="1046">
          <cell r="A1046"/>
          <cell r="G1046"/>
          <cell r="N1046"/>
          <cell r="Q1046"/>
          <cell r="R1046"/>
          <cell r="S1046"/>
          <cell r="T1046"/>
          <cell r="U1046"/>
          <cell r="V1046"/>
          <cell r="W1046"/>
          <cell r="X1046"/>
          <cell r="Y1046"/>
          <cell r="Z1046"/>
          <cell r="AA1046"/>
          <cell r="AB1046"/>
          <cell r="AC1046"/>
          <cell r="AD1046"/>
          <cell r="AE1046"/>
          <cell r="AF1046"/>
          <cell r="AH1046"/>
          <cell r="AI1046"/>
          <cell r="AJ1046"/>
          <cell r="AK1046"/>
          <cell r="AL1046"/>
          <cell r="AM1046"/>
          <cell r="AN1046"/>
          <cell r="AO1046"/>
          <cell r="AP1046"/>
          <cell r="AQ1046"/>
          <cell r="AR1046"/>
          <cell r="AS1046"/>
          <cell r="AT1046"/>
          <cell r="AU1046"/>
          <cell r="AV1046"/>
          <cell r="AW1046"/>
          <cell r="AX1046"/>
          <cell r="AY1046"/>
          <cell r="AZ1046"/>
          <cell r="BA1046"/>
        </row>
        <row r="1047">
          <cell r="A1047"/>
          <cell r="G1047"/>
          <cell r="N1047"/>
          <cell r="Q1047"/>
          <cell r="R1047"/>
          <cell r="S1047"/>
          <cell r="T1047"/>
          <cell r="U1047"/>
          <cell r="V1047"/>
          <cell r="W1047"/>
          <cell r="X1047"/>
          <cell r="Y1047"/>
          <cell r="Z1047"/>
          <cell r="AA1047"/>
          <cell r="AB1047"/>
          <cell r="AC1047"/>
          <cell r="AD1047"/>
          <cell r="AE1047"/>
          <cell r="AF1047"/>
          <cell r="AH1047"/>
          <cell r="AI1047"/>
          <cell r="AJ1047"/>
          <cell r="AK1047"/>
          <cell r="AL1047"/>
          <cell r="AM1047"/>
          <cell r="AN1047"/>
          <cell r="AO1047"/>
          <cell r="AP1047"/>
          <cell r="AQ1047"/>
          <cell r="AR1047"/>
          <cell r="AS1047"/>
          <cell r="AT1047"/>
          <cell r="AU1047"/>
          <cell r="AV1047"/>
          <cell r="AW1047"/>
          <cell r="AX1047"/>
          <cell r="AY1047"/>
          <cell r="AZ1047"/>
          <cell r="BA1047"/>
        </row>
        <row r="1048">
          <cell r="A1048"/>
          <cell r="G1048"/>
          <cell r="N1048"/>
          <cell r="Q1048"/>
          <cell r="R1048"/>
          <cell r="S1048"/>
          <cell r="T1048"/>
          <cell r="U1048"/>
          <cell r="V1048"/>
          <cell r="W1048"/>
          <cell r="X1048"/>
          <cell r="Y1048"/>
          <cell r="Z1048"/>
          <cell r="AA1048"/>
          <cell r="AB1048"/>
          <cell r="AC1048"/>
          <cell r="AD1048"/>
          <cell r="AE1048"/>
          <cell r="AF1048"/>
          <cell r="AH1048"/>
          <cell r="AI1048"/>
          <cell r="AJ1048"/>
          <cell r="AK1048"/>
          <cell r="AL1048"/>
          <cell r="AM1048"/>
          <cell r="AN1048"/>
          <cell r="AO1048"/>
          <cell r="AP1048"/>
          <cell r="AQ1048"/>
          <cell r="AR1048"/>
          <cell r="AS1048"/>
          <cell r="AT1048"/>
          <cell r="AU1048"/>
          <cell r="AV1048"/>
          <cell r="AW1048"/>
          <cell r="AX1048"/>
          <cell r="AY1048"/>
          <cell r="AZ1048"/>
          <cell r="BA1048"/>
        </row>
        <row r="1049">
          <cell r="A1049"/>
          <cell r="G1049"/>
          <cell r="N1049"/>
          <cell r="Q1049"/>
          <cell r="R1049"/>
          <cell r="S1049"/>
          <cell r="T1049"/>
          <cell r="U1049"/>
          <cell r="V1049"/>
          <cell r="W1049"/>
          <cell r="X1049"/>
          <cell r="Y1049"/>
          <cell r="Z1049"/>
          <cell r="AA1049"/>
          <cell r="AB1049"/>
          <cell r="AC1049"/>
          <cell r="AD1049"/>
          <cell r="AE1049"/>
          <cell r="AF1049"/>
          <cell r="AH1049"/>
          <cell r="AI1049"/>
          <cell r="AJ1049"/>
          <cell r="AK1049"/>
          <cell r="AL1049"/>
          <cell r="AM1049"/>
          <cell r="AN1049"/>
          <cell r="AO1049"/>
          <cell r="AP1049"/>
          <cell r="AQ1049"/>
          <cell r="AR1049"/>
          <cell r="AS1049"/>
          <cell r="AT1049"/>
          <cell r="AU1049"/>
          <cell r="AV1049"/>
          <cell r="AW1049"/>
          <cell r="AX1049"/>
          <cell r="AY1049"/>
          <cell r="AZ1049"/>
          <cell r="BA1049"/>
        </row>
        <row r="1050">
          <cell r="A1050"/>
          <cell r="G1050"/>
          <cell r="N1050"/>
          <cell r="Q1050"/>
          <cell r="R1050"/>
          <cell r="S1050"/>
          <cell r="T1050"/>
          <cell r="U1050"/>
          <cell r="V1050"/>
          <cell r="W1050"/>
          <cell r="X1050"/>
          <cell r="Y1050"/>
          <cell r="Z1050"/>
          <cell r="AA1050"/>
          <cell r="AB1050"/>
          <cell r="AC1050"/>
          <cell r="AD1050"/>
          <cell r="AE1050"/>
          <cell r="AF1050"/>
          <cell r="AH1050"/>
          <cell r="AI1050"/>
          <cell r="AJ1050"/>
          <cell r="AK1050"/>
          <cell r="AL1050"/>
          <cell r="AM1050"/>
          <cell r="AN1050"/>
          <cell r="AO1050"/>
          <cell r="AP1050"/>
          <cell r="AQ1050"/>
          <cell r="AR1050"/>
          <cell r="AS1050"/>
          <cell r="AT1050"/>
          <cell r="AU1050"/>
          <cell r="AV1050"/>
          <cell r="AW1050"/>
          <cell r="AX1050"/>
          <cell r="AY1050"/>
          <cell r="AZ1050"/>
          <cell r="BA1050"/>
        </row>
        <row r="1051">
          <cell r="A1051"/>
          <cell r="G1051"/>
          <cell r="N1051"/>
          <cell r="Q1051"/>
          <cell r="R1051"/>
          <cell r="S1051"/>
          <cell r="T1051"/>
          <cell r="U1051"/>
          <cell r="V1051"/>
          <cell r="W1051"/>
          <cell r="X1051"/>
          <cell r="Y1051"/>
          <cell r="Z1051"/>
          <cell r="AA1051"/>
          <cell r="AB1051"/>
          <cell r="AC1051"/>
          <cell r="AD1051"/>
          <cell r="AE1051"/>
          <cell r="AF1051"/>
          <cell r="AH1051"/>
          <cell r="AI1051"/>
          <cell r="AJ1051"/>
          <cell r="AK1051"/>
          <cell r="AL1051"/>
          <cell r="AM1051"/>
          <cell r="AN1051"/>
          <cell r="AO1051"/>
          <cell r="AP1051"/>
          <cell r="AQ1051"/>
          <cell r="AR1051"/>
          <cell r="AS1051"/>
          <cell r="AT1051"/>
          <cell r="AU1051"/>
          <cell r="AV1051"/>
          <cell r="AW1051"/>
          <cell r="AX1051"/>
          <cell r="AY1051"/>
          <cell r="AZ1051"/>
          <cell r="BA1051"/>
        </row>
        <row r="1052">
          <cell r="A1052"/>
          <cell r="G1052"/>
          <cell r="N1052"/>
          <cell r="Q1052"/>
          <cell r="R1052"/>
          <cell r="S1052"/>
          <cell r="T1052"/>
          <cell r="U1052"/>
          <cell r="V1052"/>
          <cell r="W1052"/>
          <cell r="X1052"/>
          <cell r="Y1052"/>
          <cell r="Z1052"/>
          <cell r="AA1052"/>
          <cell r="AB1052"/>
          <cell r="AC1052"/>
          <cell r="AD1052"/>
          <cell r="AE1052"/>
          <cell r="AF1052"/>
          <cell r="AH1052"/>
          <cell r="AI1052"/>
          <cell r="AJ1052"/>
          <cell r="AK1052"/>
          <cell r="AL1052"/>
          <cell r="AM1052"/>
          <cell r="AN1052"/>
          <cell r="AO1052"/>
          <cell r="AP1052"/>
          <cell r="AQ1052"/>
          <cell r="AR1052"/>
          <cell r="AS1052"/>
          <cell r="AT1052"/>
          <cell r="AU1052"/>
          <cell r="AV1052"/>
          <cell r="AW1052"/>
          <cell r="AX1052"/>
          <cell r="AY1052"/>
          <cell r="AZ1052"/>
          <cell r="BA1052"/>
        </row>
        <row r="1053">
          <cell r="A1053"/>
          <cell r="G1053"/>
          <cell r="N1053"/>
          <cell r="Q1053"/>
          <cell r="R1053"/>
          <cell r="S1053"/>
          <cell r="T1053"/>
          <cell r="U1053"/>
          <cell r="V1053"/>
          <cell r="W1053"/>
          <cell r="X1053"/>
          <cell r="Y1053"/>
          <cell r="Z1053"/>
          <cell r="AA1053"/>
          <cell r="AB1053"/>
          <cell r="AC1053"/>
          <cell r="AD1053"/>
          <cell r="AE1053"/>
          <cell r="AF1053"/>
          <cell r="AH1053"/>
          <cell r="AI1053"/>
          <cell r="AJ1053"/>
          <cell r="AK1053"/>
          <cell r="AL1053"/>
          <cell r="AM1053"/>
          <cell r="AN1053"/>
          <cell r="AO1053"/>
          <cell r="AP1053"/>
          <cell r="AQ1053"/>
          <cell r="AR1053"/>
          <cell r="AS1053"/>
          <cell r="AT1053"/>
          <cell r="AU1053"/>
          <cell r="AV1053"/>
          <cell r="AW1053"/>
          <cell r="AX1053"/>
          <cell r="AY1053"/>
          <cell r="AZ1053"/>
          <cell r="BA1053"/>
        </row>
        <row r="1054">
          <cell r="A1054"/>
          <cell r="G1054"/>
          <cell r="N1054"/>
          <cell r="Q1054"/>
          <cell r="R1054"/>
          <cell r="S1054"/>
          <cell r="T1054"/>
          <cell r="U1054"/>
          <cell r="V1054"/>
          <cell r="W1054"/>
          <cell r="X1054"/>
          <cell r="Y1054"/>
          <cell r="Z1054"/>
          <cell r="AA1054"/>
          <cell r="AB1054"/>
          <cell r="AC1054"/>
          <cell r="AD1054"/>
          <cell r="AE1054"/>
          <cell r="AF1054"/>
          <cell r="AH1054"/>
          <cell r="AI1054"/>
          <cell r="AJ1054"/>
          <cell r="AK1054"/>
          <cell r="AL1054"/>
          <cell r="AM1054"/>
          <cell r="AN1054"/>
          <cell r="AO1054"/>
          <cell r="AP1054"/>
          <cell r="AQ1054"/>
          <cell r="AR1054"/>
          <cell r="AS1054"/>
          <cell r="AT1054"/>
          <cell r="AU1054"/>
          <cell r="AV1054"/>
          <cell r="AW1054"/>
          <cell r="AX1054"/>
          <cell r="AY1054"/>
          <cell r="AZ1054"/>
          <cell r="BA1054"/>
        </row>
        <row r="1055">
          <cell r="A1055"/>
          <cell r="G1055"/>
          <cell r="N1055"/>
          <cell r="Q1055"/>
          <cell r="R1055"/>
          <cell r="S1055"/>
          <cell r="T1055"/>
          <cell r="U1055"/>
          <cell r="V1055"/>
          <cell r="W1055"/>
          <cell r="X1055"/>
          <cell r="Y1055"/>
          <cell r="Z1055"/>
          <cell r="AA1055"/>
          <cell r="AB1055"/>
          <cell r="AC1055"/>
          <cell r="AD1055"/>
          <cell r="AE1055"/>
          <cell r="AF1055"/>
          <cell r="AH1055"/>
          <cell r="AI1055"/>
          <cell r="AJ1055"/>
          <cell r="AK1055"/>
          <cell r="AL1055"/>
          <cell r="AM1055"/>
          <cell r="AN1055"/>
          <cell r="AO1055"/>
          <cell r="AP1055"/>
          <cell r="AQ1055"/>
          <cell r="AR1055"/>
          <cell r="AS1055"/>
          <cell r="AT1055"/>
          <cell r="AU1055"/>
          <cell r="AV1055"/>
          <cell r="AW1055"/>
          <cell r="AX1055"/>
          <cell r="AY1055"/>
          <cell r="AZ1055"/>
          <cell r="BA1055"/>
        </row>
        <row r="1056">
          <cell r="A1056"/>
          <cell r="G1056"/>
          <cell r="N1056"/>
          <cell r="Q1056"/>
          <cell r="R1056"/>
          <cell r="S1056"/>
          <cell r="T1056"/>
          <cell r="U1056"/>
          <cell r="V1056"/>
          <cell r="W1056"/>
          <cell r="X1056"/>
          <cell r="Y1056"/>
          <cell r="Z1056"/>
          <cell r="AA1056"/>
          <cell r="AB1056"/>
          <cell r="AC1056"/>
          <cell r="AD1056"/>
          <cell r="AE1056"/>
          <cell r="AF1056"/>
          <cell r="AH1056"/>
          <cell r="AI1056"/>
          <cell r="AJ1056"/>
          <cell r="AK1056"/>
          <cell r="AL1056"/>
          <cell r="AM1056"/>
          <cell r="AN1056"/>
          <cell r="AO1056"/>
          <cell r="AP1056"/>
          <cell r="AQ1056"/>
          <cell r="AR1056"/>
          <cell r="AS1056"/>
          <cell r="AT1056"/>
          <cell r="AU1056"/>
          <cell r="AV1056"/>
          <cell r="AW1056"/>
          <cell r="AX1056"/>
          <cell r="AY1056"/>
          <cell r="AZ1056"/>
          <cell r="BA1056"/>
        </row>
        <row r="1057">
          <cell r="A1057"/>
          <cell r="G1057"/>
          <cell r="N1057"/>
          <cell r="Q1057"/>
          <cell r="R1057"/>
          <cell r="S1057"/>
          <cell r="T1057"/>
          <cell r="U1057"/>
          <cell r="V1057"/>
          <cell r="W1057"/>
          <cell r="X1057"/>
          <cell r="Y1057"/>
          <cell r="Z1057"/>
          <cell r="AA1057"/>
          <cell r="AB1057"/>
          <cell r="AC1057"/>
          <cell r="AD1057"/>
          <cell r="AE1057"/>
          <cell r="AF1057"/>
          <cell r="AH1057"/>
          <cell r="AI1057"/>
          <cell r="AJ1057"/>
          <cell r="AK1057"/>
          <cell r="AL1057"/>
          <cell r="AM1057"/>
          <cell r="AN1057"/>
          <cell r="AO1057"/>
          <cell r="AP1057"/>
          <cell r="AQ1057"/>
          <cell r="AR1057"/>
          <cell r="AS1057"/>
          <cell r="AT1057"/>
          <cell r="AU1057"/>
          <cell r="AV1057"/>
          <cell r="AW1057"/>
          <cell r="AX1057"/>
          <cell r="AY1057"/>
          <cell r="AZ1057"/>
          <cell r="BA1057"/>
        </row>
        <row r="1058">
          <cell r="A1058"/>
          <cell r="G1058"/>
          <cell r="N1058"/>
          <cell r="Q1058"/>
          <cell r="R1058"/>
          <cell r="S1058"/>
          <cell r="T1058"/>
          <cell r="U1058"/>
          <cell r="V1058"/>
          <cell r="W1058"/>
          <cell r="X1058"/>
          <cell r="Y1058"/>
          <cell r="Z1058"/>
          <cell r="AA1058"/>
          <cell r="AB1058"/>
          <cell r="AC1058"/>
          <cell r="AD1058"/>
          <cell r="AE1058"/>
          <cell r="AF1058"/>
          <cell r="AH1058"/>
          <cell r="AI1058"/>
          <cell r="AJ1058"/>
          <cell r="AK1058"/>
          <cell r="AL1058"/>
          <cell r="AM1058"/>
          <cell r="AN1058"/>
          <cell r="AO1058"/>
          <cell r="AP1058"/>
          <cell r="AQ1058"/>
          <cell r="AR1058"/>
          <cell r="AS1058"/>
          <cell r="AT1058"/>
          <cell r="AU1058"/>
          <cell r="AV1058"/>
          <cell r="AW1058"/>
          <cell r="AX1058"/>
          <cell r="AY1058"/>
          <cell r="AZ1058"/>
          <cell r="BA1058"/>
        </row>
        <row r="1059">
          <cell r="A1059"/>
          <cell r="G1059"/>
          <cell r="N1059"/>
          <cell r="Q1059"/>
          <cell r="R1059"/>
          <cell r="S1059"/>
          <cell r="T1059"/>
          <cell r="U1059"/>
          <cell r="V1059"/>
          <cell r="W1059"/>
          <cell r="X1059"/>
          <cell r="Y1059"/>
          <cell r="Z1059"/>
          <cell r="AA1059"/>
          <cell r="AB1059"/>
          <cell r="AC1059"/>
          <cell r="AD1059"/>
          <cell r="AE1059"/>
          <cell r="AF1059"/>
          <cell r="AH1059"/>
          <cell r="AI1059"/>
          <cell r="AJ1059"/>
          <cell r="AK1059"/>
          <cell r="AL1059"/>
          <cell r="AM1059"/>
          <cell r="AN1059"/>
          <cell r="AO1059"/>
          <cell r="AP1059"/>
          <cell r="AQ1059"/>
          <cell r="AR1059"/>
          <cell r="AS1059"/>
          <cell r="AT1059"/>
          <cell r="AU1059"/>
          <cell r="AV1059"/>
          <cell r="AW1059"/>
          <cell r="AX1059"/>
          <cell r="AY1059"/>
          <cell r="AZ1059"/>
          <cell r="BA1059"/>
        </row>
        <row r="1060">
          <cell r="A1060"/>
          <cell r="G1060"/>
          <cell r="N1060"/>
          <cell r="Q1060"/>
          <cell r="R1060"/>
          <cell r="S1060"/>
          <cell r="T1060"/>
          <cell r="U1060"/>
          <cell r="V1060"/>
          <cell r="W1060"/>
          <cell r="X1060"/>
          <cell r="Y1060"/>
          <cell r="Z1060"/>
          <cell r="AA1060"/>
          <cell r="AB1060"/>
          <cell r="AC1060"/>
          <cell r="AD1060"/>
          <cell r="AE1060"/>
          <cell r="AF1060"/>
          <cell r="AH1060"/>
          <cell r="AI1060"/>
          <cell r="AJ1060"/>
          <cell r="AK1060"/>
          <cell r="AL1060"/>
          <cell r="AM1060"/>
          <cell r="AN1060"/>
          <cell r="AO1060"/>
          <cell r="AP1060"/>
          <cell r="AQ1060"/>
          <cell r="AR1060"/>
          <cell r="AS1060"/>
          <cell r="AT1060"/>
          <cell r="AU1060"/>
          <cell r="AV1060"/>
          <cell r="AW1060"/>
          <cell r="AX1060"/>
          <cell r="AY1060"/>
          <cell r="AZ1060"/>
          <cell r="BA1060"/>
        </row>
        <row r="1061">
          <cell r="A1061"/>
          <cell r="G1061"/>
          <cell r="N1061"/>
          <cell r="Q1061"/>
          <cell r="R1061"/>
          <cell r="S1061"/>
          <cell r="T1061"/>
          <cell r="U1061"/>
          <cell r="V1061"/>
          <cell r="W1061"/>
          <cell r="X1061"/>
          <cell r="Y1061"/>
          <cell r="Z1061"/>
          <cell r="AA1061"/>
          <cell r="AB1061"/>
          <cell r="AC1061"/>
          <cell r="AD1061"/>
          <cell r="AE1061"/>
          <cell r="AF1061"/>
          <cell r="AH1061"/>
          <cell r="AI1061"/>
          <cell r="AJ1061"/>
          <cell r="AK1061"/>
          <cell r="AL1061"/>
          <cell r="AM1061"/>
          <cell r="AN1061"/>
          <cell r="AO1061"/>
          <cell r="AP1061"/>
          <cell r="AQ1061"/>
          <cell r="AR1061"/>
          <cell r="AS1061"/>
          <cell r="AT1061"/>
          <cell r="AU1061"/>
          <cell r="AV1061"/>
          <cell r="AW1061"/>
          <cell r="AX1061"/>
          <cell r="AY1061"/>
          <cell r="AZ1061"/>
          <cell r="BA1061"/>
        </row>
        <row r="1062">
          <cell r="A1062"/>
          <cell r="G1062"/>
          <cell r="N1062"/>
          <cell r="Q1062"/>
          <cell r="R1062"/>
          <cell r="S1062"/>
          <cell r="T1062"/>
          <cell r="U1062"/>
          <cell r="V1062"/>
          <cell r="W1062"/>
          <cell r="X1062"/>
          <cell r="Y1062"/>
          <cell r="Z1062"/>
          <cell r="AA1062"/>
          <cell r="AB1062"/>
          <cell r="AC1062"/>
          <cell r="AD1062"/>
          <cell r="AE1062"/>
          <cell r="AF1062"/>
          <cell r="AH1062"/>
          <cell r="AI1062"/>
          <cell r="AJ1062"/>
          <cell r="AK1062"/>
          <cell r="AL1062"/>
          <cell r="AM1062"/>
          <cell r="AN1062"/>
          <cell r="AO1062"/>
          <cell r="AP1062"/>
          <cell r="AQ1062"/>
          <cell r="AR1062"/>
          <cell r="AS1062"/>
          <cell r="AT1062"/>
          <cell r="AU1062"/>
          <cell r="AV1062"/>
          <cell r="AW1062"/>
          <cell r="AX1062"/>
          <cell r="AY1062"/>
          <cell r="AZ1062"/>
          <cell r="BA1062"/>
        </row>
        <row r="1063">
          <cell r="A1063"/>
          <cell r="G1063"/>
          <cell r="N1063"/>
          <cell r="Q1063"/>
          <cell r="R1063"/>
          <cell r="S1063"/>
          <cell r="T1063"/>
          <cell r="U1063"/>
          <cell r="V1063"/>
          <cell r="W1063"/>
          <cell r="X1063"/>
          <cell r="Y1063"/>
          <cell r="Z1063"/>
          <cell r="AA1063"/>
          <cell r="AB1063"/>
          <cell r="AC1063"/>
          <cell r="AD1063"/>
          <cell r="AE1063"/>
          <cell r="AF1063"/>
          <cell r="AH1063"/>
          <cell r="AI1063"/>
          <cell r="AJ1063"/>
          <cell r="AK1063"/>
          <cell r="AL1063"/>
          <cell r="AM1063"/>
          <cell r="AN1063"/>
          <cell r="AO1063"/>
          <cell r="AP1063"/>
          <cell r="AQ1063"/>
          <cell r="AR1063"/>
          <cell r="AS1063"/>
          <cell r="AT1063"/>
          <cell r="AU1063"/>
          <cell r="AV1063"/>
          <cell r="AW1063"/>
          <cell r="AX1063"/>
          <cell r="AY1063"/>
          <cell r="AZ1063"/>
          <cell r="BA1063"/>
        </row>
        <row r="1064">
          <cell r="A1064"/>
          <cell r="G1064"/>
          <cell r="N1064"/>
          <cell r="Q1064"/>
          <cell r="R1064"/>
          <cell r="S1064"/>
          <cell r="T1064"/>
          <cell r="U1064"/>
          <cell r="V1064"/>
          <cell r="W1064"/>
          <cell r="X1064"/>
          <cell r="Y1064"/>
          <cell r="Z1064"/>
          <cell r="AA1064"/>
          <cell r="AB1064"/>
          <cell r="AC1064"/>
          <cell r="AD1064"/>
          <cell r="AE1064"/>
          <cell r="AF1064"/>
          <cell r="AH1064"/>
          <cell r="AI1064"/>
          <cell r="AJ1064"/>
          <cell r="AK1064"/>
          <cell r="AL1064"/>
          <cell r="AM1064"/>
          <cell r="AN1064"/>
          <cell r="AO1064"/>
          <cell r="AP1064"/>
          <cell r="AQ1064"/>
          <cell r="AR1064"/>
          <cell r="AS1064"/>
          <cell r="AT1064"/>
          <cell r="AU1064"/>
          <cell r="AV1064"/>
          <cell r="AW1064"/>
          <cell r="AX1064"/>
          <cell r="AY1064"/>
          <cell r="AZ1064"/>
          <cell r="BA1064"/>
        </row>
        <row r="1065">
          <cell r="A1065"/>
          <cell r="G1065"/>
          <cell r="N1065"/>
          <cell r="Q1065"/>
          <cell r="R1065"/>
          <cell r="S1065"/>
          <cell r="T1065"/>
          <cell r="U1065"/>
          <cell r="V1065"/>
          <cell r="W1065"/>
          <cell r="X1065"/>
          <cell r="Y1065"/>
          <cell r="Z1065"/>
          <cell r="AA1065"/>
          <cell r="AB1065"/>
          <cell r="AC1065"/>
          <cell r="AD1065"/>
          <cell r="AE1065"/>
          <cell r="AF1065"/>
          <cell r="AH1065"/>
          <cell r="AI1065"/>
          <cell r="AJ1065"/>
          <cell r="AK1065"/>
          <cell r="AL1065"/>
          <cell r="AM1065"/>
          <cell r="AN1065"/>
          <cell r="AO1065"/>
          <cell r="AP1065"/>
          <cell r="AQ1065"/>
          <cell r="AR1065"/>
          <cell r="AS1065"/>
          <cell r="AT1065"/>
          <cell r="AU1065"/>
          <cell r="AV1065"/>
          <cell r="AW1065"/>
          <cell r="AX1065"/>
          <cell r="AY1065"/>
          <cell r="AZ1065"/>
          <cell r="BA1065"/>
        </row>
        <row r="1066">
          <cell r="A1066"/>
          <cell r="G1066"/>
          <cell r="N1066"/>
          <cell r="Q1066"/>
          <cell r="R1066"/>
          <cell r="S1066"/>
          <cell r="T1066"/>
          <cell r="U1066"/>
          <cell r="V1066"/>
          <cell r="W1066"/>
          <cell r="X1066"/>
          <cell r="Y1066"/>
          <cell r="Z1066"/>
          <cell r="AA1066"/>
          <cell r="AB1066"/>
          <cell r="AC1066"/>
          <cell r="AD1066"/>
          <cell r="AE1066"/>
          <cell r="AF1066"/>
          <cell r="AH1066"/>
          <cell r="AI1066"/>
          <cell r="AJ1066"/>
          <cell r="AK1066"/>
          <cell r="AL1066"/>
          <cell r="AM1066"/>
          <cell r="AN1066"/>
          <cell r="AO1066"/>
          <cell r="AP1066"/>
          <cell r="AQ1066"/>
          <cell r="AR1066"/>
          <cell r="AS1066"/>
          <cell r="AT1066"/>
          <cell r="AU1066"/>
          <cell r="AV1066"/>
          <cell r="AW1066"/>
          <cell r="AX1066"/>
          <cell r="AY1066"/>
          <cell r="AZ1066"/>
          <cell r="BA1066"/>
        </row>
        <row r="1067">
          <cell r="A1067"/>
          <cell r="G1067"/>
          <cell r="N1067"/>
          <cell r="Q1067"/>
          <cell r="R1067"/>
          <cell r="S1067"/>
          <cell r="T1067"/>
          <cell r="U1067"/>
          <cell r="V1067"/>
          <cell r="W1067"/>
          <cell r="X1067"/>
          <cell r="Y1067"/>
          <cell r="Z1067"/>
          <cell r="AA1067"/>
          <cell r="AB1067"/>
          <cell r="AC1067"/>
          <cell r="AD1067"/>
          <cell r="AE1067"/>
          <cell r="AF1067"/>
          <cell r="AH1067"/>
          <cell r="AI1067"/>
          <cell r="AJ1067"/>
          <cell r="AK1067"/>
          <cell r="AL1067"/>
          <cell r="AM1067"/>
          <cell r="AN1067"/>
          <cell r="AO1067"/>
          <cell r="AP1067"/>
          <cell r="AQ1067"/>
          <cell r="AR1067"/>
          <cell r="AS1067"/>
          <cell r="AT1067"/>
          <cell r="AU1067"/>
          <cell r="AV1067"/>
          <cell r="AW1067"/>
          <cell r="AX1067"/>
          <cell r="AY1067"/>
          <cell r="AZ1067"/>
          <cell r="BA1067"/>
        </row>
        <row r="1068">
          <cell r="A1068"/>
          <cell r="G1068"/>
          <cell r="N1068"/>
          <cell r="Q1068"/>
          <cell r="R1068"/>
          <cell r="S1068"/>
          <cell r="T1068"/>
          <cell r="U1068"/>
          <cell r="V1068"/>
          <cell r="W1068"/>
          <cell r="X1068"/>
          <cell r="Y1068"/>
          <cell r="Z1068"/>
          <cell r="AA1068"/>
          <cell r="AB1068"/>
          <cell r="AC1068"/>
          <cell r="AD1068"/>
          <cell r="AE1068"/>
          <cell r="AF1068"/>
          <cell r="AH1068"/>
          <cell r="AI1068"/>
          <cell r="AJ1068"/>
          <cell r="AK1068"/>
          <cell r="AL1068"/>
          <cell r="AM1068"/>
          <cell r="AN1068"/>
          <cell r="AO1068"/>
          <cell r="AP1068"/>
          <cell r="AQ1068"/>
          <cell r="AR1068"/>
          <cell r="AS1068"/>
          <cell r="AT1068"/>
          <cell r="AU1068"/>
          <cell r="AV1068"/>
          <cell r="AW1068"/>
          <cell r="AX1068"/>
          <cell r="AY1068"/>
          <cell r="AZ1068"/>
          <cell r="BA1068"/>
        </row>
        <row r="1069">
          <cell r="A1069"/>
          <cell r="G1069"/>
          <cell r="N1069"/>
          <cell r="Q1069"/>
          <cell r="R1069"/>
          <cell r="S1069"/>
          <cell r="T1069"/>
          <cell r="U1069"/>
          <cell r="V1069"/>
          <cell r="W1069"/>
          <cell r="X1069"/>
          <cell r="Y1069"/>
          <cell r="Z1069"/>
          <cell r="AA1069"/>
          <cell r="AB1069"/>
          <cell r="AC1069"/>
          <cell r="AD1069"/>
          <cell r="AE1069"/>
          <cell r="AF1069"/>
          <cell r="AH1069"/>
          <cell r="AI1069"/>
          <cell r="AJ1069"/>
          <cell r="AK1069"/>
          <cell r="AL1069"/>
          <cell r="AM1069"/>
          <cell r="AN1069"/>
          <cell r="AO1069"/>
          <cell r="AP1069"/>
          <cell r="AQ1069"/>
          <cell r="AR1069"/>
          <cell r="AS1069"/>
          <cell r="AT1069"/>
          <cell r="AU1069"/>
          <cell r="AV1069"/>
          <cell r="AW1069"/>
          <cell r="AX1069"/>
          <cell r="AY1069"/>
          <cell r="AZ1069"/>
          <cell r="BA1069"/>
        </row>
        <row r="1070">
          <cell r="A1070"/>
          <cell r="G1070"/>
          <cell r="N1070"/>
          <cell r="Q1070"/>
          <cell r="R1070"/>
          <cell r="S1070"/>
          <cell r="T1070"/>
          <cell r="U1070"/>
          <cell r="V1070"/>
          <cell r="W1070"/>
          <cell r="X1070"/>
          <cell r="Y1070"/>
          <cell r="Z1070"/>
          <cell r="AA1070"/>
          <cell r="AB1070"/>
          <cell r="AC1070"/>
          <cell r="AD1070"/>
          <cell r="AE1070"/>
          <cell r="AF1070"/>
          <cell r="AH1070"/>
          <cell r="AI1070"/>
          <cell r="AJ1070"/>
          <cell r="AK1070"/>
          <cell r="AL1070"/>
          <cell r="AM1070"/>
          <cell r="AN1070"/>
          <cell r="AO1070"/>
          <cell r="AP1070"/>
          <cell r="AQ1070"/>
          <cell r="AR1070"/>
          <cell r="AS1070"/>
          <cell r="AT1070"/>
          <cell r="AU1070"/>
          <cell r="AV1070"/>
          <cell r="AW1070"/>
          <cell r="AX1070"/>
          <cell r="AY1070"/>
          <cell r="AZ1070"/>
          <cell r="BA1070"/>
        </row>
        <row r="1071">
          <cell r="A1071"/>
          <cell r="G1071"/>
          <cell r="N1071"/>
          <cell r="Q1071"/>
          <cell r="R1071"/>
          <cell r="S1071"/>
          <cell r="T1071"/>
          <cell r="U1071"/>
          <cell r="V1071"/>
          <cell r="W1071"/>
          <cell r="X1071"/>
          <cell r="Y1071"/>
          <cell r="Z1071"/>
          <cell r="AA1071"/>
          <cell r="AB1071"/>
          <cell r="AC1071"/>
          <cell r="AD1071"/>
          <cell r="AE1071"/>
          <cell r="AF1071"/>
          <cell r="AH1071"/>
          <cell r="AI1071"/>
          <cell r="AJ1071"/>
          <cell r="AK1071"/>
          <cell r="AL1071"/>
          <cell r="AM1071"/>
          <cell r="AN1071"/>
          <cell r="AO1071"/>
          <cell r="AP1071"/>
          <cell r="AQ1071"/>
          <cell r="AR1071"/>
          <cell r="AS1071"/>
          <cell r="AT1071"/>
          <cell r="AU1071"/>
          <cell r="AV1071"/>
          <cell r="AW1071"/>
          <cell r="AX1071"/>
          <cell r="AY1071"/>
          <cell r="AZ1071"/>
          <cell r="BA1071"/>
        </row>
        <row r="1072">
          <cell r="A1072"/>
          <cell r="G1072"/>
          <cell r="N1072"/>
          <cell r="Q1072"/>
          <cell r="R1072"/>
          <cell r="S1072"/>
          <cell r="T1072"/>
          <cell r="U1072"/>
          <cell r="V1072"/>
          <cell r="W1072"/>
          <cell r="X1072"/>
          <cell r="Y1072"/>
          <cell r="Z1072"/>
          <cell r="AA1072"/>
          <cell r="AB1072"/>
          <cell r="AC1072"/>
          <cell r="AD1072"/>
          <cell r="AE1072"/>
          <cell r="AF1072"/>
          <cell r="AH1072"/>
          <cell r="AI1072"/>
          <cell r="AJ1072"/>
          <cell r="AK1072"/>
          <cell r="AL1072"/>
          <cell r="AM1072"/>
          <cell r="AN1072"/>
          <cell r="AO1072"/>
          <cell r="AP1072"/>
          <cell r="AQ1072"/>
          <cell r="AR1072"/>
          <cell r="AS1072"/>
          <cell r="AT1072"/>
          <cell r="AU1072"/>
          <cell r="AV1072"/>
          <cell r="AW1072"/>
          <cell r="AX1072"/>
          <cell r="AY1072"/>
          <cell r="AZ1072"/>
          <cell r="BA1072"/>
        </row>
        <row r="1073">
          <cell r="A1073"/>
          <cell r="G1073"/>
          <cell r="N1073"/>
          <cell r="Q1073"/>
          <cell r="R1073"/>
          <cell r="S1073"/>
          <cell r="T1073"/>
          <cell r="U1073"/>
          <cell r="V1073"/>
          <cell r="W1073"/>
          <cell r="X1073"/>
          <cell r="Y1073"/>
          <cell r="Z1073"/>
          <cell r="AA1073"/>
          <cell r="AB1073"/>
          <cell r="AC1073"/>
          <cell r="AD1073"/>
          <cell r="AE1073"/>
          <cell r="AF1073"/>
          <cell r="AH1073"/>
          <cell r="AI1073"/>
          <cell r="AJ1073"/>
          <cell r="AK1073"/>
          <cell r="AL1073"/>
          <cell r="AM1073"/>
          <cell r="AN1073"/>
          <cell r="AO1073"/>
          <cell r="AP1073"/>
          <cell r="AQ1073"/>
          <cell r="AR1073"/>
          <cell r="AS1073"/>
          <cell r="AT1073"/>
          <cell r="AU1073"/>
          <cell r="AV1073"/>
          <cell r="AW1073"/>
          <cell r="AX1073"/>
          <cell r="AY1073"/>
          <cell r="AZ1073"/>
          <cell r="BA1073"/>
        </row>
        <row r="1074">
          <cell r="A1074"/>
          <cell r="G1074"/>
          <cell r="N1074"/>
          <cell r="Q1074"/>
          <cell r="R1074"/>
          <cell r="S1074"/>
          <cell r="T1074"/>
          <cell r="U1074"/>
          <cell r="V1074"/>
          <cell r="W1074"/>
          <cell r="X1074"/>
          <cell r="Y1074"/>
          <cell r="Z1074"/>
          <cell r="AA1074"/>
          <cell r="AB1074"/>
          <cell r="AC1074"/>
          <cell r="AD1074"/>
          <cell r="AE1074"/>
          <cell r="AF1074"/>
          <cell r="AH1074"/>
          <cell r="AI1074"/>
          <cell r="AJ1074"/>
          <cell r="AK1074"/>
          <cell r="AL1074"/>
          <cell r="AM1074"/>
          <cell r="AN1074"/>
          <cell r="AO1074"/>
          <cell r="AP1074"/>
          <cell r="AQ1074"/>
          <cell r="AR1074"/>
          <cell r="AS1074"/>
          <cell r="AT1074"/>
          <cell r="AU1074"/>
          <cell r="AV1074"/>
          <cell r="AW1074"/>
          <cell r="AX1074"/>
          <cell r="AY1074"/>
          <cell r="AZ1074"/>
          <cell r="BA1074"/>
        </row>
        <row r="1075">
          <cell r="A1075"/>
          <cell r="G1075"/>
          <cell r="N1075"/>
          <cell r="Q1075"/>
          <cell r="R1075"/>
          <cell r="S1075"/>
          <cell r="T1075"/>
          <cell r="U1075"/>
          <cell r="V1075"/>
          <cell r="W1075"/>
          <cell r="X1075"/>
          <cell r="Y1075"/>
          <cell r="Z1075"/>
          <cell r="AA1075"/>
          <cell r="AB1075"/>
          <cell r="AC1075"/>
          <cell r="AD1075"/>
          <cell r="AE1075"/>
          <cell r="AF1075"/>
          <cell r="AH1075"/>
          <cell r="AI1075"/>
          <cell r="AJ1075"/>
          <cell r="AK1075"/>
          <cell r="AL1075"/>
          <cell r="AM1075"/>
          <cell r="AN1075"/>
          <cell r="AO1075"/>
          <cell r="AP1075"/>
          <cell r="AQ1075"/>
          <cell r="AR1075"/>
          <cell r="AS1075"/>
          <cell r="AT1075"/>
          <cell r="AU1075"/>
          <cell r="AV1075"/>
          <cell r="AW1075"/>
          <cell r="AX1075"/>
          <cell r="AY1075"/>
          <cell r="AZ1075"/>
          <cell r="BA1075"/>
        </row>
        <row r="1076">
          <cell r="A1076"/>
          <cell r="G1076"/>
          <cell r="N1076"/>
          <cell r="Q1076"/>
          <cell r="R1076"/>
          <cell r="S1076"/>
          <cell r="T1076"/>
          <cell r="U1076"/>
          <cell r="V1076"/>
          <cell r="W1076"/>
          <cell r="X1076"/>
          <cell r="Y1076"/>
          <cell r="Z1076"/>
          <cell r="AA1076"/>
          <cell r="AB1076"/>
          <cell r="AC1076"/>
          <cell r="AD1076"/>
          <cell r="AE1076"/>
          <cell r="AF1076"/>
          <cell r="AH1076"/>
          <cell r="AI1076"/>
          <cell r="AJ1076"/>
          <cell r="AK1076"/>
          <cell r="AL1076"/>
          <cell r="AM1076"/>
          <cell r="AN1076"/>
          <cell r="AO1076"/>
          <cell r="AP1076"/>
          <cell r="AQ1076"/>
          <cell r="AR1076"/>
          <cell r="AS1076"/>
          <cell r="AT1076"/>
          <cell r="AU1076"/>
          <cell r="AV1076"/>
          <cell r="AW1076"/>
          <cell r="AX1076"/>
          <cell r="AY1076"/>
          <cell r="AZ1076"/>
          <cell r="BA1076"/>
        </row>
        <row r="1077">
          <cell r="A1077"/>
          <cell r="G1077"/>
          <cell r="N1077"/>
          <cell r="Q1077"/>
          <cell r="R1077"/>
          <cell r="S1077"/>
          <cell r="T1077"/>
          <cell r="U1077"/>
          <cell r="V1077"/>
          <cell r="W1077"/>
          <cell r="X1077"/>
          <cell r="Y1077"/>
          <cell r="Z1077"/>
          <cell r="AA1077"/>
          <cell r="AB1077"/>
          <cell r="AC1077"/>
          <cell r="AD1077"/>
          <cell r="AE1077"/>
          <cell r="AF1077"/>
          <cell r="AH1077"/>
          <cell r="AI1077"/>
          <cell r="AJ1077"/>
          <cell r="AK1077"/>
          <cell r="AL1077"/>
          <cell r="AM1077"/>
          <cell r="AN1077"/>
          <cell r="AO1077"/>
          <cell r="AP1077"/>
          <cell r="AQ1077"/>
          <cell r="AR1077"/>
          <cell r="AS1077"/>
          <cell r="AT1077"/>
          <cell r="AU1077"/>
          <cell r="AV1077"/>
          <cell r="AW1077"/>
          <cell r="AX1077"/>
          <cell r="AY1077"/>
          <cell r="AZ1077"/>
          <cell r="BA1077"/>
        </row>
        <row r="1078">
          <cell r="A1078"/>
          <cell r="G1078"/>
          <cell r="N1078"/>
          <cell r="Q1078"/>
          <cell r="R1078"/>
          <cell r="S1078"/>
          <cell r="T1078"/>
          <cell r="U1078"/>
          <cell r="V1078"/>
          <cell r="W1078"/>
          <cell r="X1078"/>
          <cell r="Y1078"/>
          <cell r="Z1078"/>
          <cell r="AA1078"/>
          <cell r="AB1078"/>
          <cell r="AC1078"/>
          <cell r="AD1078"/>
          <cell r="AE1078"/>
          <cell r="AF1078"/>
          <cell r="AH1078"/>
          <cell r="AI1078"/>
          <cell r="AJ1078"/>
          <cell r="AK1078"/>
          <cell r="AL1078"/>
          <cell r="AM1078"/>
          <cell r="AN1078"/>
          <cell r="AO1078"/>
          <cell r="AP1078"/>
          <cell r="AQ1078"/>
          <cell r="AR1078"/>
          <cell r="AS1078"/>
          <cell r="AT1078"/>
          <cell r="AU1078"/>
          <cell r="AV1078"/>
          <cell r="AW1078"/>
          <cell r="AX1078"/>
          <cell r="AY1078"/>
          <cell r="AZ1078"/>
          <cell r="BA1078"/>
        </row>
        <row r="1079">
          <cell r="A1079"/>
          <cell r="G1079"/>
          <cell r="N1079"/>
          <cell r="Q1079"/>
          <cell r="R1079"/>
          <cell r="S1079"/>
          <cell r="T1079"/>
          <cell r="U1079"/>
          <cell r="V1079"/>
          <cell r="W1079"/>
          <cell r="X1079"/>
          <cell r="Y1079"/>
          <cell r="Z1079"/>
          <cell r="AA1079"/>
          <cell r="AB1079"/>
          <cell r="AC1079"/>
          <cell r="AD1079"/>
          <cell r="AE1079"/>
          <cell r="AF1079"/>
          <cell r="AH1079"/>
          <cell r="AI1079"/>
          <cell r="AJ1079"/>
          <cell r="AK1079"/>
          <cell r="AL1079"/>
          <cell r="AM1079"/>
          <cell r="AN1079"/>
          <cell r="AO1079"/>
          <cell r="AP1079"/>
          <cell r="AQ1079"/>
          <cell r="AR1079"/>
          <cell r="AS1079"/>
          <cell r="AT1079"/>
          <cell r="AU1079"/>
          <cell r="AV1079"/>
          <cell r="AW1079"/>
          <cell r="AX1079"/>
          <cell r="AY1079"/>
          <cell r="AZ1079"/>
          <cell r="BA1079"/>
        </row>
        <row r="1080">
          <cell r="A1080"/>
          <cell r="G1080"/>
          <cell r="N1080"/>
          <cell r="Q1080"/>
          <cell r="R1080"/>
          <cell r="S1080"/>
          <cell r="T1080"/>
          <cell r="U1080"/>
          <cell r="V1080"/>
          <cell r="W1080"/>
          <cell r="X1080"/>
          <cell r="Y1080"/>
          <cell r="Z1080"/>
          <cell r="AA1080"/>
          <cell r="AB1080"/>
          <cell r="AC1080"/>
          <cell r="AD1080"/>
          <cell r="AE1080"/>
          <cell r="AF1080"/>
          <cell r="AH1080"/>
          <cell r="AI1080"/>
          <cell r="AJ1080"/>
          <cell r="AK1080"/>
          <cell r="AL1080"/>
          <cell r="AM1080"/>
          <cell r="AN1080"/>
          <cell r="AO1080"/>
          <cell r="AP1080"/>
          <cell r="AQ1080"/>
          <cell r="AR1080"/>
          <cell r="AS1080"/>
          <cell r="AT1080"/>
          <cell r="AU1080"/>
          <cell r="AV1080"/>
          <cell r="AW1080"/>
          <cell r="AX1080"/>
          <cell r="AY1080"/>
          <cell r="AZ1080"/>
          <cell r="BA1080"/>
        </row>
        <row r="1081">
          <cell r="A1081"/>
          <cell r="G1081"/>
          <cell r="N1081"/>
          <cell r="Q1081"/>
          <cell r="R1081"/>
          <cell r="S1081"/>
          <cell r="T1081"/>
          <cell r="U1081"/>
          <cell r="V1081"/>
          <cell r="W1081"/>
          <cell r="X1081"/>
          <cell r="Y1081"/>
          <cell r="Z1081"/>
          <cell r="AA1081"/>
          <cell r="AB1081"/>
          <cell r="AC1081"/>
          <cell r="AD1081"/>
          <cell r="AE1081"/>
          <cell r="AF1081"/>
          <cell r="AH1081"/>
          <cell r="AI1081"/>
          <cell r="AJ1081"/>
          <cell r="AK1081"/>
          <cell r="AL1081"/>
          <cell r="AM1081"/>
          <cell r="AN1081"/>
          <cell r="AO1081"/>
          <cell r="AP1081"/>
          <cell r="AQ1081"/>
          <cell r="AR1081"/>
          <cell r="AS1081"/>
          <cell r="AT1081"/>
          <cell r="AU1081"/>
          <cell r="AV1081"/>
          <cell r="AW1081"/>
          <cell r="AX1081"/>
          <cell r="AY1081"/>
          <cell r="AZ1081"/>
          <cell r="BA1081"/>
        </row>
        <row r="1082">
          <cell r="A1082"/>
          <cell r="G1082"/>
          <cell r="N1082"/>
          <cell r="Q1082"/>
          <cell r="R1082"/>
          <cell r="S1082"/>
          <cell r="T1082"/>
          <cell r="U1082"/>
          <cell r="V1082"/>
          <cell r="W1082"/>
          <cell r="X1082"/>
          <cell r="Y1082"/>
          <cell r="Z1082"/>
          <cell r="AA1082"/>
          <cell r="AB1082"/>
          <cell r="AC1082"/>
          <cell r="AD1082"/>
          <cell r="AE1082"/>
          <cell r="AF1082"/>
          <cell r="AH1082"/>
          <cell r="AI1082"/>
          <cell r="AJ1082"/>
          <cell r="AK1082"/>
          <cell r="AL1082"/>
          <cell r="AM1082"/>
          <cell r="AN1082"/>
          <cell r="AO1082"/>
          <cell r="AP1082"/>
          <cell r="AQ1082"/>
          <cell r="AR1082"/>
          <cell r="AS1082"/>
          <cell r="AT1082"/>
          <cell r="AU1082"/>
          <cell r="AV1082"/>
          <cell r="AW1082"/>
          <cell r="AX1082"/>
          <cell r="AY1082"/>
          <cell r="AZ1082"/>
          <cell r="BA1082"/>
        </row>
        <row r="1083">
          <cell r="A1083"/>
          <cell r="G1083"/>
          <cell r="N1083"/>
          <cell r="Q1083"/>
          <cell r="R1083"/>
          <cell r="S1083"/>
          <cell r="T1083"/>
          <cell r="U1083"/>
          <cell r="V1083"/>
          <cell r="W1083"/>
          <cell r="X1083"/>
          <cell r="Y1083"/>
          <cell r="Z1083"/>
          <cell r="AA1083"/>
          <cell r="AB1083"/>
          <cell r="AC1083"/>
          <cell r="AD1083"/>
          <cell r="AE1083"/>
          <cell r="AF1083"/>
          <cell r="AH1083"/>
          <cell r="AI1083"/>
          <cell r="AJ1083"/>
          <cell r="AK1083"/>
          <cell r="AL1083"/>
          <cell r="AM1083"/>
          <cell r="AN1083"/>
          <cell r="AO1083"/>
          <cell r="AP1083"/>
          <cell r="AQ1083"/>
          <cell r="AR1083"/>
          <cell r="AS1083"/>
          <cell r="AT1083"/>
          <cell r="AU1083"/>
          <cell r="AV1083"/>
          <cell r="AW1083"/>
          <cell r="AX1083"/>
          <cell r="AY1083"/>
          <cell r="AZ1083"/>
          <cell r="BA1083"/>
        </row>
        <row r="1084">
          <cell r="A1084"/>
          <cell r="G1084"/>
          <cell r="N1084"/>
          <cell r="Q1084"/>
          <cell r="R1084"/>
          <cell r="S1084"/>
          <cell r="T1084"/>
          <cell r="U1084"/>
          <cell r="V1084"/>
          <cell r="W1084"/>
          <cell r="X1084"/>
          <cell r="Y1084"/>
          <cell r="Z1084"/>
          <cell r="AA1084"/>
          <cell r="AB1084"/>
          <cell r="AC1084"/>
          <cell r="AD1084"/>
          <cell r="AE1084"/>
          <cell r="AF1084"/>
          <cell r="AH1084"/>
          <cell r="AI1084"/>
          <cell r="AJ1084"/>
          <cell r="AK1084"/>
          <cell r="AL1084"/>
          <cell r="AM1084"/>
          <cell r="AN1084"/>
          <cell r="AO1084"/>
          <cell r="AP1084"/>
          <cell r="AQ1084"/>
          <cell r="AR1084"/>
          <cell r="AS1084"/>
          <cell r="AT1084"/>
          <cell r="AU1084"/>
          <cell r="AV1084"/>
          <cell r="AW1084"/>
          <cell r="AX1084"/>
          <cell r="AY1084"/>
          <cell r="AZ1084"/>
          <cell r="BA1084"/>
        </row>
        <row r="1085">
          <cell r="A1085"/>
          <cell r="G1085"/>
          <cell r="N1085"/>
          <cell r="Q1085"/>
          <cell r="R1085"/>
          <cell r="S1085"/>
          <cell r="T1085"/>
          <cell r="U1085"/>
          <cell r="V1085"/>
          <cell r="W1085"/>
          <cell r="X1085"/>
          <cell r="Y1085"/>
          <cell r="Z1085"/>
          <cell r="AA1085"/>
          <cell r="AB1085"/>
          <cell r="AC1085"/>
          <cell r="AD1085"/>
          <cell r="AE1085"/>
          <cell r="AF1085"/>
          <cell r="AH1085"/>
          <cell r="AI1085"/>
          <cell r="AJ1085"/>
          <cell r="AK1085"/>
          <cell r="AL1085"/>
          <cell r="AM1085"/>
          <cell r="AN1085"/>
          <cell r="AO1085"/>
          <cell r="AP1085"/>
          <cell r="AQ1085"/>
          <cell r="AR1085"/>
          <cell r="AS1085"/>
          <cell r="AT1085"/>
          <cell r="AU1085"/>
          <cell r="AV1085"/>
          <cell r="AW1085"/>
          <cell r="AX1085"/>
          <cell r="AY1085"/>
          <cell r="AZ1085"/>
          <cell r="BA1085"/>
        </row>
        <row r="1086">
          <cell r="A1086"/>
          <cell r="G1086"/>
          <cell r="N1086"/>
          <cell r="Q1086"/>
          <cell r="R1086"/>
          <cell r="S1086"/>
          <cell r="T1086"/>
          <cell r="U1086"/>
          <cell r="V1086"/>
          <cell r="W1086"/>
          <cell r="X1086"/>
          <cell r="Y1086"/>
          <cell r="Z1086"/>
          <cell r="AA1086"/>
          <cell r="AB1086"/>
          <cell r="AC1086"/>
          <cell r="AD1086"/>
          <cell r="AE1086"/>
          <cell r="AF1086"/>
          <cell r="AH1086"/>
          <cell r="AI1086"/>
          <cell r="AJ1086"/>
          <cell r="AK1086"/>
          <cell r="AL1086"/>
          <cell r="AM1086"/>
          <cell r="AN1086"/>
          <cell r="AO1086"/>
          <cell r="AP1086"/>
          <cell r="AQ1086"/>
          <cell r="AR1086"/>
          <cell r="AS1086"/>
          <cell r="AT1086"/>
          <cell r="AU1086"/>
          <cell r="AV1086"/>
          <cell r="AW1086"/>
          <cell r="AX1086"/>
          <cell r="AY1086"/>
          <cell r="AZ1086"/>
          <cell r="BA1086"/>
        </row>
        <row r="1087">
          <cell r="A1087"/>
          <cell r="G1087"/>
          <cell r="N1087"/>
          <cell r="Q1087"/>
          <cell r="R1087"/>
          <cell r="S1087"/>
          <cell r="T1087"/>
          <cell r="U1087"/>
          <cell r="V1087"/>
          <cell r="W1087"/>
          <cell r="X1087"/>
          <cell r="Y1087"/>
          <cell r="Z1087"/>
          <cell r="AA1087"/>
          <cell r="AB1087"/>
          <cell r="AC1087"/>
          <cell r="AD1087"/>
          <cell r="AE1087"/>
          <cell r="AF1087"/>
          <cell r="AH1087"/>
          <cell r="AI1087"/>
          <cell r="AJ1087"/>
          <cell r="AK1087"/>
          <cell r="AL1087"/>
          <cell r="AM1087"/>
          <cell r="AN1087"/>
          <cell r="AO1087"/>
          <cell r="AP1087"/>
          <cell r="AQ1087"/>
          <cell r="AR1087"/>
          <cell r="AS1087"/>
          <cell r="AT1087"/>
          <cell r="AU1087"/>
          <cell r="AV1087"/>
          <cell r="AW1087"/>
          <cell r="AX1087"/>
          <cell r="AY1087"/>
          <cell r="AZ1087"/>
          <cell r="BA1087"/>
        </row>
        <row r="1088">
          <cell r="A1088"/>
          <cell r="G1088"/>
          <cell r="N1088"/>
          <cell r="Q1088"/>
          <cell r="R1088"/>
          <cell r="S1088"/>
          <cell r="T1088"/>
          <cell r="U1088"/>
          <cell r="V1088"/>
          <cell r="W1088"/>
          <cell r="X1088"/>
          <cell r="Y1088"/>
          <cell r="Z1088"/>
          <cell r="AA1088"/>
          <cell r="AB1088"/>
          <cell r="AC1088"/>
          <cell r="AD1088"/>
          <cell r="AE1088"/>
          <cell r="AF1088"/>
          <cell r="AH1088"/>
          <cell r="AI1088"/>
          <cell r="AJ1088"/>
          <cell r="AK1088"/>
          <cell r="AL1088"/>
          <cell r="AM1088"/>
          <cell r="AN1088"/>
          <cell r="AO1088"/>
          <cell r="AP1088"/>
          <cell r="AQ1088"/>
          <cell r="AR1088"/>
          <cell r="AS1088"/>
          <cell r="AT1088"/>
          <cell r="AU1088"/>
          <cell r="AV1088"/>
          <cell r="AW1088"/>
          <cell r="AX1088"/>
          <cell r="AY1088"/>
          <cell r="AZ1088"/>
          <cell r="BA1088"/>
        </row>
        <row r="1089">
          <cell r="A1089"/>
          <cell r="G1089"/>
          <cell r="N1089"/>
          <cell r="Q1089"/>
          <cell r="R1089"/>
          <cell r="S1089"/>
          <cell r="T1089"/>
          <cell r="U1089"/>
          <cell r="V1089"/>
          <cell r="W1089"/>
          <cell r="X1089"/>
          <cell r="Y1089"/>
          <cell r="Z1089"/>
          <cell r="AA1089"/>
          <cell r="AB1089"/>
          <cell r="AC1089"/>
          <cell r="AD1089"/>
          <cell r="AE1089"/>
          <cell r="AF1089"/>
          <cell r="AH1089"/>
          <cell r="AI1089"/>
          <cell r="AJ1089"/>
          <cell r="AK1089"/>
          <cell r="AL1089"/>
          <cell r="AM1089"/>
          <cell r="AN1089"/>
          <cell r="AO1089"/>
          <cell r="AP1089"/>
          <cell r="AQ1089"/>
          <cell r="AR1089"/>
          <cell r="AS1089"/>
          <cell r="AT1089"/>
          <cell r="AU1089"/>
          <cell r="AV1089"/>
          <cell r="AW1089"/>
          <cell r="AX1089"/>
          <cell r="AY1089"/>
          <cell r="AZ1089"/>
          <cell r="BA1089"/>
        </row>
        <row r="1090">
          <cell r="A1090"/>
          <cell r="G1090"/>
          <cell r="N1090"/>
          <cell r="Q1090"/>
          <cell r="R1090"/>
          <cell r="S1090"/>
          <cell r="T1090"/>
          <cell r="U1090"/>
          <cell r="V1090"/>
          <cell r="W1090"/>
          <cell r="X1090"/>
          <cell r="Y1090"/>
          <cell r="Z1090"/>
          <cell r="AA1090"/>
          <cell r="AB1090"/>
          <cell r="AC1090"/>
          <cell r="AD1090"/>
          <cell r="AE1090"/>
          <cell r="AF1090"/>
          <cell r="AH1090"/>
          <cell r="AI1090"/>
          <cell r="AJ1090"/>
          <cell r="AK1090"/>
          <cell r="AL1090"/>
          <cell r="AM1090"/>
          <cell r="AN1090"/>
          <cell r="AO1090"/>
          <cell r="AP1090"/>
          <cell r="AQ1090"/>
          <cell r="AR1090"/>
          <cell r="AS1090"/>
          <cell r="AT1090"/>
          <cell r="AU1090"/>
          <cell r="AV1090"/>
          <cell r="AW1090"/>
          <cell r="AX1090"/>
          <cell r="AY1090"/>
          <cell r="AZ1090"/>
          <cell r="BA1090"/>
        </row>
        <row r="1091">
          <cell r="A1091"/>
          <cell r="G1091"/>
          <cell r="N1091"/>
          <cell r="Q1091"/>
          <cell r="R1091"/>
          <cell r="S1091"/>
          <cell r="T1091"/>
          <cell r="U1091"/>
          <cell r="V1091"/>
          <cell r="W1091"/>
          <cell r="X1091"/>
          <cell r="Y1091"/>
          <cell r="Z1091"/>
          <cell r="AA1091"/>
          <cell r="AB1091"/>
          <cell r="AC1091"/>
          <cell r="AD1091"/>
          <cell r="AE1091"/>
          <cell r="AF1091"/>
          <cell r="AH1091"/>
          <cell r="AI1091"/>
          <cell r="AJ1091"/>
          <cell r="AK1091"/>
          <cell r="AL1091"/>
          <cell r="AM1091"/>
          <cell r="AN1091"/>
          <cell r="AO1091"/>
          <cell r="AP1091"/>
          <cell r="AQ1091"/>
          <cell r="AR1091"/>
          <cell r="AS1091"/>
          <cell r="AT1091"/>
          <cell r="AU1091"/>
          <cell r="AV1091"/>
          <cell r="AW1091"/>
          <cell r="AX1091"/>
          <cell r="AY1091"/>
          <cell r="AZ1091"/>
          <cell r="BA1091"/>
        </row>
        <row r="1092">
          <cell r="A1092"/>
          <cell r="C1092" t="str">
            <v>Aquí acaba la lista</v>
          </cell>
          <cell r="G1092"/>
          <cell r="Q1092"/>
          <cell r="R1092"/>
          <cell r="S1092"/>
          <cell r="T1092"/>
          <cell r="U1092"/>
          <cell r="V1092"/>
          <cell r="W1092"/>
          <cell r="X1092"/>
          <cell r="Y1092"/>
          <cell r="Z1092"/>
          <cell r="AA1092"/>
          <cell r="AB1092"/>
          <cell r="AC1092"/>
          <cell r="AD1092"/>
          <cell r="AE1092"/>
          <cell r="AF1092"/>
          <cell r="AG1092"/>
          <cell r="AH1092"/>
          <cell r="AI1092"/>
          <cell r="AJ1092"/>
          <cell r="AK1092"/>
          <cell r="AL1092"/>
          <cell r="AM1092"/>
          <cell r="AN1092"/>
          <cell r="AO1092"/>
          <cell r="AP1092"/>
          <cell r="AQ1092"/>
          <cell r="AR1092"/>
          <cell r="AS1092"/>
          <cell r="AT1092"/>
          <cell r="AU1092"/>
          <cell r="AV1092"/>
          <cell r="AW1092"/>
          <cell r="AX1092"/>
          <cell r="AY1092"/>
          <cell r="AZ1092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.pech@proept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47"/>
  <sheetViews>
    <sheetView showGridLines="0" tabSelected="1" zoomScale="84" zoomScaleNormal="84" workbookViewId="0">
      <selection activeCell="C148" sqref="C148"/>
    </sheetView>
  </sheetViews>
  <sheetFormatPr baseColWidth="10" defaultColWidth="14.88671875" defaultRowHeight="14.4" x14ac:dyDescent="0.3"/>
  <cols>
    <col min="1" max="1" width="7.88671875" customWidth="1"/>
    <col min="2" max="2" width="5.33203125" customWidth="1"/>
    <col min="3" max="3" width="14.109375" customWidth="1"/>
    <col min="4" max="4" width="15.44140625" customWidth="1"/>
    <col min="5" max="5" width="29" customWidth="1"/>
    <col min="6" max="6" width="10.6640625" customWidth="1"/>
    <col min="7" max="7" width="7" customWidth="1"/>
    <col min="8" max="8" width="7.33203125" customWidth="1"/>
    <col min="9" max="9" width="7.44140625" customWidth="1"/>
    <col min="10" max="10" width="8.6640625" customWidth="1"/>
    <col min="11" max="11" width="14.88671875" customWidth="1"/>
    <col min="12" max="12" width="14.6640625" customWidth="1"/>
    <col min="13" max="247" width="11.44140625" customWidth="1"/>
    <col min="248" max="248" width="16" customWidth="1"/>
    <col min="249" max="249" width="14.33203125" customWidth="1"/>
    <col min="250" max="250" width="29" customWidth="1"/>
    <col min="251" max="251" width="10.6640625" customWidth="1"/>
    <col min="252" max="252" width="7" customWidth="1"/>
    <col min="253" max="253" width="7.33203125" customWidth="1"/>
    <col min="254" max="254" width="7.44140625" customWidth="1"/>
    <col min="255" max="255" width="8.6640625" customWidth="1"/>
  </cols>
  <sheetData>
    <row r="2" spans="2:12" ht="20.25" customHeight="1" x14ac:dyDescent="0.3">
      <c r="F2" s="1"/>
      <c r="G2" s="1"/>
      <c r="H2" s="1"/>
      <c r="I2" s="1"/>
      <c r="J2" s="1"/>
      <c r="K2" s="1"/>
      <c r="L2" s="1"/>
    </row>
    <row r="3" spans="2:12" ht="20.25" customHeight="1" x14ac:dyDescent="0.3">
      <c r="F3" s="2"/>
      <c r="G3" s="2"/>
      <c r="H3" s="2"/>
      <c r="I3" s="2"/>
      <c r="J3" s="2"/>
      <c r="K3" s="2"/>
      <c r="L3" s="2"/>
    </row>
    <row r="4" spans="2:12" ht="20.25" customHeight="1" x14ac:dyDescent="0.3">
      <c r="F4" s="1"/>
      <c r="G4" s="1"/>
      <c r="H4" s="1"/>
      <c r="I4" s="1"/>
      <c r="J4" s="1"/>
      <c r="K4" s="1"/>
      <c r="L4" s="1"/>
    </row>
    <row r="5" spans="2:12" ht="20.25" customHeight="1" x14ac:dyDescent="0.3">
      <c r="F5" s="1"/>
      <c r="G5" s="1"/>
      <c r="H5" s="1"/>
      <c r="I5" s="1"/>
      <c r="J5" s="1"/>
      <c r="K5" s="1"/>
      <c r="L5" s="1"/>
    </row>
    <row r="6" spans="2:12" ht="20.25" customHeight="1" x14ac:dyDescent="0.3">
      <c r="F6" s="1"/>
      <c r="G6" s="1"/>
      <c r="H6" s="1"/>
      <c r="I6" s="1"/>
      <c r="J6" s="1"/>
      <c r="K6" s="1"/>
      <c r="L6" s="1"/>
    </row>
    <row r="7" spans="2:12" ht="20.25" customHeight="1" x14ac:dyDescent="0.3"/>
    <row r="8" spans="2:12" ht="19.5" customHeight="1" x14ac:dyDescent="0.3">
      <c r="B8" s="3" t="s">
        <v>0</v>
      </c>
      <c r="C8" s="4"/>
      <c r="D8" s="5" t="str">
        <f>+'[1]Coti-cliente'!D8</f>
        <v>CL-132</v>
      </c>
      <c r="E8" s="6"/>
    </row>
    <row r="9" spans="2:12" ht="19.5" customHeight="1" x14ac:dyDescent="0.3">
      <c r="B9" s="7" t="s">
        <v>1</v>
      </c>
      <c r="C9" s="8"/>
      <c r="D9" s="9" t="s">
        <v>2</v>
      </c>
      <c r="E9" s="10"/>
      <c r="F9" s="11" t="s">
        <v>3</v>
      </c>
      <c r="K9" s="12" t="s">
        <v>4</v>
      </c>
      <c r="L9" s="13"/>
    </row>
    <row r="10" spans="2:12" ht="19.5" customHeight="1" x14ac:dyDescent="0.3">
      <c r="B10" s="7" t="s">
        <v>5</v>
      </c>
      <c r="C10" s="8"/>
      <c r="D10" s="14" t="s">
        <v>6</v>
      </c>
      <c r="E10" s="15"/>
      <c r="F10" s="16"/>
      <c r="G10" s="16"/>
      <c r="H10" s="16"/>
      <c r="I10" s="1"/>
      <c r="J10" s="1"/>
      <c r="K10" s="1"/>
      <c r="L10" s="1"/>
    </row>
    <row r="11" spans="2:12" ht="19.5" customHeight="1" x14ac:dyDescent="0.4">
      <c r="B11" s="7" t="s">
        <v>7</v>
      </c>
      <c r="C11" s="8"/>
      <c r="D11" s="14" t="s">
        <v>8</v>
      </c>
      <c r="E11" s="15"/>
      <c r="F11" s="11" t="s">
        <v>9</v>
      </c>
      <c r="G11" s="17"/>
      <c r="H11" s="18"/>
      <c r="I11" s="19"/>
      <c r="J11" s="19"/>
      <c r="K11" s="20" t="s">
        <v>10</v>
      </c>
      <c r="L11" s="21"/>
    </row>
    <row r="12" spans="2:12" ht="19.5" customHeight="1" x14ac:dyDescent="0.4">
      <c r="B12" s="7" t="s">
        <v>11</v>
      </c>
      <c r="C12" s="8"/>
      <c r="D12" s="22" t="s">
        <v>12</v>
      </c>
      <c r="E12" s="15"/>
      <c r="F12" s="23" t="s">
        <v>13</v>
      </c>
      <c r="G12" s="24"/>
      <c r="H12" s="1"/>
      <c r="I12" s="25"/>
      <c r="J12" s="25"/>
      <c r="K12" s="26">
        <v>42425</v>
      </c>
      <c r="L12" s="27"/>
    </row>
    <row r="13" spans="2:12" ht="19.5" customHeight="1" x14ac:dyDescent="0.3">
      <c r="B13" s="7" t="s">
        <v>14</v>
      </c>
      <c r="C13" s="8"/>
      <c r="D13" s="14" t="s">
        <v>15</v>
      </c>
      <c r="E13" s="15"/>
      <c r="F13" s="28" t="s">
        <v>16</v>
      </c>
      <c r="G13" s="16"/>
      <c r="H13" s="16"/>
      <c r="I13" s="1"/>
      <c r="J13" s="1"/>
      <c r="K13" s="26">
        <v>42461</v>
      </c>
      <c r="L13" s="27"/>
    </row>
    <row r="14" spans="2:12" ht="15.6" customHeight="1" x14ac:dyDescent="0.3"/>
    <row r="15" spans="2:12" s="31" customFormat="1" ht="13.2" x14ac:dyDescent="0.25">
      <c r="B15" s="29"/>
      <c r="C15" s="29"/>
      <c r="D15" s="30"/>
      <c r="E15" s="30"/>
      <c r="F15" s="30"/>
      <c r="G15" s="29"/>
      <c r="H15" s="30"/>
      <c r="I15" s="30"/>
      <c r="J15" s="16"/>
    </row>
    <row r="16" spans="2:12" s="34" customFormat="1" ht="18" customHeight="1" x14ac:dyDescent="0.3">
      <c r="B16" s="32" t="s">
        <v>17</v>
      </c>
      <c r="C16" s="32" t="s">
        <v>18</v>
      </c>
      <c r="D16" s="32" t="s">
        <v>19</v>
      </c>
      <c r="E16" s="32" t="s">
        <v>20</v>
      </c>
      <c r="F16" s="32" t="s">
        <v>21</v>
      </c>
      <c r="G16" s="33" t="s">
        <v>22</v>
      </c>
      <c r="H16" s="33" t="s">
        <v>23</v>
      </c>
      <c r="I16" s="33" t="s">
        <v>24</v>
      </c>
      <c r="J16" s="32" t="s">
        <v>25</v>
      </c>
      <c r="K16" s="32" t="s">
        <v>26</v>
      </c>
      <c r="L16" s="32" t="s">
        <v>27</v>
      </c>
    </row>
    <row r="17" spans="2:12" ht="18" customHeight="1" x14ac:dyDescent="0.3">
      <c r="B17" s="35">
        <f>[1]Calculos!AH7</f>
        <v>1</v>
      </c>
      <c r="C17" s="36" t="s">
        <v>28</v>
      </c>
      <c r="D17" s="37" t="s">
        <v>29</v>
      </c>
      <c r="E17" s="38" t="str">
        <f>+VLOOKUP($D17,[2]Main!$B$6:$V$799,4,FALSE)</f>
        <v>China Bowl L</v>
      </c>
      <c r="F17" s="38" t="s">
        <v>30</v>
      </c>
      <c r="G17" s="38">
        <f>+VLOOKUP($D17,[2]Main!$B$6:$V$799,10,FALSE)</f>
        <v>26</v>
      </c>
      <c r="H17" s="38">
        <f>+VLOOKUP($D17,[2]Main!$B$6:$V$799,11,FALSE)</f>
        <v>26</v>
      </c>
      <c r="I17" s="38">
        <f>+VLOOKUP($D17,[2]Main!$B$6:$V$799,12,FALSE)</f>
        <v>10.5</v>
      </c>
      <c r="J17" s="39">
        <v>2</v>
      </c>
      <c r="K17" s="40">
        <f>+VLOOKUP($D17,[2]Main!$B$6:$V$799,19,FALSE)</f>
        <v>30.397311945000006</v>
      </c>
      <c r="L17" s="41">
        <f>+K17*J17</f>
        <v>60.794623890000011</v>
      </c>
    </row>
    <row r="18" spans="2:12" ht="18" customHeight="1" x14ac:dyDescent="0.3">
      <c r="B18" s="35">
        <v>2</v>
      </c>
      <c r="C18" s="36" t="s">
        <v>28</v>
      </c>
      <c r="D18" s="37" t="s">
        <v>29</v>
      </c>
      <c r="E18" s="38" t="str">
        <f>+VLOOKUP($D18,[2]Main!$B$6:$V$799,4,FALSE)</f>
        <v>China Bowl L</v>
      </c>
      <c r="F18" s="38" t="s">
        <v>31</v>
      </c>
      <c r="G18" s="38">
        <f>+VLOOKUP($D18,[2]Main!$B$6:$V$799,10,FALSE)</f>
        <v>26</v>
      </c>
      <c r="H18" s="38">
        <f>+VLOOKUP($D18,[2]Main!$B$6:$V$799,11,FALSE)</f>
        <v>26</v>
      </c>
      <c r="I18" s="38">
        <f>+VLOOKUP($D18,[2]Main!$B$6:$V$799,12,FALSE)</f>
        <v>10.5</v>
      </c>
      <c r="J18" s="39">
        <v>2</v>
      </c>
      <c r="K18" s="40">
        <f>+VLOOKUP($D18,[2]Main!$B$6:$V$799,19,FALSE)</f>
        <v>30.397311945000006</v>
      </c>
      <c r="L18" s="41">
        <f>+K18*J18</f>
        <v>60.794623890000011</v>
      </c>
    </row>
    <row r="19" spans="2:12" ht="18" customHeight="1" x14ac:dyDescent="0.3">
      <c r="B19" s="35">
        <v>3</v>
      </c>
      <c r="C19" s="36" t="s">
        <v>28</v>
      </c>
      <c r="D19" s="37" t="s">
        <v>29</v>
      </c>
      <c r="E19" s="38" t="str">
        <f>+VLOOKUP($D19,[2]Main!$B$6:$V$799,4,FALSE)</f>
        <v>China Bowl L</v>
      </c>
      <c r="F19" s="38" t="s">
        <v>32</v>
      </c>
      <c r="G19" s="38">
        <f>+VLOOKUP($D19,[2]Main!$B$6:$V$799,10,FALSE)</f>
        <v>26</v>
      </c>
      <c r="H19" s="38">
        <f>+VLOOKUP($D19,[2]Main!$B$6:$V$799,11,FALSE)</f>
        <v>26</v>
      </c>
      <c r="I19" s="38">
        <f>+VLOOKUP($D19,[2]Main!$B$6:$V$799,12,FALSE)</f>
        <v>10.5</v>
      </c>
      <c r="J19" s="39">
        <v>2</v>
      </c>
      <c r="K19" s="40">
        <f>+VLOOKUP($D19,[2]Main!$B$6:$V$799,19,FALSE)</f>
        <v>30.397311945000006</v>
      </c>
      <c r="L19" s="41">
        <f>+K19*J19</f>
        <v>60.794623890000011</v>
      </c>
    </row>
    <row r="20" spans="2:12" ht="18" customHeight="1" x14ac:dyDescent="0.3">
      <c r="B20" s="35">
        <v>4</v>
      </c>
      <c r="C20" s="36" t="s">
        <v>28</v>
      </c>
      <c r="D20" s="38" t="s">
        <v>33</v>
      </c>
      <c r="E20" s="38" t="str">
        <f>+VLOOKUP($D20,[2]Main!$B$6:$V$799,4,FALSE)</f>
        <v>Curazao Rectangular Hondo S</v>
      </c>
      <c r="F20" s="38" t="s">
        <v>31</v>
      </c>
      <c r="G20" s="38">
        <f>+VLOOKUP($D20,[2]Main!$B$6:$V$799,10,FALSE)</f>
        <v>37.5</v>
      </c>
      <c r="H20" s="38">
        <f>+VLOOKUP($D20,[2]Main!$B$6:$V$799,11,FALSE)</f>
        <v>15</v>
      </c>
      <c r="I20" s="38">
        <f>+VLOOKUP($D20,[2]Main!$B$6:$V$799,12,FALSE)</f>
        <v>3.5</v>
      </c>
      <c r="J20" s="39">
        <v>3</v>
      </c>
      <c r="K20" s="40">
        <f>+VLOOKUP($D20,[2]Main!$B$6:$V$799,19,FALSE)</f>
        <v>17.273691435</v>
      </c>
      <c r="L20" s="41">
        <f t="shared" ref="L20:L83" si="0">+K20*J20</f>
        <v>51.821074304999996</v>
      </c>
    </row>
    <row r="21" spans="2:12" ht="18" customHeight="1" x14ac:dyDescent="0.3">
      <c r="B21" s="35">
        <v>5</v>
      </c>
      <c r="C21" s="36" t="s">
        <v>28</v>
      </c>
      <c r="D21" s="38" t="s">
        <v>33</v>
      </c>
      <c r="E21" s="38" t="str">
        <f>+VLOOKUP($D21,[2]Main!$B$6:$V$799,4,FALSE)</f>
        <v>Curazao Rectangular Hondo S</v>
      </c>
      <c r="F21" s="38" t="s">
        <v>34</v>
      </c>
      <c r="G21" s="38">
        <f>+VLOOKUP($D21,[2]Main!$B$6:$V$799,10,FALSE)</f>
        <v>37.5</v>
      </c>
      <c r="H21" s="38">
        <f>+VLOOKUP($D21,[2]Main!$B$6:$V$799,11,FALSE)</f>
        <v>15</v>
      </c>
      <c r="I21" s="38">
        <f>+VLOOKUP($D21,[2]Main!$B$6:$V$799,12,FALSE)</f>
        <v>3.5</v>
      </c>
      <c r="J21" s="39">
        <v>3</v>
      </c>
      <c r="K21" s="40">
        <f>+VLOOKUP($D21,[2]Main!$B$6:$V$799,19,FALSE)</f>
        <v>17.273691435</v>
      </c>
      <c r="L21" s="41">
        <f t="shared" si="0"/>
        <v>51.821074304999996</v>
      </c>
    </row>
    <row r="22" spans="2:12" ht="18" customHeight="1" x14ac:dyDescent="0.3">
      <c r="B22" s="35">
        <v>6</v>
      </c>
      <c r="C22" s="36" t="s">
        <v>28</v>
      </c>
      <c r="D22" s="38" t="s">
        <v>35</v>
      </c>
      <c r="E22" s="38" t="str">
        <f>+VLOOKUP($D22,[2]Main!$B$6:$V$799,4,FALSE)</f>
        <v>Inserto Rectangular China Bowl L</v>
      </c>
      <c r="F22" s="38" t="s">
        <v>30</v>
      </c>
      <c r="G22" s="38">
        <f>+VLOOKUP($D22,[2]Main!$B$6:$V$799,10,FALSE)</f>
        <v>29</v>
      </c>
      <c r="H22" s="38">
        <f>+VLOOKUP($D22,[2]Main!$B$6:$V$799,11,FALSE)</f>
        <v>15.3</v>
      </c>
      <c r="I22" s="38">
        <f>+VLOOKUP($D22,[2]Main!$B$6:$V$799,12,FALSE)</f>
        <v>9</v>
      </c>
      <c r="J22" s="39">
        <v>1</v>
      </c>
      <c r="K22" s="40">
        <f>+VLOOKUP($D22,[2]Main!$B$6:$V$799,19,FALSE)</f>
        <v>21.471450000000001</v>
      </c>
      <c r="L22" s="41">
        <f t="shared" si="0"/>
        <v>21.471450000000001</v>
      </c>
    </row>
    <row r="23" spans="2:12" ht="18" customHeight="1" x14ac:dyDescent="0.3">
      <c r="B23" s="35">
        <v>7</v>
      </c>
      <c r="C23" s="36" t="s">
        <v>28</v>
      </c>
      <c r="D23" s="38" t="s">
        <v>35</v>
      </c>
      <c r="E23" s="38" t="str">
        <f>+VLOOKUP($D23,[2]Main!$B$6:$V$799,4,FALSE)</f>
        <v>Inserto Rectangular China Bowl L</v>
      </c>
      <c r="F23" s="38" t="s">
        <v>36</v>
      </c>
      <c r="G23" s="38">
        <f>+VLOOKUP($D23,[2]Main!$B$6:$V$799,10,FALSE)</f>
        <v>29</v>
      </c>
      <c r="H23" s="38">
        <f>+VLOOKUP($D23,[2]Main!$B$6:$V$799,11,FALSE)</f>
        <v>15.3</v>
      </c>
      <c r="I23" s="38">
        <f>+VLOOKUP($D23,[2]Main!$B$6:$V$799,12,FALSE)</f>
        <v>9</v>
      </c>
      <c r="J23" s="39">
        <v>1</v>
      </c>
      <c r="K23" s="40">
        <f>+VLOOKUP($D23,[2]Main!$B$6:$V$799,19,FALSE)</f>
        <v>21.471450000000001</v>
      </c>
      <c r="L23" s="41">
        <f t="shared" si="0"/>
        <v>21.471450000000001</v>
      </c>
    </row>
    <row r="24" spans="2:12" ht="18" customHeight="1" x14ac:dyDescent="0.3">
      <c r="B24" s="35">
        <v>8</v>
      </c>
      <c r="C24" s="36" t="s">
        <v>28</v>
      </c>
      <c r="D24" s="38" t="s">
        <v>35</v>
      </c>
      <c r="E24" s="38" t="str">
        <f>+VLOOKUP($D24,[2]Main!$B$6:$V$799,4,FALSE)</f>
        <v>Inserto Rectangular China Bowl L</v>
      </c>
      <c r="F24" s="38" t="s">
        <v>37</v>
      </c>
      <c r="G24" s="38">
        <f>+VLOOKUP($D24,[2]Main!$B$6:$V$799,10,FALSE)</f>
        <v>29</v>
      </c>
      <c r="H24" s="38">
        <f>+VLOOKUP($D24,[2]Main!$B$6:$V$799,11,FALSE)</f>
        <v>15.3</v>
      </c>
      <c r="I24" s="38">
        <f>+VLOOKUP($D24,[2]Main!$B$6:$V$799,12,FALSE)</f>
        <v>9</v>
      </c>
      <c r="J24" s="39">
        <v>1</v>
      </c>
      <c r="K24" s="40">
        <f>+VLOOKUP($D24,[2]Main!$B$6:$V$799,19,FALSE)</f>
        <v>21.471450000000001</v>
      </c>
      <c r="L24" s="41">
        <f t="shared" si="0"/>
        <v>21.471450000000001</v>
      </c>
    </row>
    <row r="25" spans="2:12" ht="18" customHeight="1" x14ac:dyDescent="0.3">
      <c r="B25" s="35">
        <v>9</v>
      </c>
      <c r="C25" s="36" t="s">
        <v>28</v>
      </c>
      <c r="D25" s="38" t="s">
        <v>38</v>
      </c>
      <c r="E25" s="38" t="str">
        <f>+VLOOKUP($D25,[2]Main!$B$6:$V$799,4,FALSE)</f>
        <v>Texas Redondo Hondo XL</v>
      </c>
      <c r="F25" s="38" t="s">
        <v>39</v>
      </c>
      <c r="G25" s="38">
        <f>+VLOOKUP($D25,[2]Main!$B$6:$V$799,10,FALSE)</f>
        <v>30</v>
      </c>
      <c r="H25" s="38">
        <f>+VLOOKUP($D25,[2]Main!$B$6:$V$799,11,FALSE)</f>
        <v>30</v>
      </c>
      <c r="I25" s="38">
        <f>+VLOOKUP($D25,[2]Main!$B$6:$V$799,12,FALSE)</f>
        <v>18.5</v>
      </c>
      <c r="J25" s="39">
        <v>1</v>
      </c>
      <c r="K25" s="40">
        <f>+VLOOKUP($D25,[2]Main!$B$6:$V$799,19,FALSE)</f>
        <v>42.502990530000005</v>
      </c>
      <c r="L25" s="41">
        <f t="shared" si="0"/>
        <v>42.502990530000005</v>
      </c>
    </row>
    <row r="26" spans="2:12" ht="18" customHeight="1" x14ac:dyDescent="0.3">
      <c r="B26" s="35">
        <v>10</v>
      </c>
      <c r="C26" s="36" t="s">
        <v>28</v>
      </c>
      <c r="D26" s="38" t="s">
        <v>38</v>
      </c>
      <c r="E26" s="38" t="str">
        <f>+VLOOKUP($D26,[2]Main!$B$6:$V$799,4,FALSE)</f>
        <v>Texas Redondo Hondo XL</v>
      </c>
      <c r="F26" s="38" t="s">
        <v>32</v>
      </c>
      <c r="G26" s="38">
        <f>+VLOOKUP($D26,[2]Main!$B$6:$V$799,10,FALSE)</f>
        <v>30</v>
      </c>
      <c r="H26" s="38">
        <f>+VLOOKUP($D26,[2]Main!$B$6:$V$799,11,FALSE)</f>
        <v>30</v>
      </c>
      <c r="I26" s="38">
        <f>+VLOOKUP($D26,[2]Main!$B$6:$V$799,12,FALSE)</f>
        <v>18.5</v>
      </c>
      <c r="J26" s="39">
        <v>1</v>
      </c>
      <c r="K26" s="40">
        <f>+VLOOKUP($D26,[2]Main!$B$6:$V$799,19,FALSE)</f>
        <v>42.502990530000005</v>
      </c>
      <c r="L26" s="41">
        <f t="shared" si="0"/>
        <v>42.502990530000005</v>
      </c>
    </row>
    <row r="27" spans="2:12" ht="18" customHeight="1" x14ac:dyDescent="0.3">
      <c r="B27" s="35">
        <v>11</v>
      </c>
      <c r="C27" s="36" t="s">
        <v>28</v>
      </c>
      <c r="D27" s="38" t="s">
        <v>38</v>
      </c>
      <c r="E27" s="38" t="str">
        <f>+VLOOKUP($D27,[2]Main!$B$6:$V$799,4,FALSE)</f>
        <v>Texas Redondo Hondo XL</v>
      </c>
      <c r="F27" s="38" t="s">
        <v>37</v>
      </c>
      <c r="G27" s="38">
        <f>+VLOOKUP($D27,[2]Main!$B$6:$V$799,10,FALSE)</f>
        <v>30</v>
      </c>
      <c r="H27" s="38">
        <f>+VLOOKUP($D27,[2]Main!$B$6:$V$799,11,FALSE)</f>
        <v>30</v>
      </c>
      <c r="I27" s="38">
        <f>+VLOOKUP($D27,[2]Main!$B$6:$V$799,12,FALSE)</f>
        <v>18.5</v>
      </c>
      <c r="J27" s="39">
        <v>1</v>
      </c>
      <c r="K27" s="40">
        <f>+VLOOKUP($D27,[2]Main!$B$6:$V$799,19,FALSE)</f>
        <v>42.502990530000005</v>
      </c>
      <c r="L27" s="41">
        <f t="shared" si="0"/>
        <v>42.502990530000005</v>
      </c>
    </row>
    <row r="28" spans="2:12" ht="18" customHeight="1" x14ac:dyDescent="0.3">
      <c r="B28" s="35">
        <v>12</v>
      </c>
      <c r="C28" s="36" t="s">
        <v>28</v>
      </c>
      <c r="D28" s="38" t="s">
        <v>40</v>
      </c>
      <c r="E28" s="38" t="str">
        <f>+VLOOKUP($D28,[2]Main!$B$6:$V$799,4,FALSE)</f>
        <v>Esfera Inclinada M</v>
      </c>
      <c r="F28" s="38" t="s">
        <v>34</v>
      </c>
      <c r="G28" s="38">
        <f>+VLOOKUP($D28,[2]Main!$B$6:$V$799,10,FALSE)</f>
        <v>25</v>
      </c>
      <c r="H28" s="38">
        <f>+VLOOKUP($D28,[2]Main!$B$6:$V$799,11,FALSE)</f>
        <v>25</v>
      </c>
      <c r="I28" s="38">
        <f>+VLOOKUP($D28,[2]Main!$B$6:$V$799,12,FALSE)</f>
        <v>21</v>
      </c>
      <c r="J28" s="39">
        <v>2</v>
      </c>
      <c r="K28" s="40">
        <f>+VLOOKUP($D28,[2]Main!$B$6:$V$799,19,FALSE)</f>
        <v>28.784265510000004</v>
      </c>
      <c r="L28" s="41">
        <f t="shared" si="0"/>
        <v>57.568531020000009</v>
      </c>
    </row>
    <row r="29" spans="2:12" ht="18" customHeight="1" x14ac:dyDescent="0.3">
      <c r="B29" s="35">
        <v>13</v>
      </c>
      <c r="C29" s="36" t="s">
        <v>28</v>
      </c>
      <c r="D29" s="38" t="s">
        <v>40</v>
      </c>
      <c r="E29" s="38" t="str">
        <f>+VLOOKUP($D29,[2]Main!$B$6:$V$799,4,FALSE)</f>
        <v>Esfera Inclinada M</v>
      </c>
      <c r="F29" s="38" t="s">
        <v>37</v>
      </c>
      <c r="G29" s="38">
        <f>+VLOOKUP($D29,[2]Main!$B$6:$V$799,10,FALSE)</f>
        <v>25</v>
      </c>
      <c r="H29" s="38">
        <f>+VLOOKUP($D29,[2]Main!$B$6:$V$799,11,FALSE)</f>
        <v>25</v>
      </c>
      <c r="I29" s="38">
        <f>+VLOOKUP($D29,[2]Main!$B$6:$V$799,12,FALSE)</f>
        <v>21</v>
      </c>
      <c r="J29" s="39">
        <v>2</v>
      </c>
      <c r="K29" s="40">
        <f>+VLOOKUP($D29,[2]Main!$B$6:$V$799,19,FALSE)</f>
        <v>28.784265510000004</v>
      </c>
      <c r="L29" s="41">
        <f t="shared" si="0"/>
        <v>57.568531020000009</v>
      </c>
    </row>
    <row r="30" spans="2:12" ht="18" customHeight="1" x14ac:dyDescent="0.3">
      <c r="B30" s="35">
        <v>14</v>
      </c>
      <c r="C30" s="36" t="s">
        <v>28</v>
      </c>
      <c r="D30" s="38" t="s">
        <v>41</v>
      </c>
      <c r="E30" s="38" t="str">
        <f>+VLOOKUP($D30,[2]Main!$B$6:$V$799,4,FALSE)</f>
        <v>Escandinavo Cuadrado XS</v>
      </c>
      <c r="F30" s="38" t="s">
        <v>42</v>
      </c>
      <c r="G30" s="38">
        <f>+VLOOKUP($D30,[2]Main!$B$6:$V$799,10,FALSE)</f>
        <v>11</v>
      </c>
      <c r="H30" s="38">
        <f>+VLOOKUP($D30,[2]Main!$B$6:$V$799,11,FALSE)</f>
        <v>11</v>
      </c>
      <c r="I30" s="38">
        <f>+VLOOKUP($D30,[2]Main!$B$6:$V$799,12,FALSE)</f>
        <v>2</v>
      </c>
      <c r="J30" s="39">
        <v>50</v>
      </c>
      <c r="K30" s="40">
        <f>+VLOOKUP($D30,[2]Main!$B$6:$V$799,19,FALSE)</f>
        <v>4.8620000000000001</v>
      </c>
      <c r="L30" s="41">
        <f t="shared" si="0"/>
        <v>243.1</v>
      </c>
    </row>
    <row r="31" spans="2:12" ht="18" customHeight="1" x14ac:dyDescent="0.3">
      <c r="B31" s="35">
        <v>15</v>
      </c>
      <c r="C31" s="36" t="s">
        <v>28</v>
      </c>
      <c r="D31" s="38" t="s">
        <v>43</v>
      </c>
      <c r="E31" s="38" t="str">
        <f>+VLOOKUP($D31,[2]Main!$B$6:$V$799,4,FALSE)</f>
        <v xml:space="preserve">Inserto Cuadrado Salad Bar </v>
      </c>
      <c r="F31" s="38" t="s">
        <v>31</v>
      </c>
      <c r="G31" s="38">
        <f>+VLOOKUP($D31,[2]Main!$B$6:$V$799,10,FALSE)</f>
        <v>24.5</v>
      </c>
      <c r="H31" s="38">
        <f>+VLOOKUP($D31,[2]Main!$B$6:$V$799,11,FALSE)</f>
        <v>24.5</v>
      </c>
      <c r="I31" s="38">
        <f>+VLOOKUP($D31,[2]Main!$B$6:$V$799,12,FALSE)</f>
        <v>7.5</v>
      </c>
      <c r="J31" s="39">
        <v>2</v>
      </c>
      <c r="K31" s="40">
        <f>+VLOOKUP($D31,[2]Main!$B$6:$V$799,19,FALSE)</f>
        <v>26.873666820000008</v>
      </c>
      <c r="L31" s="41">
        <f t="shared" si="0"/>
        <v>53.747333640000015</v>
      </c>
    </row>
    <row r="32" spans="2:12" ht="18" customHeight="1" x14ac:dyDescent="0.3">
      <c r="B32" s="35">
        <v>16</v>
      </c>
      <c r="C32" s="36" t="s">
        <v>28</v>
      </c>
      <c r="D32" s="38" t="s">
        <v>43</v>
      </c>
      <c r="E32" s="38" t="str">
        <f>+VLOOKUP($D32,[2]Main!$B$6:$V$799,4,FALSE)</f>
        <v xml:space="preserve">Inserto Cuadrado Salad Bar </v>
      </c>
      <c r="F32" s="38" t="s">
        <v>34</v>
      </c>
      <c r="G32" s="38">
        <f>+VLOOKUP($D32,[2]Main!$B$6:$V$799,10,FALSE)</f>
        <v>24.5</v>
      </c>
      <c r="H32" s="38">
        <f>+VLOOKUP($D32,[2]Main!$B$6:$V$799,11,FALSE)</f>
        <v>24.5</v>
      </c>
      <c r="I32" s="38">
        <f>+VLOOKUP($D32,[2]Main!$B$6:$V$799,12,FALSE)</f>
        <v>7.5</v>
      </c>
      <c r="J32" s="39">
        <v>2</v>
      </c>
      <c r="K32" s="40">
        <f>+VLOOKUP($D32,[2]Main!$B$6:$V$799,19,FALSE)</f>
        <v>26.873666820000008</v>
      </c>
      <c r="L32" s="41">
        <f t="shared" si="0"/>
        <v>53.747333640000015</v>
      </c>
    </row>
    <row r="33" spans="1:12" ht="18" customHeight="1" x14ac:dyDescent="0.3">
      <c r="B33" s="35">
        <v>17</v>
      </c>
      <c r="C33" s="36" t="s">
        <v>28</v>
      </c>
      <c r="D33" s="38" t="s">
        <v>44</v>
      </c>
      <c r="E33" s="38" t="str">
        <f>+VLOOKUP($D33,[2]Main!$B$6:$V$799,4,FALSE)</f>
        <v xml:space="preserve">Cacerola Rectangular S                               </v>
      </c>
      <c r="F33" s="38" t="s">
        <v>30</v>
      </c>
      <c r="G33" s="38">
        <f>+VLOOKUP($D33,[2]Main!$B$6:$V$799,10,FALSE)</f>
        <v>25.4</v>
      </c>
      <c r="H33" s="38">
        <f>+VLOOKUP($D33,[2]Main!$B$6:$V$799,11,FALSE)</f>
        <v>16.510000000000002</v>
      </c>
      <c r="I33" s="38">
        <f>+VLOOKUP($D33,[2]Main!$B$6:$V$799,12,FALSE)</f>
        <v>6</v>
      </c>
      <c r="J33" s="39">
        <v>1</v>
      </c>
      <c r="K33" s="40">
        <f>+VLOOKUP($D33,[2]Main!$B$6:$V$799,19,FALSE)</f>
        <v>18.965041095000004</v>
      </c>
      <c r="L33" s="41">
        <f>+K33*J33</f>
        <v>18.965041095000004</v>
      </c>
    </row>
    <row r="34" spans="1:12" ht="18" customHeight="1" x14ac:dyDescent="0.3">
      <c r="B34" s="35">
        <v>18</v>
      </c>
      <c r="C34" s="36" t="s">
        <v>28</v>
      </c>
      <c r="D34" s="38" t="s">
        <v>44</v>
      </c>
      <c r="E34" s="38" t="str">
        <f>+VLOOKUP($D34,[2]Main!$B$6:$V$799,4,FALSE)</f>
        <v xml:space="preserve">Cacerola Rectangular S                               </v>
      </c>
      <c r="F34" s="38" t="s">
        <v>36</v>
      </c>
      <c r="G34" s="38">
        <f>+VLOOKUP($D34,[2]Main!$B$6:$V$799,10,FALSE)</f>
        <v>25.4</v>
      </c>
      <c r="H34" s="38">
        <f>+VLOOKUP($D34,[2]Main!$B$6:$V$799,11,FALSE)</f>
        <v>16.510000000000002</v>
      </c>
      <c r="I34" s="38">
        <f>+VLOOKUP($D34,[2]Main!$B$6:$V$799,12,FALSE)</f>
        <v>6</v>
      </c>
      <c r="J34" s="39">
        <v>1</v>
      </c>
      <c r="K34" s="40">
        <f>+VLOOKUP($D34,[2]Main!$B$6:$V$799,19,FALSE)</f>
        <v>18.965041095000004</v>
      </c>
      <c r="L34" s="41">
        <f>+K34*J34</f>
        <v>18.965041095000004</v>
      </c>
    </row>
    <row r="35" spans="1:12" ht="18" customHeight="1" x14ac:dyDescent="0.3">
      <c r="B35" s="35">
        <v>19</v>
      </c>
      <c r="C35" s="36" t="s">
        <v>28</v>
      </c>
      <c r="D35" s="38" t="s">
        <v>44</v>
      </c>
      <c r="E35" s="38" t="str">
        <f>+VLOOKUP($D35,[2]Main!$B$6:$V$799,4,FALSE)</f>
        <v xml:space="preserve">Cacerola Rectangular S                               </v>
      </c>
      <c r="F35" s="38" t="s">
        <v>37</v>
      </c>
      <c r="G35" s="38">
        <f>+VLOOKUP($D35,[2]Main!$B$6:$V$799,10,FALSE)</f>
        <v>25.4</v>
      </c>
      <c r="H35" s="38">
        <f>+VLOOKUP($D35,[2]Main!$B$6:$V$799,11,FALSE)</f>
        <v>16.510000000000002</v>
      </c>
      <c r="I35" s="38">
        <f>+VLOOKUP($D35,[2]Main!$B$6:$V$799,12,FALSE)</f>
        <v>6</v>
      </c>
      <c r="J35" s="39">
        <v>1</v>
      </c>
      <c r="K35" s="40">
        <f>+VLOOKUP($D35,[2]Main!$B$6:$V$799,19,FALSE)</f>
        <v>18.965041095000004</v>
      </c>
      <c r="L35" s="41">
        <f>+K35*J35</f>
        <v>18.965041095000004</v>
      </c>
    </row>
    <row r="36" spans="1:12" ht="18" customHeight="1" x14ac:dyDescent="0.3">
      <c r="B36" s="35">
        <v>20</v>
      </c>
      <c r="C36" s="36" t="s">
        <v>28</v>
      </c>
      <c r="D36" s="38" t="s">
        <v>45</v>
      </c>
      <c r="E36" s="38" t="str">
        <f>+VLOOKUP($D36,[2]Main!$B$6:$V$799,4,FALSE)</f>
        <v>Charola Reina M</v>
      </c>
      <c r="F36" s="38" t="s">
        <v>30</v>
      </c>
      <c r="G36" s="38">
        <f>+VLOOKUP($D36,[2]Main!$B$6:$V$799,10,FALSE)</f>
        <v>47.5</v>
      </c>
      <c r="H36" s="38">
        <f>+VLOOKUP($D36,[2]Main!$B$6:$V$799,11,FALSE)</f>
        <v>37</v>
      </c>
      <c r="I36" s="38">
        <f>+VLOOKUP($D36,[2]Main!$B$6:$V$799,12,FALSE)</f>
        <v>2.54</v>
      </c>
      <c r="J36" s="39">
        <v>2</v>
      </c>
      <c r="K36" s="40">
        <f>+VLOOKUP($D36,[2]Main!$B$6:$V$799,19,FALSE)</f>
        <v>38.738700000000009</v>
      </c>
      <c r="L36" s="41">
        <f>+K36*J36</f>
        <v>77.477400000000017</v>
      </c>
    </row>
    <row r="37" spans="1:12" ht="18" customHeight="1" x14ac:dyDescent="0.3">
      <c r="B37" s="35">
        <v>21</v>
      </c>
      <c r="C37" s="36" t="s">
        <v>28</v>
      </c>
      <c r="D37" s="38" t="s">
        <v>45</v>
      </c>
      <c r="E37" s="38" t="str">
        <f>+VLOOKUP($D37,[2]Main!$B$6:$V$799,4,FALSE)</f>
        <v>Charola Reina M</v>
      </c>
      <c r="F37" s="38" t="s">
        <v>32</v>
      </c>
      <c r="G37" s="38">
        <f>+VLOOKUP($D37,[2]Main!$B$6:$V$799,10,FALSE)</f>
        <v>47.5</v>
      </c>
      <c r="H37" s="38">
        <f>+VLOOKUP($D37,[2]Main!$B$6:$V$799,11,FALSE)</f>
        <v>37</v>
      </c>
      <c r="I37" s="38">
        <f>+VLOOKUP($D37,[2]Main!$B$6:$V$799,12,FALSE)</f>
        <v>2.54</v>
      </c>
      <c r="J37" s="39">
        <v>2</v>
      </c>
      <c r="K37" s="40">
        <f>+VLOOKUP($D37,[2]Main!$B$6:$V$799,19,FALSE)</f>
        <v>38.738700000000009</v>
      </c>
      <c r="L37" s="41">
        <f>+K37*J37</f>
        <v>77.477400000000017</v>
      </c>
    </row>
    <row r="38" spans="1:12" ht="18" customHeight="1" x14ac:dyDescent="0.3">
      <c r="A38" s="1"/>
      <c r="B38" s="35">
        <v>22</v>
      </c>
      <c r="C38" s="36" t="s">
        <v>28</v>
      </c>
      <c r="D38" s="38" t="s">
        <v>45</v>
      </c>
      <c r="E38" s="38" t="str">
        <f>+VLOOKUP($D38,[2]Main!$B$6:$V$799,4,FALSE)</f>
        <v>Charola Reina M</v>
      </c>
      <c r="F38" s="38" t="s">
        <v>37</v>
      </c>
      <c r="G38" s="38">
        <f>+VLOOKUP($D38,[2]Main!$B$6:$V$799,10,FALSE)</f>
        <v>47.5</v>
      </c>
      <c r="H38" s="38">
        <f>+VLOOKUP($D38,[2]Main!$B$6:$V$799,11,FALSE)</f>
        <v>37</v>
      </c>
      <c r="I38" s="38">
        <f>+VLOOKUP($D38,[2]Main!$B$6:$V$799,12,FALSE)</f>
        <v>2.54</v>
      </c>
      <c r="J38" s="39">
        <v>2</v>
      </c>
      <c r="K38" s="40">
        <f>+VLOOKUP($D38,[2]Main!$B$6:$V$799,19,FALSE)</f>
        <v>38.738700000000009</v>
      </c>
      <c r="L38" s="41">
        <f t="shared" si="0"/>
        <v>77.477400000000017</v>
      </c>
    </row>
    <row r="39" spans="1:12" ht="18" hidden="1" customHeight="1" x14ac:dyDescent="0.3">
      <c r="A39" s="1"/>
      <c r="B39" s="35">
        <v>23</v>
      </c>
      <c r="C39" s="36" t="s">
        <v>28</v>
      </c>
      <c r="D39" s="38"/>
      <c r="E39" s="38" t="e">
        <f>+VLOOKUP($D39,[2]Main!$B$6:$V$799,4,FALSE)</f>
        <v>#N/A</v>
      </c>
      <c r="F39" s="38"/>
      <c r="G39" s="38" t="e">
        <f>+VLOOKUP($D39,[2]Main!$B$6:$V$799,10,FALSE)</f>
        <v>#N/A</v>
      </c>
      <c r="H39" s="38" t="e">
        <f>+VLOOKUP($D39,[2]Main!$B$6:$V$799,11,FALSE)</f>
        <v>#N/A</v>
      </c>
      <c r="I39" s="38" t="e">
        <f>+VLOOKUP($D39,[2]Main!$B$6:$V$799,12,FALSE)</f>
        <v>#N/A</v>
      </c>
      <c r="J39" s="39"/>
      <c r="K39" s="40" t="e">
        <f>+VLOOKUP($D39,[2]Main!$B$6:$V$799,19,FALSE)</f>
        <v>#N/A</v>
      </c>
      <c r="L39" s="41" t="e">
        <f t="shared" si="0"/>
        <v>#N/A</v>
      </c>
    </row>
    <row r="40" spans="1:12" ht="18" hidden="1" customHeight="1" x14ac:dyDescent="0.3">
      <c r="A40" s="1"/>
      <c r="B40" s="35">
        <v>24</v>
      </c>
      <c r="C40" s="36" t="s">
        <v>28</v>
      </c>
      <c r="D40" s="38"/>
      <c r="E40" s="38" t="e">
        <f>+VLOOKUP($D40,[2]Main!$B$6:$V$799,4,FALSE)</f>
        <v>#N/A</v>
      </c>
      <c r="F40" s="38"/>
      <c r="G40" s="38" t="e">
        <f>+VLOOKUP($D40,[2]Main!$B$6:$V$799,10,FALSE)</f>
        <v>#N/A</v>
      </c>
      <c r="H40" s="38" t="e">
        <f>+VLOOKUP($D40,[2]Main!$B$6:$V$799,11,FALSE)</f>
        <v>#N/A</v>
      </c>
      <c r="I40" s="38" t="e">
        <f>+VLOOKUP($D40,[2]Main!$B$6:$V$799,12,FALSE)</f>
        <v>#N/A</v>
      </c>
      <c r="J40" s="39"/>
      <c r="K40" s="40" t="e">
        <f>+VLOOKUP($D40,[2]Main!$B$6:$V$799,19,FALSE)</f>
        <v>#N/A</v>
      </c>
      <c r="L40" s="41" t="e">
        <f t="shared" si="0"/>
        <v>#N/A</v>
      </c>
    </row>
    <row r="41" spans="1:12" ht="18" hidden="1" customHeight="1" x14ac:dyDescent="0.3">
      <c r="A41" s="1"/>
      <c r="B41" s="35">
        <v>25</v>
      </c>
      <c r="C41" s="36" t="s">
        <v>28</v>
      </c>
      <c r="D41" s="38"/>
      <c r="E41" s="38" t="e">
        <f>+VLOOKUP($D41,[2]Main!$B$6:$V$799,4,FALSE)</f>
        <v>#N/A</v>
      </c>
      <c r="F41" s="38"/>
      <c r="G41" s="38" t="e">
        <f>+VLOOKUP($D41,[2]Main!$B$6:$V$799,10,FALSE)</f>
        <v>#N/A</v>
      </c>
      <c r="H41" s="38" t="e">
        <f>+VLOOKUP($D41,[2]Main!$B$6:$V$799,11,FALSE)</f>
        <v>#N/A</v>
      </c>
      <c r="I41" s="38" t="e">
        <f>+VLOOKUP($D41,[2]Main!$B$6:$V$799,12,FALSE)</f>
        <v>#N/A</v>
      </c>
      <c r="J41" s="39"/>
      <c r="K41" s="40" t="e">
        <f>+VLOOKUP($D41,[2]Main!$B$6:$V$799,19,FALSE)</f>
        <v>#N/A</v>
      </c>
      <c r="L41" s="41" t="e">
        <f t="shared" si="0"/>
        <v>#N/A</v>
      </c>
    </row>
    <row r="42" spans="1:12" ht="18" hidden="1" customHeight="1" x14ac:dyDescent="0.3">
      <c r="A42" s="42"/>
      <c r="B42" s="35">
        <v>26</v>
      </c>
      <c r="C42" s="36" t="s">
        <v>28</v>
      </c>
      <c r="D42" s="38"/>
      <c r="E42" s="38" t="e">
        <f>+VLOOKUP($D42,[2]Main!$B$6:$V$799,4,FALSE)</f>
        <v>#N/A</v>
      </c>
      <c r="F42" s="38"/>
      <c r="G42" s="38" t="e">
        <f>+VLOOKUP($D42,[2]Main!$B$6:$V$799,10,FALSE)</f>
        <v>#N/A</v>
      </c>
      <c r="H42" s="38" t="e">
        <f>+VLOOKUP($D42,[2]Main!$B$6:$V$799,11,FALSE)</f>
        <v>#N/A</v>
      </c>
      <c r="I42" s="38" t="e">
        <f>+VLOOKUP($D42,[2]Main!$B$6:$V$799,12,FALSE)</f>
        <v>#N/A</v>
      </c>
      <c r="J42" s="43"/>
      <c r="K42" s="40" t="e">
        <f>+VLOOKUP($D42,[2]Main!$B$6:$V$799,19,FALSE)</f>
        <v>#N/A</v>
      </c>
      <c r="L42" s="41" t="e">
        <f t="shared" si="0"/>
        <v>#N/A</v>
      </c>
    </row>
    <row r="43" spans="1:12" ht="18" hidden="1" customHeight="1" x14ac:dyDescent="0.3">
      <c r="A43" s="42"/>
      <c r="B43" s="35">
        <v>27</v>
      </c>
      <c r="C43" s="36" t="s">
        <v>28</v>
      </c>
      <c r="D43" s="38"/>
      <c r="E43" s="38" t="e">
        <f>+VLOOKUP($D43,[2]Main!$B$6:$V$799,4,FALSE)</f>
        <v>#N/A</v>
      </c>
      <c r="F43" s="38"/>
      <c r="G43" s="38" t="e">
        <f>+VLOOKUP($D43,[2]Main!$B$6:$V$799,10,FALSE)</f>
        <v>#N/A</v>
      </c>
      <c r="H43" s="38" t="e">
        <f>+VLOOKUP($D43,[2]Main!$B$6:$V$799,11,FALSE)</f>
        <v>#N/A</v>
      </c>
      <c r="I43" s="38" t="e">
        <f>+VLOOKUP($D43,[2]Main!$B$6:$V$799,12,FALSE)</f>
        <v>#N/A</v>
      </c>
      <c r="J43" s="43"/>
      <c r="K43" s="40" t="e">
        <f>+VLOOKUP($D43,[2]Main!$B$6:$V$799,19,FALSE)</f>
        <v>#N/A</v>
      </c>
      <c r="L43" s="41" t="e">
        <f t="shared" si="0"/>
        <v>#N/A</v>
      </c>
    </row>
    <row r="44" spans="1:12" ht="18" hidden="1" customHeight="1" x14ac:dyDescent="0.3">
      <c r="A44" s="42"/>
      <c r="B44" s="35">
        <v>28</v>
      </c>
      <c r="C44" s="36" t="s">
        <v>28</v>
      </c>
      <c r="D44" s="38"/>
      <c r="E44" s="38" t="e">
        <f>+VLOOKUP($D44,[2]Main!$B$6:$V$799,4,FALSE)</f>
        <v>#N/A</v>
      </c>
      <c r="F44" s="38"/>
      <c r="G44" s="38" t="e">
        <f>+VLOOKUP($D44,[2]Main!$B$6:$V$799,10,FALSE)</f>
        <v>#N/A</v>
      </c>
      <c r="H44" s="38" t="e">
        <f>+VLOOKUP($D44,[2]Main!$B$6:$V$799,11,FALSE)</f>
        <v>#N/A</v>
      </c>
      <c r="I44" s="38" t="e">
        <f>+VLOOKUP($D44,[2]Main!$B$6:$V$799,12,FALSE)</f>
        <v>#N/A</v>
      </c>
      <c r="J44" s="43"/>
      <c r="K44" s="40" t="e">
        <f>+VLOOKUP($D44,[2]Main!$B$6:$V$799,19,FALSE)</f>
        <v>#N/A</v>
      </c>
      <c r="L44" s="41" t="e">
        <f t="shared" si="0"/>
        <v>#N/A</v>
      </c>
    </row>
    <row r="45" spans="1:12" ht="18" hidden="1" customHeight="1" x14ac:dyDescent="0.3">
      <c r="A45" s="42"/>
      <c r="B45" s="35">
        <v>29</v>
      </c>
      <c r="C45" s="36" t="s">
        <v>28</v>
      </c>
      <c r="D45" s="38"/>
      <c r="E45" s="38" t="e">
        <f>+VLOOKUP($D45,[2]Main!$B$6:$V$799,4,FALSE)</f>
        <v>#N/A</v>
      </c>
      <c r="F45" s="38"/>
      <c r="G45" s="38" t="e">
        <f>+VLOOKUP($D45,[2]Main!$B$6:$V$799,10,FALSE)</f>
        <v>#N/A</v>
      </c>
      <c r="H45" s="38" t="e">
        <f>+VLOOKUP($D45,[2]Main!$B$6:$V$799,11,FALSE)</f>
        <v>#N/A</v>
      </c>
      <c r="I45" s="38" t="e">
        <f>+VLOOKUP($D45,[2]Main!$B$6:$V$799,12,FALSE)</f>
        <v>#N/A</v>
      </c>
      <c r="J45" s="43"/>
      <c r="K45" s="40" t="e">
        <f>+VLOOKUP($D45,[2]Main!$B$6:$V$799,19,FALSE)</f>
        <v>#N/A</v>
      </c>
      <c r="L45" s="41" t="e">
        <f t="shared" si="0"/>
        <v>#N/A</v>
      </c>
    </row>
    <row r="46" spans="1:12" ht="18" hidden="1" customHeight="1" x14ac:dyDescent="0.3">
      <c r="A46" s="42"/>
      <c r="B46" s="35">
        <v>30</v>
      </c>
      <c r="C46" s="36" t="s">
        <v>28</v>
      </c>
      <c r="D46" s="38"/>
      <c r="E46" s="38" t="e">
        <f>+VLOOKUP($D46,[2]Main!$B$6:$V$799,4,FALSE)</f>
        <v>#N/A</v>
      </c>
      <c r="F46" s="38"/>
      <c r="G46" s="38" t="e">
        <f>+VLOOKUP($D46,[2]Main!$B$6:$V$799,10,FALSE)</f>
        <v>#N/A</v>
      </c>
      <c r="H46" s="38" t="e">
        <f>+VLOOKUP($D46,[2]Main!$B$6:$V$799,11,FALSE)</f>
        <v>#N/A</v>
      </c>
      <c r="I46" s="38" t="e">
        <f>+VLOOKUP($D46,[2]Main!$B$6:$V$799,12,FALSE)</f>
        <v>#N/A</v>
      </c>
      <c r="J46" s="43"/>
      <c r="K46" s="40" t="e">
        <f>+VLOOKUP($D46,[2]Main!$B$6:$V$799,19,FALSE)</f>
        <v>#N/A</v>
      </c>
      <c r="L46" s="41" t="e">
        <f t="shared" si="0"/>
        <v>#N/A</v>
      </c>
    </row>
    <row r="47" spans="1:12" ht="18" hidden="1" customHeight="1" x14ac:dyDescent="0.3">
      <c r="A47" s="42"/>
      <c r="B47" s="35">
        <v>31</v>
      </c>
      <c r="C47" s="36" t="s">
        <v>28</v>
      </c>
      <c r="D47" s="38"/>
      <c r="E47" s="38" t="e">
        <f>+VLOOKUP($D47,[2]Main!$B$6:$V$799,4,FALSE)</f>
        <v>#N/A</v>
      </c>
      <c r="F47" s="38"/>
      <c r="G47" s="38" t="e">
        <f>+VLOOKUP($D47,[2]Main!$B$6:$V$799,10,FALSE)</f>
        <v>#N/A</v>
      </c>
      <c r="H47" s="38" t="e">
        <f>+VLOOKUP($D47,[2]Main!$B$6:$V$799,11,FALSE)</f>
        <v>#N/A</v>
      </c>
      <c r="I47" s="38" t="e">
        <f>+VLOOKUP($D47,[2]Main!$B$6:$V$799,12,FALSE)</f>
        <v>#N/A</v>
      </c>
      <c r="J47" s="43"/>
      <c r="K47" s="40" t="e">
        <f>+VLOOKUP($D47,[2]Main!$B$6:$V$799,19,FALSE)</f>
        <v>#N/A</v>
      </c>
      <c r="L47" s="41" t="e">
        <f t="shared" si="0"/>
        <v>#N/A</v>
      </c>
    </row>
    <row r="48" spans="1:12" ht="18" hidden="1" customHeight="1" x14ac:dyDescent="0.3">
      <c r="A48" s="42"/>
      <c r="B48" s="35">
        <v>32</v>
      </c>
      <c r="C48" s="36" t="s">
        <v>28</v>
      </c>
      <c r="D48" s="38"/>
      <c r="E48" s="38" t="s">
        <v>46</v>
      </c>
      <c r="F48" s="38"/>
      <c r="G48" s="38">
        <v>22.9</v>
      </c>
      <c r="H48" s="38">
        <v>22.9</v>
      </c>
      <c r="I48" s="38">
        <v>2</v>
      </c>
      <c r="J48" s="43"/>
      <c r="K48" s="40" t="e">
        <f>+VLOOKUP($D48,[2]Main!$B$6:$V$799,19,FALSE)</f>
        <v>#N/A</v>
      </c>
      <c r="L48" s="41" t="e">
        <f t="shared" si="0"/>
        <v>#N/A</v>
      </c>
    </row>
    <row r="49" spans="1:12" ht="18" hidden="1" customHeight="1" x14ac:dyDescent="0.3">
      <c r="A49" s="42"/>
      <c r="B49" s="35">
        <v>33</v>
      </c>
      <c r="C49" s="36" t="s">
        <v>28</v>
      </c>
      <c r="D49" s="38"/>
      <c r="E49" s="38" t="e">
        <f>+VLOOKUP($D49,[2]Main!$B$6:$V$799,4,FALSE)</f>
        <v>#N/A</v>
      </c>
      <c r="F49" s="38"/>
      <c r="G49" s="38" t="e">
        <f>+VLOOKUP($D49,[2]Main!$B$6:$V$799,10,FALSE)</f>
        <v>#N/A</v>
      </c>
      <c r="H49" s="38" t="e">
        <f>+VLOOKUP($D49,[2]Main!$B$6:$V$799,11,FALSE)</f>
        <v>#N/A</v>
      </c>
      <c r="I49" s="38" t="e">
        <f>+VLOOKUP($D49,[2]Main!$B$6:$V$799,12,FALSE)</f>
        <v>#N/A</v>
      </c>
      <c r="J49" s="43"/>
      <c r="K49" s="40" t="e">
        <f>+VLOOKUP($D49,[2]Main!$B$6:$V$799,19,FALSE)</f>
        <v>#N/A</v>
      </c>
      <c r="L49" s="41" t="e">
        <f t="shared" si="0"/>
        <v>#N/A</v>
      </c>
    </row>
    <row r="50" spans="1:12" ht="18" hidden="1" customHeight="1" x14ac:dyDescent="0.3">
      <c r="A50" s="42"/>
      <c r="B50" s="35">
        <v>34</v>
      </c>
      <c r="C50" s="36" t="s">
        <v>28</v>
      </c>
      <c r="D50" s="38"/>
      <c r="E50" s="38" t="e">
        <f>+VLOOKUP($D50,[2]Main!$B$6:$V$799,4,FALSE)</f>
        <v>#N/A</v>
      </c>
      <c r="F50" s="38"/>
      <c r="G50" s="38" t="e">
        <f>+VLOOKUP($D50,[2]Main!$B$6:$V$799,10,FALSE)</f>
        <v>#N/A</v>
      </c>
      <c r="H50" s="38" t="e">
        <f>+VLOOKUP($D50,[2]Main!$B$6:$V$799,11,FALSE)</f>
        <v>#N/A</v>
      </c>
      <c r="I50" s="38" t="e">
        <f>+VLOOKUP($D50,[2]Main!$B$6:$V$799,12,FALSE)</f>
        <v>#N/A</v>
      </c>
      <c r="J50" s="43"/>
      <c r="K50" s="40" t="e">
        <f>+VLOOKUP($D50,[2]Main!$B$6:$V$799,19,FALSE)</f>
        <v>#N/A</v>
      </c>
      <c r="L50" s="41" t="e">
        <f t="shared" si="0"/>
        <v>#N/A</v>
      </c>
    </row>
    <row r="51" spans="1:12" ht="18" hidden="1" customHeight="1" x14ac:dyDescent="0.3">
      <c r="A51" s="42"/>
      <c r="B51" s="35">
        <v>35</v>
      </c>
      <c r="C51" s="36" t="s">
        <v>28</v>
      </c>
      <c r="D51" s="38"/>
      <c r="E51" s="38" t="s">
        <v>47</v>
      </c>
      <c r="F51" s="38"/>
      <c r="G51" s="38">
        <v>27.3</v>
      </c>
      <c r="H51" s="38">
        <v>27.3</v>
      </c>
      <c r="I51" s="38">
        <v>11.2</v>
      </c>
      <c r="J51" s="43"/>
      <c r="K51" s="40" t="e">
        <f>+VLOOKUP($D51,[2]Main!$B$6:$V$799,19,FALSE)</f>
        <v>#N/A</v>
      </c>
      <c r="L51" s="41" t="e">
        <f t="shared" si="0"/>
        <v>#N/A</v>
      </c>
    </row>
    <row r="52" spans="1:12" ht="18" hidden="1" customHeight="1" x14ac:dyDescent="0.3">
      <c r="A52" s="42"/>
      <c r="B52" s="35">
        <v>36</v>
      </c>
      <c r="C52" s="36" t="s">
        <v>28</v>
      </c>
      <c r="D52" s="38"/>
      <c r="E52" s="38" t="e">
        <f>+VLOOKUP($D52,[2]Main!$B$6:$V$799,4,FALSE)</f>
        <v>#N/A</v>
      </c>
      <c r="F52" s="38"/>
      <c r="G52" s="38">
        <v>34.9</v>
      </c>
      <c r="H52" s="38">
        <v>17</v>
      </c>
      <c r="I52" s="38">
        <v>1</v>
      </c>
      <c r="J52" s="43"/>
      <c r="K52" s="40" t="e">
        <f>+VLOOKUP($D52,[2]Main!$B$6:$V$799,19,FALSE)</f>
        <v>#N/A</v>
      </c>
      <c r="L52" s="41" t="e">
        <f t="shared" si="0"/>
        <v>#N/A</v>
      </c>
    </row>
    <row r="53" spans="1:12" ht="18" hidden="1" customHeight="1" x14ac:dyDescent="0.3">
      <c r="A53" s="42"/>
      <c r="B53" s="35">
        <v>37</v>
      </c>
      <c r="C53" s="36" t="s">
        <v>28</v>
      </c>
      <c r="D53" s="38"/>
      <c r="E53" s="38" t="e">
        <f>+VLOOKUP($D53,[2]Main!$B$6:$V$799,4,FALSE)</f>
        <v>#N/A</v>
      </c>
      <c r="F53" s="38"/>
      <c r="G53" s="38">
        <v>45</v>
      </c>
      <c r="H53" s="38">
        <v>22.9</v>
      </c>
      <c r="I53" s="38">
        <v>1</v>
      </c>
      <c r="J53" s="43"/>
      <c r="K53" s="40" t="e">
        <f>+VLOOKUP($D53,[2]Main!$B$6:$V$799,19,FALSE)</f>
        <v>#N/A</v>
      </c>
      <c r="L53" s="41" t="e">
        <f t="shared" si="0"/>
        <v>#N/A</v>
      </c>
    </row>
    <row r="54" spans="1:12" ht="18" hidden="1" customHeight="1" x14ac:dyDescent="0.3">
      <c r="A54" s="42"/>
      <c r="B54" s="35">
        <v>38</v>
      </c>
      <c r="C54" s="36" t="s">
        <v>28</v>
      </c>
      <c r="D54" s="38"/>
      <c r="E54" s="38" t="e">
        <f>+VLOOKUP($D54,[2]Main!$B$6:$V$799,4,FALSE)</f>
        <v>#N/A</v>
      </c>
      <c r="F54" s="38"/>
      <c r="G54" s="38" t="e">
        <f>+VLOOKUP($D54,[2]Main!$B$6:$V$799,10,FALSE)</f>
        <v>#N/A</v>
      </c>
      <c r="H54" s="38" t="e">
        <f>+VLOOKUP($D54,[2]Main!$B$6:$V$799,11,FALSE)</f>
        <v>#N/A</v>
      </c>
      <c r="I54" s="38" t="e">
        <f>+VLOOKUP($D54,[2]Main!$B$6:$V$799,12,FALSE)</f>
        <v>#N/A</v>
      </c>
      <c r="J54" s="43"/>
      <c r="K54" s="40" t="e">
        <f>+VLOOKUP($D54,[2]Main!$B$6:$V$799,19,FALSE)</f>
        <v>#N/A</v>
      </c>
      <c r="L54" s="41" t="e">
        <f t="shared" si="0"/>
        <v>#N/A</v>
      </c>
    </row>
    <row r="55" spans="1:12" ht="18" hidden="1" customHeight="1" x14ac:dyDescent="0.3">
      <c r="A55" s="42"/>
      <c r="B55" s="35">
        <v>39</v>
      </c>
      <c r="C55" s="36" t="s">
        <v>28</v>
      </c>
      <c r="D55" s="38"/>
      <c r="E55" s="38" t="e">
        <f>+VLOOKUP($D55,[2]Main!$B$6:$V$799,4,FALSE)</f>
        <v>#N/A</v>
      </c>
      <c r="F55" s="38"/>
      <c r="G55" s="38" t="e">
        <f>+VLOOKUP($D55,[2]Main!$B$6:$V$799,10,FALSE)</f>
        <v>#N/A</v>
      </c>
      <c r="H55" s="38" t="e">
        <f>+VLOOKUP($D55,[2]Main!$B$6:$V$799,11,FALSE)</f>
        <v>#N/A</v>
      </c>
      <c r="I55" s="38" t="e">
        <f>+VLOOKUP($D55,[2]Main!$B$6:$V$799,12,FALSE)</f>
        <v>#N/A</v>
      </c>
      <c r="J55" s="43"/>
      <c r="K55" s="40" t="e">
        <f>+VLOOKUP($D55,[2]Main!$B$6:$V$799,19,FALSE)</f>
        <v>#N/A</v>
      </c>
      <c r="L55" s="41" t="e">
        <f t="shared" si="0"/>
        <v>#N/A</v>
      </c>
    </row>
    <row r="56" spans="1:12" ht="18" hidden="1" customHeight="1" x14ac:dyDescent="0.3">
      <c r="A56" s="42"/>
      <c r="B56" s="35">
        <v>40</v>
      </c>
      <c r="C56" s="36" t="s">
        <v>28</v>
      </c>
      <c r="D56" s="38"/>
      <c r="E56" s="38" t="e">
        <f>+VLOOKUP($D56,[2]Main!$B$6:$V$799,4,FALSE)</f>
        <v>#N/A</v>
      </c>
      <c r="F56" s="38"/>
      <c r="G56" s="38" t="e">
        <f>+VLOOKUP($D56,[2]Main!$B$6:$V$799,10,FALSE)</f>
        <v>#N/A</v>
      </c>
      <c r="H56" s="38" t="e">
        <f>+VLOOKUP($D56,[2]Main!$B$6:$V$799,11,FALSE)</f>
        <v>#N/A</v>
      </c>
      <c r="I56" s="38" t="e">
        <f>+VLOOKUP($D56,[2]Main!$B$6:$V$799,12,FALSE)</f>
        <v>#N/A</v>
      </c>
      <c r="J56" s="43"/>
      <c r="K56" s="40" t="e">
        <f>+VLOOKUP($D56,[2]Main!$B$6:$V$799,19,FALSE)</f>
        <v>#N/A</v>
      </c>
      <c r="L56" s="41" t="e">
        <f t="shared" si="0"/>
        <v>#N/A</v>
      </c>
    </row>
    <row r="57" spans="1:12" ht="18" hidden="1" customHeight="1" x14ac:dyDescent="0.3">
      <c r="A57" s="42"/>
      <c r="B57" s="35">
        <v>41</v>
      </c>
      <c r="C57" s="36" t="s">
        <v>28</v>
      </c>
      <c r="D57" s="38"/>
      <c r="E57" s="38" t="e">
        <f>+VLOOKUP($D57,[2]Main!$B$6:$V$799,4,FALSE)</f>
        <v>#N/A</v>
      </c>
      <c r="F57" s="38"/>
      <c r="G57" s="38" t="e">
        <f>+VLOOKUP($D57,[2]Main!$B$6:$V$799,10,FALSE)</f>
        <v>#N/A</v>
      </c>
      <c r="H57" s="38" t="e">
        <f>+VLOOKUP($D57,[2]Main!$B$6:$V$799,11,FALSE)</f>
        <v>#N/A</v>
      </c>
      <c r="I57" s="38" t="e">
        <f>+VLOOKUP($D57,[2]Main!$B$6:$V$799,12,FALSE)</f>
        <v>#N/A</v>
      </c>
      <c r="J57" s="43"/>
      <c r="K57" s="40" t="e">
        <f>+VLOOKUP($D57,[2]Main!$B$6:$V$799,19,FALSE)</f>
        <v>#N/A</v>
      </c>
      <c r="L57" s="41" t="e">
        <f t="shared" si="0"/>
        <v>#N/A</v>
      </c>
    </row>
    <row r="58" spans="1:12" ht="18" hidden="1" customHeight="1" x14ac:dyDescent="0.3">
      <c r="A58" s="42"/>
      <c r="B58" s="35">
        <v>42</v>
      </c>
      <c r="C58" s="36" t="s">
        <v>28</v>
      </c>
      <c r="D58" s="38"/>
      <c r="E58" s="38" t="e">
        <f>+VLOOKUP($D58,[2]Main!$B$6:$V$799,4,FALSE)</f>
        <v>#N/A</v>
      </c>
      <c r="F58" s="38"/>
      <c r="G58" s="38" t="e">
        <f>+VLOOKUP($D58,[2]Main!$B$6:$V$799,10,FALSE)</f>
        <v>#N/A</v>
      </c>
      <c r="H58" s="38" t="e">
        <f>+VLOOKUP($D58,[2]Main!$B$6:$V$799,11,FALSE)</f>
        <v>#N/A</v>
      </c>
      <c r="I58" s="38" t="e">
        <f>+VLOOKUP($D58,[2]Main!$B$6:$V$799,12,FALSE)</f>
        <v>#N/A</v>
      </c>
      <c r="J58" s="43"/>
      <c r="K58" s="40" t="e">
        <f>+VLOOKUP($D58,[2]Main!$B$6:$V$799,19,FALSE)</f>
        <v>#N/A</v>
      </c>
      <c r="L58" s="41" t="e">
        <f t="shared" si="0"/>
        <v>#N/A</v>
      </c>
    </row>
    <row r="59" spans="1:12" ht="18" hidden="1" customHeight="1" x14ac:dyDescent="0.3">
      <c r="A59" s="42"/>
      <c r="B59" s="35">
        <v>43</v>
      </c>
      <c r="C59" s="36" t="s">
        <v>28</v>
      </c>
      <c r="D59" s="38"/>
      <c r="E59" s="38" t="e">
        <f>+VLOOKUP($D59,[2]Main!$B$6:$V$799,4,FALSE)</f>
        <v>#N/A</v>
      </c>
      <c r="F59" s="38"/>
      <c r="G59" s="38" t="e">
        <f>+VLOOKUP($D59,[2]Main!$B$6:$V$799,10,FALSE)</f>
        <v>#N/A</v>
      </c>
      <c r="H59" s="38" t="e">
        <f>+VLOOKUP($D59,[2]Main!$B$6:$V$799,11,FALSE)</f>
        <v>#N/A</v>
      </c>
      <c r="I59" s="38" t="e">
        <f>+VLOOKUP($D59,[2]Main!$B$6:$V$799,12,FALSE)</f>
        <v>#N/A</v>
      </c>
      <c r="J59" s="43"/>
      <c r="K59" s="40" t="e">
        <f>+VLOOKUP($D59,[2]Main!$B$6:$V$799,19,FALSE)</f>
        <v>#N/A</v>
      </c>
      <c r="L59" s="41" t="e">
        <f t="shared" si="0"/>
        <v>#N/A</v>
      </c>
    </row>
    <row r="60" spans="1:12" ht="18" hidden="1" customHeight="1" x14ac:dyDescent="0.3">
      <c r="A60" s="42"/>
      <c r="B60" s="35">
        <v>44</v>
      </c>
      <c r="C60" s="36" t="s">
        <v>28</v>
      </c>
      <c r="D60" s="38"/>
      <c r="E60" s="38" t="e">
        <f>+VLOOKUP($D60,[2]Main!$B$6:$V$799,4,FALSE)</f>
        <v>#N/A</v>
      </c>
      <c r="F60" s="38"/>
      <c r="G60" s="38" t="e">
        <f>+VLOOKUP($D60,[2]Main!$B$6:$V$799,10,FALSE)</f>
        <v>#N/A</v>
      </c>
      <c r="H60" s="38" t="e">
        <f>+VLOOKUP($D60,[2]Main!$B$6:$V$799,11,FALSE)</f>
        <v>#N/A</v>
      </c>
      <c r="I60" s="38" t="e">
        <f>+VLOOKUP($D60,[2]Main!$B$6:$V$799,12,FALSE)</f>
        <v>#N/A</v>
      </c>
      <c r="J60" s="43"/>
      <c r="K60" s="40" t="e">
        <f>+VLOOKUP($D60,[2]Main!$B$6:$V$799,19,FALSE)</f>
        <v>#N/A</v>
      </c>
      <c r="L60" s="41" t="e">
        <f t="shared" si="0"/>
        <v>#N/A</v>
      </c>
    </row>
    <row r="61" spans="1:12" ht="18" hidden="1" customHeight="1" x14ac:dyDescent="0.3">
      <c r="A61" s="42"/>
      <c r="B61" s="35">
        <v>45</v>
      </c>
      <c r="C61" s="36" t="s">
        <v>28</v>
      </c>
      <c r="D61" s="38"/>
      <c r="E61" s="38" t="e">
        <f>+VLOOKUP($D61,[2]Main!$B$6:$V$799,4,FALSE)</f>
        <v>#N/A</v>
      </c>
      <c r="F61" s="38"/>
      <c r="G61" s="38" t="e">
        <f>+VLOOKUP($D61,[2]Main!$B$6:$V$799,10,FALSE)</f>
        <v>#N/A</v>
      </c>
      <c r="H61" s="38" t="e">
        <f>+VLOOKUP($D61,[2]Main!$B$6:$V$799,11,FALSE)</f>
        <v>#N/A</v>
      </c>
      <c r="I61" s="38" t="e">
        <f>+VLOOKUP($D61,[2]Main!$B$6:$V$799,12,FALSE)</f>
        <v>#N/A</v>
      </c>
      <c r="J61" s="43"/>
      <c r="K61" s="40" t="e">
        <f>+VLOOKUP($D61,[2]Main!$B$6:$V$799,19,FALSE)</f>
        <v>#N/A</v>
      </c>
      <c r="L61" s="41" t="e">
        <f t="shared" si="0"/>
        <v>#N/A</v>
      </c>
    </row>
    <row r="62" spans="1:12" ht="18" hidden="1" customHeight="1" x14ac:dyDescent="0.3">
      <c r="A62" s="42"/>
      <c r="B62" s="35">
        <v>46</v>
      </c>
      <c r="C62" s="36" t="s">
        <v>28</v>
      </c>
      <c r="D62" s="38"/>
      <c r="E62" s="38" t="e">
        <f>+VLOOKUP($D62,[2]Main!$B$6:$V$799,4,FALSE)</f>
        <v>#N/A</v>
      </c>
      <c r="F62" s="38"/>
      <c r="G62" s="38" t="e">
        <f>+VLOOKUP($D62,[2]Main!$B$6:$V$799,10,FALSE)</f>
        <v>#N/A</v>
      </c>
      <c r="H62" s="38" t="e">
        <f>+VLOOKUP($D62,[2]Main!$B$6:$V$799,11,FALSE)</f>
        <v>#N/A</v>
      </c>
      <c r="I62" s="38" t="e">
        <f>+VLOOKUP($D62,[2]Main!$B$6:$V$799,12,FALSE)</f>
        <v>#N/A</v>
      </c>
      <c r="J62" s="43"/>
      <c r="K62" s="40" t="e">
        <f>+VLOOKUP($D62,[2]Main!$B$6:$V$799,19,FALSE)</f>
        <v>#N/A</v>
      </c>
      <c r="L62" s="41" t="e">
        <f t="shared" si="0"/>
        <v>#N/A</v>
      </c>
    </row>
    <row r="63" spans="1:12" ht="18" hidden="1" customHeight="1" x14ac:dyDescent="0.3">
      <c r="A63" s="42"/>
      <c r="B63" s="35">
        <v>47</v>
      </c>
      <c r="C63" s="36" t="s">
        <v>28</v>
      </c>
      <c r="D63" s="38"/>
      <c r="E63" s="38" t="e">
        <f>+VLOOKUP($D63,[2]Main!$B$6:$V$799,4,FALSE)</f>
        <v>#N/A</v>
      </c>
      <c r="F63" s="38"/>
      <c r="G63" s="38" t="e">
        <f>+VLOOKUP($D63,[2]Main!$B$6:$V$799,10,FALSE)</f>
        <v>#N/A</v>
      </c>
      <c r="H63" s="38" t="e">
        <f>+VLOOKUP($D63,[2]Main!$B$6:$V$799,11,FALSE)</f>
        <v>#N/A</v>
      </c>
      <c r="I63" s="38" t="e">
        <f>+VLOOKUP($D63,[2]Main!$B$6:$V$799,12,FALSE)</f>
        <v>#N/A</v>
      </c>
      <c r="J63" s="43"/>
      <c r="K63" s="40" t="e">
        <f>+VLOOKUP($D63,[2]Main!$B$6:$V$799,19,FALSE)</f>
        <v>#N/A</v>
      </c>
      <c r="L63" s="41" t="e">
        <f t="shared" si="0"/>
        <v>#N/A</v>
      </c>
    </row>
    <row r="64" spans="1:12" ht="18" hidden="1" customHeight="1" x14ac:dyDescent="0.3">
      <c r="A64" s="42"/>
      <c r="B64" s="35">
        <v>48</v>
      </c>
      <c r="C64" s="36" t="s">
        <v>28</v>
      </c>
      <c r="D64" s="38"/>
      <c r="E64" s="38" t="e">
        <f>+VLOOKUP($D64,[2]Main!$B$6:$V$799,4,FALSE)</f>
        <v>#N/A</v>
      </c>
      <c r="F64" s="38"/>
      <c r="G64" s="38" t="e">
        <f>+VLOOKUP($D64,[2]Main!$B$6:$V$799,10,FALSE)</f>
        <v>#N/A</v>
      </c>
      <c r="H64" s="38" t="e">
        <f>+VLOOKUP($D64,[2]Main!$B$6:$V$799,11,FALSE)</f>
        <v>#N/A</v>
      </c>
      <c r="I64" s="38" t="e">
        <f>+VLOOKUP($D64,[2]Main!$B$6:$V$799,12,FALSE)</f>
        <v>#N/A</v>
      </c>
      <c r="J64" s="43"/>
      <c r="K64" s="40" t="e">
        <f>+VLOOKUP($D64,[2]Main!$B$6:$V$799,19,FALSE)</f>
        <v>#N/A</v>
      </c>
      <c r="L64" s="41" t="e">
        <f t="shared" si="0"/>
        <v>#N/A</v>
      </c>
    </row>
    <row r="65" spans="1:12" ht="18" hidden="1" customHeight="1" x14ac:dyDescent="0.3">
      <c r="A65" s="42"/>
      <c r="B65" s="35">
        <v>49</v>
      </c>
      <c r="C65" s="36" t="s">
        <v>28</v>
      </c>
      <c r="D65" s="38"/>
      <c r="E65" s="38" t="e">
        <f>+VLOOKUP($D65,[2]Main!$B$6:$V$799,4,FALSE)</f>
        <v>#N/A</v>
      </c>
      <c r="F65" s="38"/>
      <c r="G65" s="38" t="e">
        <f>+VLOOKUP($D65,[2]Main!$B$6:$V$799,10,FALSE)</f>
        <v>#N/A</v>
      </c>
      <c r="H65" s="38" t="e">
        <f>+VLOOKUP($D65,[2]Main!$B$6:$V$799,11,FALSE)</f>
        <v>#N/A</v>
      </c>
      <c r="I65" s="38" t="e">
        <f>+VLOOKUP($D65,[2]Main!$B$6:$V$799,12,FALSE)</f>
        <v>#N/A</v>
      </c>
      <c r="J65" s="43"/>
      <c r="K65" s="40" t="e">
        <f>+VLOOKUP($D65,[2]Main!$B$6:$V$799,19,FALSE)</f>
        <v>#N/A</v>
      </c>
      <c r="L65" s="41" t="e">
        <f t="shared" si="0"/>
        <v>#N/A</v>
      </c>
    </row>
    <row r="66" spans="1:12" ht="18" hidden="1" customHeight="1" x14ac:dyDescent="0.3">
      <c r="A66" s="42"/>
      <c r="B66" s="35">
        <v>50</v>
      </c>
      <c r="C66" s="36" t="s">
        <v>28</v>
      </c>
      <c r="D66" s="38"/>
      <c r="E66" s="38" t="e">
        <f>+VLOOKUP($D66,[2]Main!$B$6:$V$799,4,FALSE)</f>
        <v>#N/A</v>
      </c>
      <c r="F66" s="38"/>
      <c r="G66" s="38" t="e">
        <f>+VLOOKUP($D66,[2]Main!$B$6:$V$799,10,FALSE)</f>
        <v>#N/A</v>
      </c>
      <c r="H66" s="38" t="e">
        <f>+VLOOKUP($D66,[2]Main!$B$6:$V$799,11,FALSE)</f>
        <v>#N/A</v>
      </c>
      <c r="I66" s="38" t="e">
        <f>+VLOOKUP($D66,[2]Main!$B$6:$V$799,12,FALSE)</f>
        <v>#N/A</v>
      </c>
      <c r="J66" s="43"/>
      <c r="K66" s="40" t="e">
        <f>+VLOOKUP($D66,[2]Main!$B$6:$V$799,19,FALSE)</f>
        <v>#N/A</v>
      </c>
      <c r="L66" s="41" t="e">
        <f t="shared" si="0"/>
        <v>#N/A</v>
      </c>
    </row>
    <row r="67" spans="1:12" ht="18" hidden="1" customHeight="1" x14ac:dyDescent="0.3">
      <c r="A67" s="42"/>
      <c r="B67" s="35">
        <v>51</v>
      </c>
      <c r="C67" s="36" t="s">
        <v>28</v>
      </c>
      <c r="D67" s="38"/>
      <c r="E67" s="38" t="e">
        <f>+VLOOKUP($D67,[2]Main!$B$6:$V$799,4,FALSE)</f>
        <v>#N/A</v>
      </c>
      <c r="F67" s="38"/>
      <c r="G67" s="38" t="e">
        <f>+VLOOKUP($D67,[2]Main!$B$6:$V$799,10,FALSE)</f>
        <v>#N/A</v>
      </c>
      <c r="H67" s="38" t="e">
        <f>+VLOOKUP($D67,[2]Main!$B$6:$V$799,11,FALSE)</f>
        <v>#N/A</v>
      </c>
      <c r="I67" s="38" t="e">
        <f>+VLOOKUP($D67,[2]Main!$B$6:$V$799,12,FALSE)</f>
        <v>#N/A</v>
      </c>
      <c r="J67" s="43"/>
      <c r="K67" s="40" t="e">
        <f>+VLOOKUP($D67,[2]Main!$B$6:$V$799,19,FALSE)</f>
        <v>#N/A</v>
      </c>
      <c r="L67" s="41" t="e">
        <f t="shared" si="0"/>
        <v>#N/A</v>
      </c>
    </row>
    <row r="68" spans="1:12" ht="18" hidden="1" customHeight="1" x14ac:dyDescent="0.3">
      <c r="A68" s="42"/>
      <c r="B68" s="35">
        <v>52</v>
      </c>
      <c r="C68" s="36" t="s">
        <v>28</v>
      </c>
      <c r="D68" s="38"/>
      <c r="E68" s="38" t="e">
        <f>+VLOOKUP($D68,[2]Main!$B$6:$V$799,4,FALSE)</f>
        <v>#N/A</v>
      </c>
      <c r="F68" s="38"/>
      <c r="G68" s="38" t="e">
        <f>+VLOOKUP($D68,[2]Main!$B$6:$V$799,10,FALSE)</f>
        <v>#N/A</v>
      </c>
      <c r="H68" s="38" t="e">
        <f>+VLOOKUP($D68,[2]Main!$B$6:$V$799,11,FALSE)</f>
        <v>#N/A</v>
      </c>
      <c r="I68" s="38" t="e">
        <f>+VLOOKUP($D68,[2]Main!$B$6:$V$799,12,FALSE)</f>
        <v>#N/A</v>
      </c>
      <c r="J68" s="43"/>
      <c r="K68" s="40" t="e">
        <f>+VLOOKUP($D68,[2]Main!$B$6:$V$799,19,FALSE)</f>
        <v>#N/A</v>
      </c>
      <c r="L68" s="41" t="e">
        <f t="shared" si="0"/>
        <v>#N/A</v>
      </c>
    </row>
    <row r="69" spans="1:12" ht="18" hidden="1" customHeight="1" x14ac:dyDescent="0.3">
      <c r="A69" s="42"/>
      <c r="B69" s="35">
        <v>53</v>
      </c>
      <c r="C69" s="36" t="s">
        <v>28</v>
      </c>
      <c r="D69" s="38"/>
      <c r="E69" s="38" t="e">
        <f>+VLOOKUP($D69,[2]Main!$B$6:$V$799,4,FALSE)</f>
        <v>#N/A</v>
      </c>
      <c r="F69" s="38"/>
      <c r="G69" s="38" t="e">
        <f>+VLOOKUP($D69,[2]Main!$B$6:$V$799,10,FALSE)</f>
        <v>#N/A</v>
      </c>
      <c r="H69" s="38" t="e">
        <f>+VLOOKUP($D69,[2]Main!$B$6:$V$799,11,FALSE)</f>
        <v>#N/A</v>
      </c>
      <c r="I69" s="38" t="e">
        <f>+VLOOKUP($D69,[2]Main!$B$6:$V$799,12,FALSE)</f>
        <v>#N/A</v>
      </c>
      <c r="J69" s="43"/>
      <c r="K69" s="40" t="e">
        <f>+VLOOKUP($D69,[2]Main!$B$6:$V$799,19,FALSE)</f>
        <v>#N/A</v>
      </c>
      <c r="L69" s="41" t="e">
        <f t="shared" si="0"/>
        <v>#N/A</v>
      </c>
    </row>
    <row r="70" spans="1:12" ht="18" hidden="1" customHeight="1" x14ac:dyDescent="0.3">
      <c r="A70" s="42"/>
      <c r="B70" s="35">
        <v>54</v>
      </c>
      <c r="C70" s="36" t="s">
        <v>28</v>
      </c>
      <c r="D70" s="38"/>
      <c r="E70" s="38" t="e">
        <f>+VLOOKUP($D70,[2]Main!$B$6:$V$799,4,FALSE)</f>
        <v>#N/A</v>
      </c>
      <c r="F70" s="38"/>
      <c r="G70" s="38" t="e">
        <f>+VLOOKUP($D70,[2]Main!$B$6:$V$799,10,FALSE)</f>
        <v>#N/A</v>
      </c>
      <c r="H70" s="38" t="e">
        <f>+VLOOKUP($D70,[2]Main!$B$6:$V$799,11,FALSE)</f>
        <v>#N/A</v>
      </c>
      <c r="I70" s="38" t="e">
        <f>+VLOOKUP($D70,[2]Main!$B$6:$V$799,12,FALSE)</f>
        <v>#N/A</v>
      </c>
      <c r="J70" s="43"/>
      <c r="K70" s="40" t="e">
        <f>+VLOOKUP($D70,[2]Main!$B$6:$V$799,19,FALSE)</f>
        <v>#N/A</v>
      </c>
      <c r="L70" s="41" t="e">
        <f t="shared" si="0"/>
        <v>#N/A</v>
      </c>
    </row>
    <row r="71" spans="1:12" ht="18" hidden="1" customHeight="1" x14ac:dyDescent="0.3">
      <c r="A71" s="42"/>
      <c r="B71" s="35">
        <v>55</v>
      </c>
      <c r="C71" s="36" t="s">
        <v>28</v>
      </c>
      <c r="D71" s="38"/>
      <c r="E71" s="38" t="e">
        <f>+VLOOKUP($D71,[2]Main!$B$6:$V$799,4,FALSE)</f>
        <v>#N/A</v>
      </c>
      <c r="F71" s="38"/>
      <c r="G71" s="38" t="e">
        <f>+VLOOKUP($D71,[2]Main!$B$6:$V$799,10,FALSE)</f>
        <v>#N/A</v>
      </c>
      <c r="H71" s="38" t="e">
        <f>+VLOOKUP($D71,[2]Main!$B$6:$V$799,11,FALSE)</f>
        <v>#N/A</v>
      </c>
      <c r="I71" s="38" t="e">
        <f>+VLOOKUP($D71,[2]Main!$B$6:$V$799,12,FALSE)</f>
        <v>#N/A</v>
      </c>
      <c r="J71" s="43"/>
      <c r="K71" s="40" t="e">
        <f>+VLOOKUP($D71,[2]Main!$B$6:$V$799,19,FALSE)</f>
        <v>#N/A</v>
      </c>
      <c r="L71" s="41" t="e">
        <f t="shared" si="0"/>
        <v>#N/A</v>
      </c>
    </row>
    <row r="72" spans="1:12" ht="18" hidden="1" customHeight="1" x14ac:dyDescent="0.3">
      <c r="A72" s="42"/>
      <c r="B72" s="35">
        <v>56</v>
      </c>
      <c r="C72" s="36" t="s">
        <v>28</v>
      </c>
      <c r="D72" s="38"/>
      <c r="E72" s="38" t="e">
        <f>+VLOOKUP($D72,[2]Main!$B$6:$V$799,4,FALSE)</f>
        <v>#N/A</v>
      </c>
      <c r="F72" s="38"/>
      <c r="G72" s="38" t="e">
        <f>+VLOOKUP($D72,[2]Main!$B$6:$V$799,10,FALSE)</f>
        <v>#N/A</v>
      </c>
      <c r="H72" s="38" t="e">
        <f>+VLOOKUP($D72,[2]Main!$B$6:$V$799,11,FALSE)</f>
        <v>#N/A</v>
      </c>
      <c r="I72" s="38" t="e">
        <f>+VLOOKUP($D72,[2]Main!$B$6:$V$799,12,FALSE)</f>
        <v>#N/A</v>
      </c>
      <c r="J72" s="43"/>
      <c r="K72" s="40" t="e">
        <f>+VLOOKUP($D72,[2]Main!$B$6:$V$799,19,FALSE)</f>
        <v>#N/A</v>
      </c>
      <c r="L72" s="41" t="e">
        <f t="shared" si="0"/>
        <v>#N/A</v>
      </c>
    </row>
    <row r="73" spans="1:12" ht="18" hidden="1" customHeight="1" x14ac:dyDescent="0.3">
      <c r="A73" s="42"/>
      <c r="B73" s="35">
        <v>57</v>
      </c>
      <c r="C73" s="36" t="s">
        <v>28</v>
      </c>
      <c r="D73" s="38"/>
      <c r="E73" s="38" t="e">
        <f>+VLOOKUP($D73,[2]Main!$B$6:$V$799,4,FALSE)</f>
        <v>#N/A</v>
      </c>
      <c r="F73" s="38"/>
      <c r="G73" s="38" t="e">
        <f>+VLOOKUP($D73,[2]Main!$B$6:$V$799,10,FALSE)</f>
        <v>#N/A</v>
      </c>
      <c r="H73" s="38" t="e">
        <f>+VLOOKUP($D73,[2]Main!$B$6:$V$799,11,FALSE)</f>
        <v>#N/A</v>
      </c>
      <c r="I73" s="38" t="e">
        <f>+VLOOKUP($D73,[2]Main!$B$6:$V$799,12,FALSE)</f>
        <v>#N/A</v>
      </c>
      <c r="J73" s="43"/>
      <c r="K73" s="40" t="e">
        <f>+VLOOKUP($D73,[2]Main!$B$6:$V$799,19,FALSE)</f>
        <v>#N/A</v>
      </c>
      <c r="L73" s="41" t="e">
        <f t="shared" si="0"/>
        <v>#N/A</v>
      </c>
    </row>
    <row r="74" spans="1:12" ht="18" hidden="1" customHeight="1" x14ac:dyDescent="0.3">
      <c r="A74" s="42"/>
      <c r="B74" s="35">
        <v>58</v>
      </c>
      <c r="C74" s="36" t="s">
        <v>28</v>
      </c>
      <c r="D74" s="38"/>
      <c r="E74" s="38" t="e">
        <f>+VLOOKUP($D74,[2]Main!$B$6:$V$799,4,FALSE)</f>
        <v>#N/A</v>
      </c>
      <c r="F74" s="38"/>
      <c r="G74" s="38" t="e">
        <f>+VLOOKUP($D74,[2]Main!$B$6:$V$799,10,FALSE)</f>
        <v>#N/A</v>
      </c>
      <c r="H74" s="38" t="e">
        <f>+VLOOKUP($D74,[2]Main!$B$6:$V$799,11,FALSE)</f>
        <v>#N/A</v>
      </c>
      <c r="I74" s="38" t="e">
        <f>+VLOOKUP($D74,[2]Main!$B$6:$V$799,12,FALSE)</f>
        <v>#N/A</v>
      </c>
      <c r="J74" s="43"/>
      <c r="K74" s="40" t="e">
        <f>+VLOOKUP($D74,[2]Main!$B$6:$V$799,19,FALSE)</f>
        <v>#N/A</v>
      </c>
      <c r="L74" s="41" t="e">
        <f t="shared" si="0"/>
        <v>#N/A</v>
      </c>
    </row>
    <row r="75" spans="1:12" ht="18" hidden="1" customHeight="1" x14ac:dyDescent="0.3">
      <c r="A75" s="42"/>
      <c r="B75" s="35">
        <v>59</v>
      </c>
      <c r="C75" s="36" t="s">
        <v>28</v>
      </c>
      <c r="D75" s="38"/>
      <c r="E75" s="38" t="e">
        <f>+VLOOKUP($D75,[2]Main!$B$6:$V$799,4,FALSE)</f>
        <v>#N/A</v>
      </c>
      <c r="F75" s="38"/>
      <c r="G75" s="38" t="e">
        <f>+VLOOKUP($D75,[2]Main!$B$6:$V$799,10,FALSE)</f>
        <v>#N/A</v>
      </c>
      <c r="H75" s="38" t="e">
        <f>+VLOOKUP($D75,[2]Main!$B$6:$V$799,11,FALSE)</f>
        <v>#N/A</v>
      </c>
      <c r="I75" s="38" t="e">
        <f>+VLOOKUP($D75,[2]Main!$B$6:$V$799,12,FALSE)</f>
        <v>#N/A</v>
      </c>
      <c r="J75" s="43"/>
      <c r="K75" s="40" t="e">
        <f>+VLOOKUP($D75,[2]Main!$B$6:$V$799,19,FALSE)</f>
        <v>#N/A</v>
      </c>
      <c r="L75" s="41" t="e">
        <f t="shared" si="0"/>
        <v>#N/A</v>
      </c>
    </row>
    <row r="76" spans="1:12" ht="18" hidden="1" customHeight="1" x14ac:dyDescent="0.3">
      <c r="A76" s="42"/>
      <c r="B76" s="35">
        <v>60</v>
      </c>
      <c r="C76" s="36" t="s">
        <v>28</v>
      </c>
      <c r="D76" s="38"/>
      <c r="E76" s="38" t="s">
        <v>48</v>
      </c>
      <c r="F76" s="38"/>
      <c r="G76" s="38">
        <v>23</v>
      </c>
      <c r="H76" s="38">
        <v>14</v>
      </c>
      <c r="I76" s="38">
        <v>1.5</v>
      </c>
      <c r="J76" s="43"/>
      <c r="K76" s="40" t="e">
        <f>+VLOOKUP($D76,[2]Main!$B$6:$V$799,19,FALSE)</f>
        <v>#N/A</v>
      </c>
      <c r="L76" s="41" t="e">
        <f t="shared" si="0"/>
        <v>#N/A</v>
      </c>
    </row>
    <row r="77" spans="1:12" ht="18" hidden="1" customHeight="1" x14ac:dyDescent="0.3">
      <c r="A77" s="42"/>
      <c r="B77" s="35">
        <v>61</v>
      </c>
      <c r="C77" s="36" t="s">
        <v>28</v>
      </c>
      <c r="D77" s="38"/>
      <c r="E77" s="38" t="e">
        <f>+VLOOKUP($D77,[2]Main!$B$6:$V$799,4,FALSE)</f>
        <v>#N/A</v>
      </c>
      <c r="F77" s="38"/>
      <c r="G77" s="38" t="e">
        <f>+VLOOKUP($D77,[2]Main!$B$6:$V$799,10,FALSE)</f>
        <v>#N/A</v>
      </c>
      <c r="H77" s="38" t="e">
        <f>+VLOOKUP($D77,[2]Main!$B$6:$V$799,11,FALSE)</f>
        <v>#N/A</v>
      </c>
      <c r="I77" s="38" t="e">
        <f>+VLOOKUP($D77,[2]Main!$B$6:$V$799,12,FALSE)</f>
        <v>#N/A</v>
      </c>
      <c r="J77" s="43"/>
      <c r="K77" s="40" t="e">
        <f>+VLOOKUP($D77,[2]Main!$B$6:$V$799,19,FALSE)</f>
        <v>#N/A</v>
      </c>
      <c r="L77" s="41" t="e">
        <f t="shared" si="0"/>
        <v>#N/A</v>
      </c>
    </row>
    <row r="78" spans="1:12" ht="18" hidden="1" customHeight="1" x14ac:dyDescent="0.3">
      <c r="A78" s="42"/>
      <c r="B78" s="35">
        <v>62</v>
      </c>
      <c r="C78" s="36" t="s">
        <v>28</v>
      </c>
      <c r="D78" s="38"/>
      <c r="E78" s="38" t="e">
        <f>+VLOOKUP($D78,[2]Main!$B$6:$V$799,4,FALSE)</f>
        <v>#N/A</v>
      </c>
      <c r="F78" s="38"/>
      <c r="G78" s="38" t="e">
        <f>+VLOOKUP($D78,[2]Main!$B$6:$V$799,10,FALSE)</f>
        <v>#N/A</v>
      </c>
      <c r="H78" s="38" t="e">
        <f>+VLOOKUP($D78,[2]Main!$B$6:$V$799,11,FALSE)</f>
        <v>#N/A</v>
      </c>
      <c r="I78" s="38" t="e">
        <f>+VLOOKUP($D78,[2]Main!$B$6:$V$799,12,FALSE)</f>
        <v>#N/A</v>
      </c>
      <c r="J78" s="43"/>
      <c r="K78" s="40" t="e">
        <f>+VLOOKUP($D78,[2]Main!$B$6:$V$799,19,FALSE)</f>
        <v>#N/A</v>
      </c>
      <c r="L78" s="41" t="e">
        <f t="shared" si="0"/>
        <v>#N/A</v>
      </c>
    </row>
    <row r="79" spans="1:12" ht="18" hidden="1" customHeight="1" x14ac:dyDescent="0.3">
      <c r="A79" s="42"/>
      <c r="B79" s="35">
        <v>63</v>
      </c>
      <c r="C79" s="36" t="s">
        <v>28</v>
      </c>
      <c r="D79" s="38"/>
      <c r="E79" s="38" t="s">
        <v>49</v>
      </c>
      <c r="F79" s="38"/>
      <c r="G79" s="38">
        <v>9.5</v>
      </c>
      <c r="H79" s="38">
        <v>9.5</v>
      </c>
      <c r="I79" s="38">
        <v>2</v>
      </c>
      <c r="J79" s="43"/>
      <c r="K79" s="40" t="e">
        <f>+VLOOKUP($D79,[2]Main!$B$6:$V$799,19,FALSE)</f>
        <v>#N/A</v>
      </c>
      <c r="L79" s="41" t="e">
        <f t="shared" si="0"/>
        <v>#N/A</v>
      </c>
    </row>
    <row r="80" spans="1:12" ht="18" hidden="1" customHeight="1" x14ac:dyDescent="0.3">
      <c r="A80" s="42"/>
      <c r="B80" s="35">
        <v>64</v>
      </c>
      <c r="C80" s="36" t="s">
        <v>28</v>
      </c>
      <c r="D80" s="38"/>
      <c r="E80" s="38" t="e">
        <f>+VLOOKUP($D80,[2]Main!$B$6:$V$799,4,FALSE)</f>
        <v>#N/A</v>
      </c>
      <c r="F80" s="38"/>
      <c r="G80" s="38" t="e">
        <f>+VLOOKUP($D80,[2]Main!$B$6:$V$799,10,FALSE)</f>
        <v>#N/A</v>
      </c>
      <c r="H80" s="38" t="e">
        <f>+VLOOKUP($D80,[2]Main!$B$6:$V$799,11,FALSE)</f>
        <v>#N/A</v>
      </c>
      <c r="I80" s="38" t="e">
        <f>+VLOOKUP($D80,[2]Main!$B$6:$V$799,12,FALSE)</f>
        <v>#N/A</v>
      </c>
      <c r="J80" s="43"/>
      <c r="K80" s="40" t="e">
        <f>+VLOOKUP($D80,[2]Main!$B$6:$V$799,19,FALSE)</f>
        <v>#N/A</v>
      </c>
      <c r="L80" s="41" t="e">
        <f t="shared" si="0"/>
        <v>#N/A</v>
      </c>
    </row>
    <row r="81" spans="1:12" ht="18" hidden="1" customHeight="1" x14ac:dyDescent="0.3">
      <c r="A81" s="42"/>
      <c r="B81" s="35">
        <v>65</v>
      </c>
      <c r="C81" s="36" t="s">
        <v>28</v>
      </c>
      <c r="D81" s="38"/>
      <c r="E81" s="38" t="s">
        <v>50</v>
      </c>
      <c r="F81" s="38"/>
      <c r="G81" s="38">
        <v>13</v>
      </c>
      <c r="H81" s="38">
        <v>8</v>
      </c>
      <c r="I81" s="38">
        <v>3</v>
      </c>
      <c r="J81" s="43"/>
      <c r="K81" s="40" t="e">
        <f>+VLOOKUP($D81,[2]Main!$B$6:$V$799,19,FALSE)</f>
        <v>#N/A</v>
      </c>
      <c r="L81" s="41" t="e">
        <f t="shared" si="0"/>
        <v>#N/A</v>
      </c>
    </row>
    <row r="82" spans="1:12" ht="18" hidden="1" customHeight="1" x14ac:dyDescent="0.3">
      <c r="A82" s="42"/>
      <c r="B82" s="35">
        <v>66</v>
      </c>
      <c r="C82" s="36" t="s">
        <v>28</v>
      </c>
      <c r="D82" s="38"/>
      <c r="E82" s="38" t="s">
        <v>51</v>
      </c>
      <c r="F82" s="38"/>
      <c r="G82" s="38">
        <v>9.8000000000000007</v>
      </c>
      <c r="H82" s="38">
        <v>9.8000000000000007</v>
      </c>
      <c r="I82" s="38">
        <v>4</v>
      </c>
      <c r="J82" s="43"/>
      <c r="K82" s="40" t="e">
        <f>+VLOOKUP($D82,[2]Main!$B$6:$V$799,19,FALSE)</f>
        <v>#N/A</v>
      </c>
      <c r="L82" s="41" t="e">
        <f t="shared" si="0"/>
        <v>#N/A</v>
      </c>
    </row>
    <row r="83" spans="1:12" ht="18" hidden="1" customHeight="1" x14ac:dyDescent="0.3">
      <c r="A83" s="42"/>
      <c r="B83" s="35">
        <v>67</v>
      </c>
      <c r="C83" s="36" t="s">
        <v>28</v>
      </c>
      <c r="D83" s="38"/>
      <c r="E83" s="38" t="e">
        <f>+VLOOKUP($D83,[2]Main!$B$6:$V$799,4,FALSE)</f>
        <v>#N/A</v>
      </c>
      <c r="F83" s="38"/>
      <c r="G83" s="38" t="e">
        <f>+VLOOKUP($D83,[2]Main!$B$6:$V$799,10,FALSE)</f>
        <v>#N/A</v>
      </c>
      <c r="H83" s="38" t="e">
        <f>+VLOOKUP($D83,[2]Main!$B$6:$V$799,11,FALSE)</f>
        <v>#N/A</v>
      </c>
      <c r="I83" s="38" t="e">
        <f>+VLOOKUP($D83,[2]Main!$B$6:$V$799,12,FALSE)</f>
        <v>#N/A</v>
      </c>
      <c r="J83" s="43"/>
      <c r="K83" s="40" t="e">
        <f>+VLOOKUP($D83,[2]Main!$B$6:$V$799,19,FALSE)</f>
        <v>#N/A</v>
      </c>
      <c r="L83" s="41" t="e">
        <f t="shared" si="0"/>
        <v>#N/A</v>
      </c>
    </row>
    <row r="84" spans="1:12" ht="18" hidden="1" customHeight="1" x14ac:dyDescent="0.3">
      <c r="A84" s="42"/>
      <c r="B84" s="35">
        <v>68</v>
      </c>
      <c r="C84" s="36" t="s">
        <v>28</v>
      </c>
      <c r="D84" s="38"/>
      <c r="E84" s="38" t="s">
        <v>52</v>
      </c>
      <c r="F84" s="38"/>
      <c r="G84" s="38">
        <v>9.6</v>
      </c>
      <c r="H84" s="38">
        <v>9.6</v>
      </c>
      <c r="I84" s="38">
        <v>4.0999999999999996</v>
      </c>
      <c r="J84" s="43"/>
      <c r="K84" s="40" t="e">
        <f>+VLOOKUP($D84,[2]Main!$B$6:$V$799,19,FALSE)</f>
        <v>#N/A</v>
      </c>
      <c r="L84" s="41" t="e">
        <f t="shared" ref="L84:L123" si="1">+K84*J84</f>
        <v>#N/A</v>
      </c>
    </row>
    <row r="85" spans="1:12" ht="18" hidden="1" customHeight="1" x14ac:dyDescent="0.3">
      <c r="A85" s="42"/>
      <c r="B85" s="35">
        <v>69</v>
      </c>
      <c r="C85" s="36" t="s">
        <v>28</v>
      </c>
      <c r="D85" s="38"/>
      <c r="E85" s="38" t="e">
        <f>+VLOOKUP($D85,[2]Main!$B$6:$V$799,4,FALSE)</f>
        <v>#N/A</v>
      </c>
      <c r="F85" s="38"/>
      <c r="G85" s="38" t="e">
        <f>+VLOOKUP($D85,[2]Main!$B$6:$V$799,10,FALSE)</f>
        <v>#N/A</v>
      </c>
      <c r="H85" s="38" t="e">
        <f>+VLOOKUP($D85,[2]Main!$B$6:$V$799,11,FALSE)</f>
        <v>#N/A</v>
      </c>
      <c r="I85" s="38" t="e">
        <f>+VLOOKUP($D85,[2]Main!$B$6:$V$799,12,FALSE)</f>
        <v>#N/A</v>
      </c>
      <c r="J85" s="43"/>
      <c r="K85" s="40" t="e">
        <f>+VLOOKUP($D85,[2]Main!$B$6:$V$799,19,FALSE)</f>
        <v>#N/A</v>
      </c>
      <c r="L85" s="41" t="e">
        <f t="shared" si="1"/>
        <v>#N/A</v>
      </c>
    </row>
    <row r="86" spans="1:12" ht="18" hidden="1" customHeight="1" x14ac:dyDescent="0.3">
      <c r="A86" s="42"/>
      <c r="B86" s="35">
        <v>70</v>
      </c>
      <c r="C86" s="36" t="s">
        <v>28</v>
      </c>
      <c r="D86" s="38"/>
      <c r="E86" s="38" t="s">
        <v>53</v>
      </c>
      <c r="F86" s="38"/>
      <c r="G86" s="38">
        <v>7.6</v>
      </c>
      <c r="H86" s="38">
        <v>7.6</v>
      </c>
      <c r="I86" s="38">
        <v>3.7</v>
      </c>
      <c r="J86" s="43"/>
      <c r="K86" s="40" t="e">
        <f>+VLOOKUP($D86,[2]Main!$B$6:$V$799,19,FALSE)</f>
        <v>#N/A</v>
      </c>
      <c r="L86" s="41" t="e">
        <f t="shared" si="1"/>
        <v>#N/A</v>
      </c>
    </row>
    <row r="87" spans="1:12" hidden="1" x14ac:dyDescent="0.3">
      <c r="A87" s="42"/>
      <c r="B87" s="35">
        <v>71</v>
      </c>
      <c r="C87" s="36" t="s">
        <v>28</v>
      </c>
      <c r="D87" s="38"/>
      <c r="E87" s="38"/>
      <c r="F87" s="38"/>
      <c r="G87" s="38" t="e">
        <f>+VLOOKUP($D87,[2]Main!$B$6:$V$799,10,FALSE)</f>
        <v>#N/A</v>
      </c>
      <c r="H87" s="38" t="e">
        <f>+VLOOKUP($D87,[2]Main!$B$6:$V$799,11,FALSE)</f>
        <v>#N/A</v>
      </c>
      <c r="I87" s="38" t="e">
        <f>+VLOOKUP($D87,[2]Main!$B$6:$V$799,12,FALSE)</f>
        <v>#N/A</v>
      </c>
      <c r="J87" s="43"/>
      <c r="K87" s="40" t="e">
        <f>+VLOOKUP($D87,[2]Main!$B$6:$V$799,19,FALSE)</f>
        <v>#N/A</v>
      </c>
      <c r="L87" s="41" t="e">
        <f t="shared" si="1"/>
        <v>#N/A</v>
      </c>
    </row>
    <row r="88" spans="1:12" hidden="1" x14ac:dyDescent="0.3">
      <c r="A88" s="42"/>
      <c r="B88" s="35">
        <v>72</v>
      </c>
      <c r="C88" s="36" t="s">
        <v>28</v>
      </c>
      <c r="D88" s="38"/>
      <c r="E88" s="38" t="e">
        <f>+VLOOKUP($D88,[2]Main!$B$6:$V$799,4,FALSE)</f>
        <v>#N/A</v>
      </c>
      <c r="F88" s="38"/>
      <c r="G88" s="38" t="e">
        <f>+VLOOKUP($D88,[2]Main!$B$6:$V$799,10,FALSE)</f>
        <v>#N/A</v>
      </c>
      <c r="H88" s="38" t="e">
        <f>+VLOOKUP($D88,[2]Main!$B$6:$V$799,11,FALSE)</f>
        <v>#N/A</v>
      </c>
      <c r="I88" s="38" t="e">
        <f>+VLOOKUP($D88,[2]Main!$B$6:$V$799,12,FALSE)</f>
        <v>#N/A</v>
      </c>
      <c r="J88" s="43"/>
      <c r="K88" s="40" t="e">
        <f>+VLOOKUP($D88,[2]Main!$B$6:$V$799,19,FALSE)</f>
        <v>#N/A</v>
      </c>
      <c r="L88" s="41" t="e">
        <f t="shared" si="1"/>
        <v>#N/A</v>
      </c>
    </row>
    <row r="89" spans="1:12" hidden="1" x14ac:dyDescent="0.3">
      <c r="A89" s="42"/>
      <c r="B89" s="35">
        <v>73</v>
      </c>
      <c r="C89" s="36" t="s">
        <v>28</v>
      </c>
      <c r="D89" s="38"/>
      <c r="E89" s="38" t="e">
        <f>+VLOOKUP($D89,[2]Main!$B$6:$V$799,4,FALSE)</f>
        <v>#N/A</v>
      </c>
      <c r="F89" s="38"/>
      <c r="G89" s="38" t="e">
        <f>+VLOOKUP($D89,[2]Main!$B$6:$V$799,10,FALSE)</f>
        <v>#N/A</v>
      </c>
      <c r="H89" s="38" t="e">
        <f>+VLOOKUP($D89,[2]Main!$B$6:$V$799,11,FALSE)</f>
        <v>#N/A</v>
      </c>
      <c r="I89" s="38" t="e">
        <f>+VLOOKUP($D89,[2]Main!$B$6:$V$799,12,FALSE)</f>
        <v>#N/A</v>
      </c>
      <c r="J89" s="43"/>
      <c r="K89" s="40" t="e">
        <f>+VLOOKUP($D89,[2]Main!$B$6:$V$799,19,FALSE)</f>
        <v>#N/A</v>
      </c>
      <c r="L89" s="41" t="e">
        <f t="shared" si="1"/>
        <v>#N/A</v>
      </c>
    </row>
    <row r="90" spans="1:12" hidden="1" x14ac:dyDescent="0.3">
      <c r="A90" s="42"/>
      <c r="B90" s="35">
        <v>74</v>
      </c>
      <c r="C90" s="36" t="s">
        <v>28</v>
      </c>
      <c r="D90" s="38"/>
      <c r="E90" s="38" t="e">
        <f>+VLOOKUP($D90,[2]Main!$B$6:$V$799,4,FALSE)</f>
        <v>#N/A</v>
      </c>
      <c r="F90" s="38"/>
      <c r="G90" s="38" t="e">
        <f>+VLOOKUP($D90,[2]Main!$B$6:$V$799,10,FALSE)</f>
        <v>#N/A</v>
      </c>
      <c r="H90" s="38" t="e">
        <f>+VLOOKUP($D90,[2]Main!$B$6:$V$799,11,FALSE)</f>
        <v>#N/A</v>
      </c>
      <c r="I90" s="38" t="e">
        <f>+VLOOKUP($D90,[2]Main!$B$6:$V$799,12,FALSE)</f>
        <v>#N/A</v>
      </c>
      <c r="J90" s="43"/>
      <c r="K90" s="40" t="e">
        <f>+VLOOKUP($D90,[2]Main!$B$6:$V$799,19,FALSE)</f>
        <v>#N/A</v>
      </c>
      <c r="L90" s="41" t="e">
        <f t="shared" si="1"/>
        <v>#N/A</v>
      </c>
    </row>
    <row r="91" spans="1:12" hidden="1" x14ac:dyDescent="0.3">
      <c r="A91" s="42"/>
      <c r="B91" s="35">
        <v>75</v>
      </c>
      <c r="C91" s="36" t="s">
        <v>28</v>
      </c>
      <c r="D91" s="38"/>
      <c r="E91" s="38" t="e">
        <f>+VLOOKUP($D91,[2]Main!$B$6:$V$799,4,FALSE)</f>
        <v>#N/A</v>
      </c>
      <c r="F91" s="38"/>
      <c r="G91" s="38" t="e">
        <f>+VLOOKUP($D91,[2]Main!$B$6:$V$799,10,FALSE)</f>
        <v>#N/A</v>
      </c>
      <c r="H91" s="38" t="e">
        <f>+VLOOKUP($D91,[2]Main!$B$6:$V$799,11,FALSE)</f>
        <v>#N/A</v>
      </c>
      <c r="I91" s="38" t="e">
        <f>+VLOOKUP($D91,[2]Main!$B$6:$V$799,12,FALSE)</f>
        <v>#N/A</v>
      </c>
      <c r="J91" s="43"/>
      <c r="K91" s="40" t="e">
        <f>+VLOOKUP($D91,[2]Main!$B$6:$V$799,19,FALSE)</f>
        <v>#N/A</v>
      </c>
      <c r="L91" s="41" t="e">
        <f t="shared" si="1"/>
        <v>#N/A</v>
      </c>
    </row>
    <row r="92" spans="1:12" hidden="1" x14ac:dyDescent="0.3">
      <c r="A92" s="42"/>
      <c r="B92" s="35">
        <v>76</v>
      </c>
      <c r="C92" s="36" t="s">
        <v>28</v>
      </c>
      <c r="D92" s="38"/>
      <c r="E92" s="38" t="e">
        <f>+VLOOKUP($D92,[2]Main!$B$6:$V$799,4,FALSE)</f>
        <v>#N/A</v>
      </c>
      <c r="F92" s="38"/>
      <c r="G92" s="38" t="e">
        <f>+VLOOKUP($D92,[2]Main!$B$6:$V$799,10,FALSE)</f>
        <v>#N/A</v>
      </c>
      <c r="H92" s="38" t="e">
        <f>+VLOOKUP($D92,[2]Main!$B$6:$V$799,11,FALSE)</f>
        <v>#N/A</v>
      </c>
      <c r="I92" s="38" t="e">
        <f>+VLOOKUP($D92,[2]Main!$B$6:$V$799,12,FALSE)</f>
        <v>#N/A</v>
      </c>
      <c r="J92" s="43"/>
      <c r="K92" s="40" t="e">
        <f>+VLOOKUP($D92,[2]Main!$B$6:$V$799,19,FALSE)</f>
        <v>#N/A</v>
      </c>
      <c r="L92" s="41" t="e">
        <f t="shared" si="1"/>
        <v>#N/A</v>
      </c>
    </row>
    <row r="93" spans="1:12" hidden="1" x14ac:dyDescent="0.3">
      <c r="A93" s="42"/>
      <c r="B93" s="35">
        <v>77</v>
      </c>
      <c r="C93" s="36" t="s">
        <v>28</v>
      </c>
      <c r="D93" s="38"/>
      <c r="E93" s="38" t="e">
        <f>+VLOOKUP($D93,[2]Main!$B$6:$V$799,4,FALSE)</f>
        <v>#N/A</v>
      </c>
      <c r="F93" s="38"/>
      <c r="G93" s="38" t="e">
        <f>+VLOOKUP($D93,[2]Main!$B$6:$V$799,10,FALSE)</f>
        <v>#N/A</v>
      </c>
      <c r="H93" s="38" t="e">
        <f>+VLOOKUP($D93,[2]Main!$B$6:$V$799,11,FALSE)</f>
        <v>#N/A</v>
      </c>
      <c r="I93" s="38" t="e">
        <f>+VLOOKUP($D93,[2]Main!$B$6:$V$799,12,FALSE)</f>
        <v>#N/A</v>
      </c>
      <c r="J93" s="43"/>
      <c r="K93" s="40" t="e">
        <f>+VLOOKUP($D93,[2]Main!$B$6:$V$799,19,FALSE)</f>
        <v>#N/A</v>
      </c>
      <c r="L93" s="41" t="e">
        <f t="shared" si="1"/>
        <v>#N/A</v>
      </c>
    </row>
    <row r="94" spans="1:12" hidden="1" x14ac:dyDescent="0.3">
      <c r="A94" s="42"/>
      <c r="B94" s="35">
        <v>78</v>
      </c>
      <c r="C94" s="36" t="s">
        <v>28</v>
      </c>
      <c r="D94" s="38"/>
      <c r="E94" s="38" t="e">
        <f>+VLOOKUP($D94,[2]Main!$B$6:$V$799,4,FALSE)</f>
        <v>#N/A</v>
      </c>
      <c r="F94" s="38"/>
      <c r="G94" s="38" t="e">
        <f>+VLOOKUP($D94,[2]Main!$B$6:$V$799,10,FALSE)</f>
        <v>#N/A</v>
      </c>
      <c r="H94" s="38" t="e">
        <f>+VLOOKUP($D94,[2]Main!$B$6:$V$799,11,FALSE)</f>
        <v>#N/A</v>
      </c>
      <c r="I94" s="38" t="e">
        <f>+VLOOKUP($D94,[2]Main!$B$6:$V$799,12,FALSE)</f>
        <v>#N/A</v>
      </c>
      <c r="J94" s="43"/>
      <c r="K94" s="40" t="e">
        <f>+VLOOKUP($D94,[2]Main!$B$6:$V$799,19,FALSE)</f>
        <v>#N/A</v>
      </c>
      <c r="L94" s="41" t="e">
        <f t="shared" si="1"/>
        <v>#N/A</v>
      </c>
    </row>
    <row r="95" spans="1:12" hidden="1" x14ac:dyDescent="0.3">
      <c r="A95" s="42"/>
      <c r="B95" s="35">
        <v>79</v>
      </c>
      <c r="C95" s="36" t="s">
        <v>28</v>
      </c>
      <c r="D95" s="38"/>
      <c r="E95" s="38" t="e">
        <f>+VLOOKUP($D95,[2]Main!$B$6:$V$799,4,FALSE)</f>
        <v>#N/A</v>
      </c>
      <c r="F95" s="38"/>
      <c r="G95" s="38" t="e">
        <f>+VLOOKUP($D95,[2]Main!$B$6:$V$799,10,FALSE)</f>
        <v>#N/A</v>
      </c>
      <c r="H95" s="38" t="e">
        <f>+VLOOKUP($D95,[2]Main!$B$6:$V$799,11,FALSE)</f>
        <v>#N/A</v>
      </c>
      <c r="I95" s="38" t="e">
        <f>+VLOOKUP($D95,[2]Main!$B$6:$V$799,12,FALSE)</f>
        <v>#N/A</v>
      </c>
      <c r="J95" s="43"/>
      <c r="K95" s="40" t="e">
        <f>+VLOOKUP($D95,[2]Main!$B$6:$V$799,19,FALSE)</f>
        <v>#N/A</v>
      </c>
      <c r="L95" s="41" t="e">
        <f t="shared" si="1"/>
        <v>#N/A</v>
      </c>
    </row>
    <row r="96" spans="1:12" hidden="1" x14ac:dyDescent="0.3">
      <c r="A96" s="42"/>
      <c r="B96" s="35">
        <v>80</v>
      </c>
      <c r="C96" s="36" t="s">
        <v>28</v>
      </c>
      <c r="D96" s="38"/>
      <c r="E96" s="38" t="e">
        <f>+VLOOKUP($D96,[2]Main!$B$6:$V$799,4,FALSE)</f>
        <v>#N/A</v>
      </c>
      <c r="F96" s="38"/>
      <c r="G96" s="38" t="e">
        <f>+VLOOKUP($D96,[2]Main!$B$6:$V$799,10,FALSE)</f>
        <v>#N/A</v>
      </c>
      <c r="H96" s="38" t="e">
        <f>+VLOOKUP($D96,[2]Main!$B$6:$V$799,11,FALSE)</f>
        <v>#N/A</v>
      </c>
      <c r="I96" s="38" t="e">
        <f>+VLOOKUP($D96,[2]Main!$B$6:$V$799,12,FALSE)</f>
        <v>#N/A</v>
      </c>
      <c r="J96" s="43"/>
      <c r="K96" s="40" t="e">
        <f>+VLOOKUP($D96,[2]Main!$B$6:$V$799,19,FALSE)</f>
        <v>#N/A</v>
      </c>
      <c r="L96" s="41" t="e">
        <f t="shared" si="1"/>
        <v>#N/A</v>
      </c>
    </row>
    <row r="97" spans="1:12" hidden="1" x14ac:dyDescent="0.3">
      <c r="A97" s="42"/>
      <c r="B97" s="35">
        <v>81</v>
      </c>
      <c r="C97" s="36" t="s">
        <v>28</v>
      </c>
      <c r="D97" s="38"/>
      <c r="E97" s="38" t="e">
        <f>+VLOOKUP($D97,[2]Main!$B$6:$V$799,4,FALSE)</f>
        <v>#N/A</v>
      </c>
      <c r="F97" s="38"/>
      <c r="G97" s="38" t="e">
        <f>+VLOOKUP($D97,[2]Main!$B$6:$V$799,10,FALSE)</f>
        <v>#N/A</v>
      </c>
      <c r="H97" s="38" t="e">
        <f>+VLOOKUP($D97,[2]Main!$B$6:$V$799,11,FALSE)</f>
        <v>#N/A</v>
      </c>
      <c r="I97" s="38" t="e">
        <f>+VLOOKUP($D97,[2]Main!$B$6:$V$799,12,FALSE)</f>
        <v>#N/A</v>
      </c>
      <c r="J97" s="43"/>
      <c r="K97" s="40" t="e">
        <f>+VLOOKUP($D97,[2]Main!$B$6:$V$799,19,FALSE)</f>
        <v>#N/A</v>
      </c>
      <c r="L97" s="41" t="e">
        <f t="shared" si="1"/>
        <v>#N/A</v>
      </c>
    </row>
    <row r="98" spans="1:12" hidden="1" x14ac:dyDescent="0.3">
      <c r="A98" s="42"/>
      <c r="B98" s="35">
        <v>82</v>
      </c>
      <c r="C98" s="36" t="s">
        <v>28</v>
      </c>
      <c r="D98" s="38"/>
      <c r="E98" s="38" t="e">
        <f>+VLOOKUP($D98,[2]Main!$B$6:$V$799,4,FALSE)</f>
        <v>#N/A</v>
      </c>
      <c r="F98" s="38"/>
      <c r="G98" s="38" t="e">
        <f>+VLOOKUP($D98,[2]Main!$B$6:$V$799,10,FALSE)</f>
        <v>#N/A</v>
      </c>
      <c r="H98" s="38" t="e">
        <f>+VLOOKUP($D98,[2]Main!$B$6:$V$799,11,FALSE)</f>
        <v>#N/A</v>
      </c>
      <c r="I98" s="38" t="e">
        <f>+VLOOKUP($D98,[2]Main!$B$6:$V$799,12,FALSE)</f>
        <v>#N/A</v>
      </c>
      <c r="J98" s="43"/>
      <c r="K98" s="40" t="e">
        <f>+VLOOKUP($D98,[2]Main!$B$6:$V$799,19,FALSE)</f>
        <v>#N/A</v>
      </c>
      <c r="L98" s="41" t="e">
        <f t="shared" si="1"/>
        <v>#N/A</v>
      </c>
    </row>
    <row r="99" spans="1:12" hidden="1" x14ac:dyDescent="0.3">
      <c r="A99" s="42"/>
      <c r="B99" s="35">
        <v>83</v>
      </c>
      <c r="C99" s="36" t="s">
        <v>28</v>
      </c>
      <c r="D99" s="38"/>
      <c r="E99" s="38" t="e">
        <f>+VLOOKUP($D99,[2]Main!$B$6:$V$799,4,FALSE)</f>
        <v>#N/A</v>
      </c>
      <c r="F99" s="38"/>
      <c r="G99" s="38" t="e">
        <f>+VLOOKUP($D99,[2]Main!$B$6:$V$799,10,FALSE)</f>
        <v>#N/A</v>
      </c>
      <c r="H99" s="38" t="e">
        <f>+VLOOKUP($D99,[2]Main!$B$6:$V$799,11,FALSE)</f>
        <v>#N/A</v>
      </c>
      <c r="I99" s="38" t="e">
        <f>+VLOOKUP($D99,[2]Main!$B$6:$V$799,12,FALSE)</f>
        <v>#N/A</v>
      </c>
      <c r="J99" s="43"/>
      <c r="K99" s="40" t="e">
        <f>+VLOOKUP($D99,[2]Main!$B$6:$V$799,19,FALSE)</f>
        <v>#N/A</v>
      </c>
      <c r="L99" s="41" t="e">
        <f t="shared" si="1"/>
        <v>#N/A</v>
      </c>
    </row>
    <row r="100" spans="1:12" hidden="1" x14ac:dyDescent="0.3">
      <c r="A100" s="42"/>
      <c r="B100" s="35">
        <v>84</v>
      </c>
      <c r="C100" s="36" t="s">
        <v>28</v>
      </c>
      <c r="D100" s="38"/>
      <c r="E100" s="38" t="e">
        <f>+VLOOKUP($D100,[2]Main!$B$6:$V$799,4,FALSE)</f>
        <v>#N/A</v>
      </c>
      <c r="F100" s="38"/>
      <c r="G100" s="38" t="e">
        <f>+VLOOKUP($D100,[2]Main!$B$6:$V$799,10,FALSE)</f>
        <v>#N/A</v>
      </c>
      <c r="H100" s="38" t="e">
        <f>+VLOOKUP($D100,[2]Main!$B$6:$V$799,11,FALSE)</f>
        <v>#N/A</v>
      </c>
      <c r="I100" s="38" t="e">
        <f>+VLOOKUP($D100,[2]Main!$B$6:$V$799,12,FALSE)</f>
        <v>#N/A</v>
      </c>
      <c r="J100" s="43"/>
      <c r="K100" s="40" t="e">
        <f>+VLOOKUP($D100,[2]Main!$B$6:$V$799,19,FALSE)</f>
        <v>#N/A</v>
      </c>
      <c r="L100" s="41" t="e">
        <f t="shared" si="1"/>
        <v>#N/A</v>
      </c>
    </row>
    <row r="101" spans="1:12" hidden="1" x14ac:dyDescent="0.3">
      <c r="A101" s="42"/>
      <c r="B101" s="35">
        <v>85</v>
      </c>
      <c r="C101" s="36" t="s">
        <v>28</v>
      </c>
      <c r="D101" s="38"/>
      <c r="E101" s="38" t="e">
        <f>+VLOOKUP($D101,[2]Main!$B$6:$V$799,4,FALSE)</f>
        <v>#N/A</v>
      </c>
      <c r="F101" s="38"/>
      <c r="G101" s="38" t="e">
        <f>+VLOOKUP($D101,[2]Main!$B$6:$V$799,10,FALSE)</f>
        <v>#N/A</v>
      </c>
      <c r="H101" s="38" t="e">
        <f>+VLOOKUP($D101,[2]Main!$B$6:$V$799,11,FALSE)</f>
        <v>#N/A</v>
      </c>
      <c r="I101" s="38" t="e">
        <f>+VLOOKUP($D101,[2]Main!$B$6:$V$799,12,FALSE)</f>
        <v>#N/A</v>
      </c>
      <c r="J101" s="43"/>
      <c r="K101" s="40" t="e">
        <f>+VLOOKUP($D101,[2]Main!$B$6:$V$799,19,FALSE)</f>
        <v>#N/A</v>
      </c>
      <c r="L101" s="41" t="e">
        <f t="shared" si="1"/>
        <v>#N/A</v>
      </c>
    </row>
    <row r="102" spans="1:12" hidden="1" x14ac:dyDescent="0.3">
      <c r="A102" s="42"/>
      <c r="B102" s="35">
        <v>86</v>
      </c>
      <c r="C102" s="36" t="s">
        <v>28</v>
      </c>
      <c r="D102" s="38"/>
      <c r="E102" s="38" t="e">
        <f>+VLOOKUP($D102,[2]Main!$B$6:$V$799,4,FALSE)</f>
        <v>#N/A</v>
      </c>
      <c r="F102" s="38"/>
      <c r="G102" s="38" t="e">
        <f>+VLOOKUP($D102,[2]Main!$B$6:$V$799,10,FALSE)</f>
        <v>#N/A</v>
      </c>
      <c r="H102" s="38" t="e">
        <f>+VLOOKUP($D102,[2]Main!$B$6:$V$799,11,FALSE)</f>
        <v>#N/A</v>
      </c>
      <c r="I102" s="38" t="e">
        <f>+VLOOKUP($D102,[2]Main!$B$6:$V$799,12,FALSE)</f>
        <v>#N/A</v>
      </c>
      <c r="J102" s="43"/>
      <c r="K102" s="40" t="e">
        <f>+VLOOKUP($D102,[2]Main!$B$6:$V$799,19,FALSE)</f>
        <v>#N/A</v>
      </c>
      <c r="L102" s="41" t="e">
        <f t="shared" si="1"/>
        <v>#N/A</v>
      </c>
    </row>
    <row r="103" spans="1:12" hidden="1" x14ac:dyDescent="0.3">
      <c r="A103" s="42"/>
      <c r="B103" s="35">
        <v>87</v>
      </c>
      <c r="C103" s="36" t="s">
        <v>28</v>
      </c>
      <c r="D103" s="38"/>
      <c r="E103" s="38" t="e">
        <f>+VLOOKUP($D103,[2]Main!$B$6:$V$799,4,FALSE)</f>
        <v>#N/A</v>
      </c>
      <c r="F103" s="38"/>
      <c r="G103" s="38" t="e">
        <f>+VLOOKUP($D103,[2]Main!$B$6:$V$799,10,FALSE)</f>
        <v>#N/A</v>
      </c>
      <c r="H103" s="38" t="e">
        <f>+VLOOKUP($D103,[2]Main!$B$6:$V$799,11,FALSE)</f>
        <v>#N/A</v>
      </c>
      <c r="I103" s="38" t="e">
        <f>+VLOOKUP($D103,[2]Main!$B$6:$V$799,12,FALSE)</f>
        <v>#N/A</v>
      </c>
      <c r="J103" s="43"/>
      <c r="K103" s="40" t="e">
        <f>+VLOOKUP($D103,[2]Main!$B$6:$V$799,19,FALSE)</f>
        <v>#N/A</v>
      </c>
      <c r="L103" s="41" t="e">
        <f t="shared" si="1"/>
        <v>#N/A</v>
      </c>
    </row>
    <row r="104" spans="1:12" hidden="1" x14ac:dyDescent="0.3">
      <c r="A104" s="42"/>
      <c r="B104" s="35">
        <v>88</v>
      </c>
      <c r="C104" s="36" t="s">
        <v>28</v>
      </c>
      <c r="D104" s="38"/>
      <c r="E104" s="38" t="e">
        <f>+VLOOKUP($D104,[2]Main!$B$6:$V$799,4,FALSE)</f>
        <v>#N/A</v>
      </c>
      <c r="F104" s="38"/>
      <c r="G104" s="38" t="e">
        <f>+VLOOKUP($D104,[2]Main!$B$6:$V$799,10,FALSE)</f>
        <v>#N/A</v>
      </c>
      <c r="H104" s="38" t="e">
        <f>+VLOOKUP($D104,[2]Main!$B$6:$V$799,11,FALSE)</f>
        <v>#N/A</v>
      </c>
      <c r="I104" s="38" t="e">
        <f>+VLOOKUP($D104,[2]Main!$B$6:$V$799,12,FALSE)</f>
        <v>#N/A</v>
      </c>
      <c r="J104" s="43"/>
      <c r="K104" s="40" t="e">
        <f>+VLOOKUP($D104,[2]Main!$B$6:$V$799,19,FALSE)</f>
        <v>#N/A</v>
      </c>
      <c r="L104" s="41" t="e">
        <f t="shared" si="1"/>
        <v>#N/A</v>
      </c>
    </row>
    <row r="105" spans="1:12" hidden="1" x14ac:dyDescent="0.3">
      <c r="A105" s="42"/>
      <c r="B105" s="35">
        <v>89</v>
      </c>
      <c r="C105" s="36" t="s">
        <v>28</v>
      </c>
      <c r="D105" s="38"/>
      <c r="E105" s="38" t="e">
        <f>+VLOOKUP($D105,[2]Main!$B$6:$V$799,4,FALSE)</f>
        <v>#N/A</v>
      </c>
      <c r="F105" s="38"/>
      <c r="G105" s="38" t="e">
        <f>+VLOOKUP($D105,[2]Main!$B$6:$V$799,10,FALSE)</f>
        <v>#N/A</v>
      </c>
      <c r="H105" s="38" t="e">
        <f>+VLOOKUP($D105,[2]Main!$B$6:$V$799,11,FALSE)</f>
        <v>#N/A</v>
      </c>
      <c r="I105" s="38" t="e">
        <f>+VLOOKUP($D105,[2]Main!$B$6:$V$799,12,FALSE)</f>
        <v>#N/A</v>
      </c>
      <c r="J105" s="43"/>
      <c r="K105" s="40" t="e">
        <f>+VLOOKUP($D105,[2]Main!$B$6:$V$799,19,FALSE)</f>
        <v>#N/A</v>
      </c>
      <c r="L105" s="41" t="e">
        <f t="shared" si="1"/>
        <v>#N/A</v>
      </c>
    </row>
    <row r="106" spans="1:12" hidden="1" x14ac:dyDescent="0.3">
      <c r="A106" s="42"/>
      <c r="B106" s="35">
        <v>90</v>
      </c>
      <c r="C106" s="36" t="s">
        <v>28</v>
      </c>
      <c r="D106" s="38"/>
      <c r="E106" s="38" t="e">
        <f>+VLOOKUP($D106,[2]Main!$B$6:$V$799,4,FALSE)</f>
        <v>#N/A</v>
      </c>
      <c r="F106" s="38"/>
      <c r="G106" s="38" t="e">
        <f>+VLOOKUP($D106,[2]Main!$B$6:$V$799,10,FALSE)</f>
        <v>#N/A</v>
      </c>
      <c r="H106" s="38" t="e">
        <f>+VLOOKUP($D106,[2]Main!$B$6:$V$799,11,FALSE)</f>
        <v>#N/A</v>
      </c>
      <c r="I106" s="38" t="e">
        <f>+VLOOKUP($D106,[2]Main!$B$6:$V$799,12,FALSE)</f>
        <v>#N/A</v>
      </c>
      <c r="J106" s="43"/>
      <c r="K106" s="40" t="e">
        <f>+VLOOKUP($D106,[2]Main!$B$6:$V$799,19,FALSE)</f>
        <v>#N/A</v>
      </c>
      <c r="L106" s="41" t="e">
        <f t="shared" si="1"/>
        <v>#N/A</v>
      </c>
    </row>
    <row r="107" spans="1:12" hidden="1" x14ac:dyDescent="0.3">
      <c r="A107" s="42"/>
      <c r="B107" s="35">
        <v>91</v>
      </c>
      <c r="C107" s="36" t="s">
        <v>28</v>
      </c>
      <c r="D107" s="38"/>
      <c r="E107" s="38" t="e">
        <f>+VLOOKUP($D107,[2]Main!$B$6:$V$799,4,FALSE)</f>
        <v>#N/A</v>
      </c>
      <c r="F107" s="38"/>
      <c r="G107" s="38" t="e">
        <f>+VLOOKUP($D107,[2]Main!$B$6:$V$799,10,FALSE)</f>
        <v>#N/A</v>
      </c>
      <c r="H107" s="38" t="e">
        <f>+VLOOKUP($D107,[2]Main!$B$6:$V$799,11,FALSE)</f>
        <v>#N/A</v>
      </c>
      <c r="I107" s="38" t="e">
        <f>+VLOOKUP($D107,[2]Main!$B$6:$V$799,12,FALSE)</f>
        <v>#N/A</v>
      </c>
      <c r="J107" s="43"/>
      <c r="K107" s="40" t="e">
        <f>+VLOOKUP($D107,[2]Main!$B$6:$V$799,19,FALSE)</f>
        <v>#N/A</v>
      </c>
      <c r="L107" s="41" t="e">
        <f t="shared" si="1"/>
        <v>#N/A</v>
      </c>
    </row>
    <row r="108" spans="1:12" hidden="1" x14ac:dyDescent="0.3">
      <c r="A108" s="42"/>
      <c r="B108" s="35">
        <v>92</v>
      </c>
      <c r="C108" s="36" t="s">
        <v>28</v>
      </c>
      <c r="D108" s="38"/>
      <c r="E108" s="38" t="e">
        <f>+VLOOKUP($D108,[2]Main!$B$6:$V$799,4,FALSE)</f>
        <v>#N/A</v>
      </c>
      <c r="F108" s="38"/>
      <c r="G108" s="38" t="e">
        <f>+VLOOKUP($D108,[2]Main!$B$6:$V$799,10,FALSE)</f>
        <v>#N/A</v>
      </c>
      <c r="H108" s="38" t="e">
        <f>+VLOOKUP($D108,[2]Main!$B$6:$V$799,11,FALSE)</f>
        <v>#N/A</v>
      </c>
      <c r="I108" s="38" t="e">
        <f>+VLOOKUP($D108,[2]Main!$B$6:$V$799,12,FALSE)</f>
        <v>#N/A</v>
      </c>
      <c r="J108" s="43"/>
      <c r="K108" s="40" t="e">
        <f>+VLOOKUP($D108,[2]Main!$B$6:$V$799,19,FALSE)</f>
        <v>#N/A</v>
      </c>
      <c r="L108" s="41" t="e">
        <f t="shared" si="1"/>
        <v>#N/A</v>
      </c>
    </row>
    <row r="109" spans="1:12" hidden="1" x14ac:dyDescent="0.3">
      <c r="A109" s="42"/>
      <c r="B109" s="35">
        <v>93</v>
      </c>
      <c r="C109" s="36" t="s">
        <v>28</v>
      </c>
      <c r="D109" s="38"/>
      <c r="E109" s="38" t="e">
        <f>+VLOOKUP($D109,[2]Main!$B$6:$V$799,4,FALSE)</f>
        <v>#N/A</v>
      </c>
      <c r="F109" s="38"/>
      <c r="G109" s="38" t="e">
        <f>+VLOOKUP($D109,[2]Main!$B$6:$V$799,10,FALSE)</f>
        <v>#N/A</v>
      </c>
      <c r="H109" s="38" t="e">
        <f>+VLOOKUP($D109,[2]Main!$B$6:$V$799,11,FALSE)</f>
        <v>#N/A</v>
      </c>
      <c r="I109" s="38" t="e">
        <f>+VLOOKUP($D109,[2]Main!$B$6:$V$799,12,FALSE)</f>
        <v>#N/A</v>
      </c>
      <c r="J109" s="43"/>
      <c r="K109" s="40" t="e">
        <f>+VLOOKUP($D109,[2]Main!$B$6:$V$799,19,FALSE)</f>
        <v>#N/A</v>
      </c>
      <c r="L109" s="41" t="e">
        <f t="shared" si="1"/>
        <v>#N/A</v>
      </c>
    </row>
    <row r="110" spans="1:12" hidden="1" x14ac:dyDescent="0.3">
      <c r="A110" s="42"/>
      <c r="B110" s="35">
        <v>94</v>
      </c>
      <c r="C110" s="36" t="s">
        <v>28</v>
      </c>
      <c r="D110" s="38"/>
      <c r="E110" s="38" t="e">
        <f>+VLOOKUP($D110,[2]Main!$B$6:$V$799,4,FALSE)</f>
        <v>#N/A</v>
      </c>
      <c r="F110" s="38"/>
      <c r="G110" s="38" t="e">
        <f>+VLOOKUP($D110,[2]Main!$B$6:$V$799,10,FALSE)</f>
        <v>#N/A</v>
      </c>
      <c r="H110" s="38" t="e">
        <f>+VLOOKUP($D110,[2]Main!$B$6:$V$799,11,FALSE)</f>
        <v>#N/A</v>
      </c>
      <c r="I110" s="38" t="e">
        <f>+VLOOKUP($D110,[2]Main!$B$6:$V$799,12,FALSE)</f>
        <v>#N/A</v>
      </c>
      <c r="J110" s="43"/>
      <c r="K110" s="40" t="e">
        <f>+VLOOKUP($D110,[2]Main!$B$6:$V$799,19,FALSE)</f>
        <v>#N/A</v>
      </c>
      <c r="L110" s="41" t="e">
        <f t="shared" si="1"/>
        <v>#N/A</v>
      </c>
    </row>
    <row r="111" spans="1:12" hidden="1" x14ac:dyDescent="0.3">
      <c r="A111" s="42"/>
      <c r="B111" s="35">
        <v>95</v>
      </c>
      <c r="C111" s="36" t="s">
        <v>28</v>
      </c>
      <c r="D111" s="38"/>
      <c r="E111" s="38" t="e">
        <f>+VLOOKUP($D111,[2]Main!$B$6:$V$799,4,FALSE)</f>
        <v>#N/A</v>
      </c>
      <c r="F111" s="38"/>
      <c r="G111" s="38" t="e">
        <f>+VLOOKUP($D111,[2]Main!$B$6:$V$799,10,FALSE)</f>
        <v>#N/A</v>
      </c>
      <c r="H111" s="38" t="e">
        <f>+VLOOKUP($D111,[2]Main!$B$6:$V$799,11,FALSE)</f>
        <v>#N/A</v>
      </c>
      <c r="I111" s="38" t="e">
        <f>+VLOOKUP($D111,[2]Main!$B$6:$V$799,12,FALSE)</f>
        <v>#N/A</v>
      </c>
      <c r="J111" s="43"/>
      <c r="K111" s="40" t="e">
        <f>+VLOOKUP($D111,[2]Main!$B$6:$V$799,19,FALSE)</f>
        <v>#N/A</v>
      </c>
      <c r="L111" s="41" t="e">
        <f t="shared" si="1"/>
        <v>#N/A</v>
      </c>
    </row>
    <row r="112" spans="1:12" hidden="1" x14ac:dyDescent="0.3">
      <c r="A112" s="42"/>
      <c r="B112" s="35">
        <v>96</v>
      </c>
      <c r="C112" s="36" t="s">
        <v>28</v>
      </c>
      <c r="D112" s="38"/>
      <c r="E112" s="38" t="e">
        <f>+VLOOKUP($D112,[2]Main!$B$6:$V$799,4,FALSE)</f>
        <v>#N/A</v>
      </c>
      <c r="F112" s="38"/>
      <c r="G112" s="38" t="e">
        <f>+VLOOKUP($D112,[2]Main!$B$6:$V$799,10,FALSE)</f>
        <v>#N/A</v>
      </c>
      <c r="H112" s="38" t="e">
        <f>+VLOOKUP($D112,[2]Main!$B$6:$V$799,11,FALSE)</f>
        <v>#N/A</v>
      </c>
      <c r="I112" s="38" t="e">
        <f>+VLOOKUP($D112,[2]Main!$B$6:$V$799,12,FALSE)</f>
        <v>#N/A</v>
      </c>
      <c r="J112" s="43"/>
      <c r="K112" s="40" t="e">
        <f>+VLOOKUP($D112,[2]Main!$B$6:$V$799,19,FALSE)</f>
        <v>#N/A</v>
      </c>
      <c r="L112" s="41" t="e">
        <f t="shared" si="1"/>
        <v>#N/A</v>
      </c>
    </row>
    <row r="113" spans="1:12" hidden="1" x14ac:dyDescent="0.3">
      <c r="A113" s="42"/>
      <c r="B113" s="35">
        <v>97</v>
      </c>
      <c r="C113" s="36" t="s">
        <v>28</v>
      </c>
      <c r="D113" s="38"/>
      <c r="E113" s="38" t="e">
        <f>+VLOOKUP($D113,[2]Main!$B$6:$V$799,4,FALSE)</f>
        <v>#N/A</v>
      </c>
      <c r="F113" s="38"/>
      <c r="G113" s="38" t="e">
        <f>+VLOOKUP($D113,[2]Main!$B$6:$V$799,10,FALSE)</f>
        <v>#N/A</v>
      </c>
      <c r="H113" s="38" t="e">
        <f>+VLOOKUP($D113,[2]Main!$B$6:$V$799,11,FALSE)</f>
        <v>#N/A</v>
      </c>
      <c r="I113" s="38" t="e">
        <f>+VLOOKUP($D113,[2]Main!$B$6:$V$799,12,FALSE)</f>
        <v>#N/A</v>
      </c>
      <c r="J113" s="43"/>
      <c r="K113" s="40" t="e">
        <f>+VLOOKUP($D113,[2]Main!$B$6:$V$799,19,FALSE)</f>
        <v>#N/A</v>
      </c>
      <c r="L113" s="41" t="e">
        <f t="shared" si="1"/>
        <v>#N/A</v>
      </c>
    </row>
    <row r="114" spans="1:12" hidden="1" x14ac:dyDescent="0.3">
      <c r="A114" s="42"/>
      <c r="B114" s="35">
        <v>98</v>
      </c>
      <c r="C114" s="36" t="s">
        <v>28</v>
      </c>
      <c r="D114" s="38"/>
      <c r="E114" s="38" t="e">
        <f>+VLOOKUP($D114,[2]Main!$B$6:$V$799,4,FALSE)</f>
        <v>#N/A</v>
      </c>
      <c r="F114" s="38"/>
      <c r="G114" s="38" t="e">
        <f>+VLOOKUP($D114,[2]Main!$B$6:$V$799,10,FALSE)</f>
        <v>#N/A</v>
      </c>
      <c r="H114" s="38" t="e">
        <f>+VLOOKUP($D114,[2]Main!$B$6:$V$799,11,FALSE)</f>
        <v>#N/A</v>
      </c>
      <c r="I114" s="38" t="e">
        <f>+VLOOKUP($D114,[2]Main!$B$6:$V$799,12,FALSE)</f>
        <v>#N/A</v>
      </c>
      <c r="J114" s="43"/>
      <c r="K114" s="40" t="e">
        <f>+VLOOKUP($D114,[2]Main!$B$6:$V$799,19,FALSE)</f>
        <v>#N/A</v>
      </c>
      <c r="L114" s="41" t="e">
        <f t="shared" si="1"/>
        <v>#N/A</v>
      </c>
    </row>
    <row r="115" spans="1:12" hidden="1" x14ac:dyDescent="0.3">
      <c r="A115" s="42"/>
      <c r="B115" s="35">
        <v>99</v>
      </c>
      <c r="C115" s="36" t="s">
        <v>28</v>
      </c>
      <c r="D115" s="38"/>
      <c r="E115" s="38" t="e">
        <f>+VLOOKUP($D115,[2]Main!$B$6:$V$799,4,FALSE)</f>
        <v>#N/A</v>
      </c>
      <c r="F115" s="38"/>
      <c r="G115" s="38" t="e">
        <f>+VLOOKUP($D115,[2]Main!$B$6:$V$799,10,FALSE)</f>
        <v>#N/A</v>
      </c>
      <c r="H115" s="38" t="e">
        <f>+VLOOKUP($D115,[2]Main!$B$6:$V$799,11,FALSE)</f>
        <v>#N/A</v>
      </c>
      <c r="I115" s="38" t="e">
        <f>+VLOOKUP($D115,[2]Main!$B$6:$V$799,12,FALSE)</f>
        <v>#N/A</v>
      </c>
      <c r="J115" s="43"/>
      <c r="K115" s="40" t="e">
        <f>+VLOOKUP($D115,[2]Main!$B$6:$V$799,19,FALSE)</f>
        <v>#N/A</v>
      </c>
      <c r="L115" s="41" t="e">
        <f t="shared" si="1"/>
        <v>#N/A</v>
      </c>
    </row>
    <row r="116" spans="1:12" hidden="1" x14ac:dyDescent="0.3">
      <c r="A116" s="42"/>
      <c r="B116" s="35">
        <v>100</v>
      </c>
      <c r="C116" s="36" t="s">
        <v>28</v>
      </c>
      <c r="D116" s="38"/>
      <c r="E116" s="38" t="e">
        <f>+VLOOKUP($D116,[2]Main!$B$6:$V$799,4,FALSE)</f>
        <v>#N/A</v>
      </c>
      <c r="F116" s="38"/>
      <c r="G116" s="38" t="e">
        <f>+VLOOKUP($D116,[2]Main!$B$6:$V$799,10,FALSE)</f>
        <v>#N/A</v>
      </c>
      <c r="H116" s="38" t="e">
        <f>+VLOOKUP($D116,[2]Main!$B$6:$V$799,11,FALSE)</f>
        <v>#N/A</v>
      </c>
      <c r="I116" s="38" t="e">
        <f>+VLOOKUP($D116,[2]Main!$B$6:$V$799,12,FALSE)</f>
        <v>#N/A</v>
      </c>
      <c r="J116" s="43"/>
      <c r="K116" s="40" t="e">
        <f>+VLOOKUP($D116,[2]Main!$B$6:$V$799,19,FALSE)</f>
        <v>#N/A</v>
      </c>
      <c r="L116" s="41" t="e">
        <f t="shared" si="1"/>
        <v>#N/A</v>
      </c>
    </row>
    <row r="117" spans="1:12" hidden="1" x14ac:dyDescent="0.3">
      <c r="A117" s="42"/>
      <c r="B117" s="35">
        <v>101</v>
      </c>
      <c r="C117" s="36" t="s">
        <v>28</v>
      </c>
      <c r="D117" s="38"/>
      <c r="E117" s="38" t="e">
        <f>+VLOOKUP($D117,[2]Main!$B$6:$V$799,4,FALSE)</f>
        <v>#N/A</v>
      </c>
      <c r="F117" s="38"/>
      <c r="G117" s="38" t="e">
        <f>+VLOOKUP($D117,[2]Main!$B$6:$V$799,10,FALSE)</f>
        <v>#N/A</v>
      </c>
      <c r="H117" s="38" t="e">
        <f>+VLOOKUP($D117,[2]Main!$B$6:$V$799,11,FALSE)</f>
        <v>#N/A</v>
      </c>
      <c r="I117" s="38" t="e">
        <f>+VLOOKUP($D117,[2]Main!$B$6:$V$799,12,FALSE)</f>
        <v>#N/A</v>
      </c>
      <c r="J117" s="43"/>
      <c r="K117" s="40" t="e">
        <f>+VLOOKUP($D117,[2]Main!$B$6:$V$799,19,FALSE)</f>
        <v>#N/A</v>
      </c>
      <c r="L117" s="41" t="e">
        <f t="shared" si="1"/>
        <v>#N/A</v>
      </c>
    </row>
    <row r="118" spans="1:12" hidden="1" x14ac:dyDescent="0.3">
      <c r="A118" s="42"/>
      <c r="B118" s="35">
        <v>102</v>
      </c>
      <c r="C118" s="36" t="s">
        <v>28</v>
      </c>
      <c r="D118" s="38"/>
      <c r="E118" s="38" t="e">
        <f>+VLOOKUP($D118,[2]Main!$B$6:$V$799,4,FALSE)</f>
        <v>#N/A</v>
      </c>
      <c r="F118" s="38"/>
      <c r="G118" s="38" t="e">
        <f>+VLOOKUP($D118,[2]Main!$B$6:$V$799,10,FALSE)</f>
        <v>#N/A</v>
      </c>
      <c r="H118" s="38" t="e">
        <f>+VLOOKUP($D118,[2]Main!$B$6:$V$799,11,FALSE)</f>
        <v>#N/A</v>
      </c>
      <c r="I118" s="38" t="e">
        <f>+VLOOKUP($D118,[2]Main!$B$6:$V$799,12,FALSE)</f>
        <v>#N/A</v>
      </c>
      <c r="J118" s="43"/>
      <c r="K118" s="40" t="e">
        <f>+VLOOKUP($D118,[2]Main!$B$6:$V$799,19,FALSE)</f>
        <v>#N/A</v>
      </c>
      <c r="L118" s="41" t="e">
        <f t="shared" si="1"/>
        <v>#N/A</v>
      </c>
    </row>
    <row r="119" spans="1:12" hidden="1" x14ac:dyDescent="0.3">
      <c r="A119" s="42"/>
      <c r="B119" s="35">
        <v>103</v>
      </c>
      <c r="C119" s="36" t="s">
        <v>28</v>
      </c>
      <c r="D119" s="38"/>
      <c r="E119" s="38" t="e">
        <f>+VLOOKUP($D119,[2]Main!$B$6:$V$799,4,FALSE)</f>
        <v>#N/A</v>
      </c>
      <c r="F119" s="38"/>
      <c r="G119" s="38" t="e">
        <f>+VLOOKUP($D119,[2]Main!$B$6:$V$799,10,FALSE)</f>
        <v>#N/A</v>
      </c>
      <c r="H119" s="38" t="e">
        <f>+VLOOKUP($D119,[2]Main!$B$6:$V$799,11,FALSE)</f>
        <v>#N/A</v>
      </c>
      <c r="I119" s="38" t="e">
        <f>+VLOOKUP($D119,[2]Main!$B$6:$V$799,12,FALSE)</f>
        <v>#N/A</v>
      </c>
      <c r="J119" s="43"/>
      <c r="K119" s="40" t="e">
        <f>+VLOOKUP($D119,[2]Main!$B$6:$V$799,19,FALSE)</f>
        <v>#N/A</v>
      </c>
      <c r="L119" s="41" t="e">
        <f t="shared" si="1"/>
        <v>#N/A</v>
      </c>
    </row>
    <row r="120" spans="1:12" hidden="1" x14ac:dyDescent="0.3">
      <c r="A120" s="42"/>
      <c r="B120" s="35">
        <v>104</v>
      </c>
      <c r="C120" s="36" t="s">
        <v>28</v>
      </c>
      <c r="D120" s="38"/>
      <c r="E120" s="38" t="e">
        <f>+VLOOKUP($D120,[2]Main!$B$6:$V$799,4,FALSE)</f>
        <v>#N/A</v>
      </c>
      <c r="F120" s="38"/>
      <c r="G120" s="38" t="e">
        <f>+VLOOKUP($D120,[2]Main!$B$6:$V$799,10,FALSE)</f>
        <v>#N/A</v>
      </c>
      <c r="H120" s="38" t="e">
        <f>+VLOOKUP($D120,[2]Main!$B$6:$V$799,11,FALSE)</f>
        <v>#N/A</v>
      </c>
      <c r="I120" s="38" t="e">
        <f>+VLOOKUP($D120,[2]Main!$B$6:$V$799,12,FALSE)</f>
        <v>#N/A</v>
      </c>
      <c r="J120" s="43"/>
      <c r="K120" s="40" t="e">
        <f>+VLOOKUP($D120,[2]Main!$B$6:$V$799,19,FALSE)</f>
        <v>#N/A</v>
      </c>
      <c r="L120" s="41" t="e">
        <f t="shared" si="1"/>
        <v>#N/A</v>
      </c>
    </row>
    <row r="121" spans="1:12" hidden="1" x14ac:dyDescent="0.3">
      <c r="A121" s="42"/>
      <c r="B121" s="35">
        <v>105</v>
      </c>
      <c r="C121" s="36" t="s">
        <v>28</v>
      </c>
      <c r="D121" s="38"/>
      <c r="E121" s="38" t="e">
        <f>+VLOOKUP($D121,[2]Main!$B$6:$V$799,4,FALSE)</f>
        <v>#N/A</v>
      </c>
      <c r="F121" s="38"/>
      <c r="G121" s="38" t="e">
        <f>+VLOOKUP($D121,[2]Main!$B$6:$V$799,10,FALSE)</f>
        <v>#N/A</v>
      </c>
      <c r="H121" s="38" t="e">
        <f>+VLOOKUP($D121,[2]Main!$B$6:$V$799,11,FALSE)</f>
        <v>#N/A</v>
      </c>
      <c r="I121" s="38" t="e">
        <f>+VLOOKUP($D121,[2]Main!$B$6:$V$799,12,FALSE)</f>
        <v>#N/A</v>
      </c>
      <c r="J121" s="43"/>
      <c r="K121" s="40" t="e">
        <f>+VLOOKUP($D121,[2]Main!$B$6:$V$799,19,FALSE)</f>
        <v>#N/A</v>
      </c>
      <c r="L121" s="41" t="e">
        <f t="shared" si="1"/>
        <v>#N/A</v>
      </c>
    </row>
    <row r="122" spans="1:12" hidden="1" x14ac:dyDescent="0.3">
      <c r="A122" s="42"/>
      <c r="B122" s="35">
        <v>106</v>
      </c>
      <c r="C122" s="36" t="s">
        <v>28</v>
      </c>
      <c r="D122" s="38"/>
      <c r="E122" s="38" t="e">
        <f>+VLOOKUP($D122,[2]Main!$B$6:$V$799,4,FALSE)</f>
        <v>#N/A</v>
      </c>
      <c r="F122" s="38"/>
      <c r="G122" s="38" t="e">
        <f>+VLOOKUP($D122,[2]Main!$B$6:$V$799,10,FALSE)</f>
        <v>#N/A</v>
      </c>
      <c r="H122" s="38" t="e">
        <f>+VLOOKUP($D122,[2]Main!$B$6:$V$799,11,FALSE)</f>
        <v>#N/A</v>
      </c>
      <c r="I122" s="38" t="e">
        <f>+VLOOKUP($D122,[2]Main!$B$6:$V$799,12,FALSE)</f>
        <v>#N/A</v>
      </c>
      <c r="J122" s="43"/>
      <c r="K122" s="40" t="e">
        <f>+VLOOKUP($D122,[2]Main!$B$6:$V$799,19,FALSE)</f>
        <v>#N/A</v>
      </c>
      <c r="L122" s="41" t="e">
        <f t="shared" si="1"/>
        <v>#N/A</v>
      </c>
    </row>
    <row r="123" spans="1:12" hidden="1" x14ac:dyDescent="0.3">
      <c r="A123" s="42"/>
      <c r="B123" s="35">
        <v>107</v>
      </c>
      <c r="C123" s="36" t="s">
        <v>28</v>
      </c>
      <c r="D123" s="38"/>
      <c r="E123" s="38" t="e">
        <f>+VLOOKUP($D123,[2]Main!$B$6:$V$799,4,FALSE)</f>
        <v>#N/A</v>
      </c>
      <c r="F123" s="38"/>
      <c r="G123" s="38" t="e">
        <f>+VLOOKUP($D123,[2]Main!$B$6:$V$799,10,FALSE)</f>
        <v>#N/A</v>
      </c>
      <c r="H123" s="38" t="e">
        <f>+VLOOKUP($D123,[2]Main!$B$6:$V$799,11,FALSE)</f>
        <v>#N/A</v>
      </c>
      <c r="I123" s="38" t="e">
        <f>+VLOOKUP($D123,[2]Main!$B$6:$V$799,12,FALSE)</f>
        <v>#N/A</v>
      </c>
      <c r="J123" s="43"/>
      <c r="K123" s="40" t="e">
        <f>+VLOOKUP($D123,[2]Main!$B$6:$V$799,19,FALSE)</f>
        <v>#N/A</v>
      </c>
      <c r="L123" s="41" t="e">
        <f t="shared" si="1"/>
        <v>#N/A</v>
      </c>
    </row>
    <row r="124" spans="1:12" hidden="1" x14ac:dyDescent="0.3">
      <c r="A124" s="42"/>
      <c r="B124" s="35">
        <v>108</v>
      </c>
      <c r="C124" s="36" t="s">
        <v>28</v>
      </c>
      <c r="D124" s="38"/>
      <c r="E124" s="38" t="e">
        <f>+VLOOKUP($D124,[2]Main!$B$6:$V$799,4,FALSE)</f>
        <v>#N/A</v>
      </c>
      <c r="F124" s="38"/>
      <c r="G124" s="38" t="e">
        <f>+VLOOKUP($D124,[2]Main!$B$6:$V$799,10,FALSE)</f>
        <v>#N/A</v>
      </c>
      <c r="H124" s="38" t="e">
        <f>+VLOOKUP($D124,[2]Main!$B$6:$V$799,11,FALSE)</f>
        <v>#N/A</v>
      </c>
      <c r="I124" s="38" t="e">
        <f>+VLOOKUP($D124,[2]Main!$B$6:$V$799,12,FALSE)</f>
        <v>#N/A</v>
      </c>
      <c r="J124" s="43"/>
      <c r="K124" s="40" t="e">
        <f>+VLOOKUP($D124,[2]Main!$B$6:$V$799,19,FALSE)</f>
        <v>#N/A</v>
      </c>
      <c r="L124" s="41" t="e">
        <f>+K124*J124</f>
        <v>#N/A</v>
      </c>
    </row>
    <row r="125" spans="1:12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44" t="s">
        <v>54</v>
      </c>
      <c r="L125" s="45">
        <f>SUM(L17:L38)</f>
        <v>1233.0083944750002</v>
      </c>
    </row>
    <row r="126" spans="1:12" ht="15" thickBot="1" x14ac:dyDescent="0.35">
      <c r="A126" s="1"/>
      <c r="B126" s="1"/>
      <c r="C126" s="1"/>
      <c r="D126" s="1"/>
      <c r="E126" s="46" t="s">
        <v>55</v>
      </c>
      <c r="F126" s="47"/>
      <c r="G126" s="1"/>
      <c r="H126" s="1"/>
      <c r="I126" s="1"/>
      <c r="J126" s="1"/>
      <c r="K126" s="44" t="s">
        <v>56</v>
      </c>
      <c r="L126" s="48">
        <f>+L125*0.16</f>
        <v>197.28134311600002</v>
      </c>
    </row>
    <row r="127" spans="1:12" x14ac:dyDescent="0.3">
      <c r="A127" s="1"/>
      <c r="B127" s="49" t="s">
        <v>57</v>
      </c>
      <c r="C127" s="49"/>
      <c r="D127" s="49"/>
      <c r="E127" s="49"/>
      <c r="F127" s="50"/>
      <c r="G127" s="49"/>
      <c r="H127" s="49"/>
      <c r="I127" s="49"/>
      <c r="J127" s="1"/>
      <c r="K127" s="44" t="s">
        <v>58</v>
      </c>
      <c r="L127" s="48">
        <f>+L125+L126</f>
        <v>1430.2897375910002</v>
      </c>
    </row>
    <row r="128" spans="1:12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7.5" customHeight="1" thickBot="1" x14ac:dyDescent="0.35">
      <c r="B129" s="51"/>
      <c r="C129" s="52" t="s">
        <v>59</v>
      </c>
      <c r="D129" s="53"/>
      <c r="E129" s="54" t="s">
        <v>60</v>
      </c>
      <c r="F129" s="55"/>
      <c r="G129" s="56"/>
      <c r="H129" s="57" t="s">
        <v>61</v>
      </c>
      <c r="I129" s="58"/>
      <c r="J129" s="59" t="s">
        <v>62</v>
      </c>
      <c r="K129" s="60"/>
      <c r="L129" s="61"/>
    </row>
    <row r="130" spans="1:12" s="62" customFormat="1" ht="12.75" customHeight="1" thickBot="1" x14ac:dyDescent="0.35">
      <c r="B130" s="63"/>
      <c r="C130" s="63"/>
      <c r="D130" s="64"/>
      <c r="E130" s="64"/>
      <c r="F130" s="64"/>
      <c r="G130" s="64"/>
      <c r="H130" s="64"/>
      <c r="I130" s="64"/>
      <c r="J130" s="64"/>
      <c r="K130" s="64"/>
      <c r="L130" s="64"/>
    </row>
    <row r="131" spans="1:12" ht="58.2" customHeight="1" thickBot="1" x14ac:dyDescent="0.35">
      <c r="B131" s="51"/>
      <c r="C131" s="52" t="s">
        <v>63</v>
      </c>
      <c r="D131" s="53"/>
      <c r="E131" s="65" t="s">
        <v>64</v>
      </c>
      <c r="F131" s="66"/>
      <c r="G131" s="66"/>
      <c r="H131" s="66"/>
      <c r="I131" s="66"/>
      <c r="J131" s="66"/>
      <c r="K131" s="66"/>
      <c r="L131" s="67"/>
    </row>
    <row r="132" spans="1:12" s="62" customFormat="1" ht="12.75" customHeight="1" thickBot="1" x14ac:dyDescent="0.35">
      <c r="B132" s="63"/>
      <c r="C132" s="63"/>
      <c r="D132" s="64"/>
      <c r="E132" s="64"/>
      <c r="F132" s="64"/>
      <c r="G132" s="64"/>
      <c r="H132" s="64"/>
      <c r="I132" s="64"/>
      <c r="J132" s="64"/>
      <c r="K132" s="64"/>
      <c r="L132" s="64"/>
    </row>
    <row r="133" spans="1:12" s="75" customFormat="1" ht="23.25" customHeight="1" x14ac:dyDescent="0.3">
      <c r="A133" s="68"/>
      <c r="B133" s="69"/>
      <c r="C133" s="70" t="s">
        <v>65</v>
      </c>
      <c r="D133" s="71"/>
      <c r="E133" s="72"/>
      <c r="F133" s="73" t="s">
        <v>66</v>
      </c>
      <c r="G133" s="73"/>
      <c r="H133" s="73"/>
      <c r="I133" s="73"/>
      <c r="J133" s="73"/>
      <c r="K133" s="73"/>
      <c r="L133" s="74"/>
    </row>
    <row r="134" spans="1:12" s="75" customFormat="1" ht="23.25" customHeight="1" x14ac:dyDescent="0.3">
      <c r="A134" s="68"/>
      <c r="B134" s="76"/>
      <c r="C134" s="77" t="s">
        <v>67</v>
      </c>
      <c r="D134" s="77"/>
      <c r="E134" s="77"/>
      <c r="F134" s="78" t="s">
        <v>68</v>
      </c>
      <c r="G134" s="79"/>
      <c r="H134" s="79"/>
      <c r="I134" s="79"/>
      <c r="J134" s="79"/>
      <c r="K134" s="79"/>
      <c r="L134" s="80"/>
    </row>
    <row r="135" spans="1:12" s="75" customFormat="1" ht="23.25" customHeight="1" thickBot="1" x14ac:dyDescent="0.35">
      <c r="A135" s="68"/>
      <c r="B135" s="81"/>
      <c r="C135" s="82" t="s">
        <v>69</v>
      </c>
      <c r="D135" s="83"/>
      <c r="E135" s="84"/>
      <c r="F135" s="85" t="s">
        <v>68</v>
      </c>
      <c r="G135" s="86"/>
      <c r="H135" s="86"/>
      <c r="I135" s="86"/>
      <c r="J135" s="86"/>
      <c r="K135" s="86"/>
      <c r="L135" s="87"/>
    </row>
    <row r="136" spans="1:12" ht="14.4" hidden="1" customHeight="1" x14ac:dyDescent="0.3">
      <c r="A136" s="88"/>
      <c r="B136" s="89"/>
      <c r="C136" s="90" t="s">
        <v>70</v>
      </c>
      <c r="D136" s="91"/>
      <c r="E136" s="92"/>
      <c r="F136" s="93">
        <f>VLOOKUP($D$8,[3]!Listado_clientes,37)</f>
        <v>0</v>
      </c>
      <c r="G136" s="94"/>
      <c r="H136" s="94"/>
      <c r="I136" s="94"/>
      <c r="J136" s="94"/>
      <c r="K136" s="94"/>
      <c r="L136" s="95"/>
    </row>
    <row r="137" spans="1:12" ht="14.4" hidden="1" customHeight="1" x14ac:dyDescent="0.3">
      <c r="A137" s="88"/>
      <c r="B137" s="96"/>
      <c r="C137" s="97" t="s">
        <v>71</v>
      </c>
      <c r="D137" s="98"/>
      <c r="E137" s="99"/>
      <c r="F137" s="100">
        <f>VLOOKUP($D$8,[3]!Listado_clientes,38)</f>
        <v>0</v>
      </c>
      <c r="G137" s="94"/>
      <c r="H137" s="94"/>
      <c r="I137" s="94"/>
      <c r="J137" s="94"/>
      <c r="K137" s="94"/>
      <c r="L137" s="95"/>
    </row>
    <row r="138" spans="1:12" ht="14.4" hidden="1" customHeight="1" x14ac:dyDescent="0.3">
      <c r="A138" s="88"/>
      <c r="B138" s="96"/>
      <c r="C138" s="97" t="s">
        <v>11</v>
      </c>
      <c r="D138" s="98"/>
      <c r="E138" s="99"/>
      <c r="F138" s="100">
        <f>VLOOKUP($D$8,[3]!Listado_clientes,39)</f>
        <v>0</v>
      </c>
      <c r="G138" s="94"/>
      <c r="H138" s="94"/>
      <c r="I138" s="94"/>
      <c r="J138" s="94"/>
      <c r="K138" s="94"/>
      <c r="L138" s="95"/>
    </row>
    <row r="139" spans="1:12" ht="14.4" hidden="1" customHeight="1" x14ac:dyDescent="0.3">
      <c r="A139" s="88"/>
      <c r="B139" s="96"/>
      <c r="C139" s="97" t="s">
        <v>72</v>
      </c>
      <c r="D139" s="98"/>
      <c r="E139" s="99"/>
      <c r="F139" s="100">
        <f>VLOOKUP($D$8,[3]!Listado_clientes,40)</f>
        <v>0</v>
      </c>
      <c r="G139" s="94"/>
      <c r="H139" s="94"/>
      <c r="I139" s="94"/>
      <c r="J139" s="94"/>
      <c r="K139" s="94"/>
      <c r="L139" s="95"/>
    </row>
    <row r="140" spans="1:12" ht="14.4" hidden="1" customHeight="1" x14ac:dyDescent="0.3">
      <c r="A140" s="88"/>
      <c r="B140" s="96"/>
      <c r="C140" s="97" t="s">
        <v>73</v>
      </c>
      <c r="D140" s="98"/>
      <c r="E140" s="99"/>
      <c r="F140" s="100">
        <f>VLOOKUP($D$8,[3]!Listado_clientes,41)</f>
        <v>0</v>
      </c>
      <c r="G140" s="94"/>
      <c r="H140" s="94"/>
      <c r="I140" s="94"/>
      <c r="J140" s="94"/>
      <c r="K140" s="94"/>
      <c r="L140" s="95"/>
    </row>
    <row r="141" spans="1:12" ht="14.4" hidden="1" customHeight="1" x14ac:dyDescent="0.3">
      <c r="A141" s="88"/>
      <c r="B141" s="96"/>
      <c r="C141" s="97" t="s">
        <v>74</v>
      </c>
      <c r="D141" s="98"/>
      <c r="E141" s="99"/>
      <c r="F141" s="100">
        <f>VLOOKUP($D$8,[3]!Listado_clientes,42)</f>
        <v>0</v>
      </c>
      <c r="G141" s="94"/>
      <c r="H141" s="94"/>
      <c r="I141" s="94"/>
      <c r="J141" s="94"/>
      <c r="K141" s="94"/>
      <c r="L141" s="95"/>
    </row>
    <row r="142" spans="1:12" ht="14.4" hidden="1" customHeight="1" x14ac:dyDescent="0.3">
      <c r="A142" s="88"/>
      <c r="B142" s="96"/>
      <c r="C142" s="97" t="s">
        <v>75</v>
      </c>
      <c r="D142" s="98"/>
      <c r="E142" s="99"/>
      <c r="F142" s="100">
        <f>VLOOKUP($D$8,[3]!Listado_clientes,43)</f>
        <v>0</v>
      </c>
      <c r="G142" s="94"/>
      <c r="H142" s="94"/>
      <c r="I142" s="94"/>
      <c r="J142" s="94"/>
      <c r="K142" s="94"/>
      <c r="L142" s="95"/>
    </row>
    <row r="143" spans="1:12" ht="14.4" hidden="1" customHeight="1" x14ac:dyDescent="0.3">
      <c r="A143" s="88"/>
      <c r="B143" s="96"/>
      <c r="C143" s="97" t="s">
        <v>76</v>
      </c>
      <c r="D143" s="98"/>
      <c r="E143" s="99"/>
      <c r="F143" s="100">
        <f>VLOOKUP($D$8,[3]!Listado_clientes,44)</f>
        <v>0</v>
      </c>
      <c r="G143" s="94"/>
      <c r="H143" s="94"/>
      <c r="I143" s="94"/>
      <c r="J143" s="94"/>
      <c r="K143" s="94"/>
      <c r="L143" s="95"/>
    </row>
    <row r="144" spans="1:12" ht="26.4" hidden="1" customHeight="1" thickBot="1" x14ac:dyDescent="0.35">
      <c r="A144" s="88"/>
      <c r="B144" s="101"/>
      <c r="C144" s="102" t="s">
        <v>77</v>
      </c>
      <c r="D144" s="103"/>
      <c r="E144" s="104"/>
      <c r="F144" s="105">
        <f>VLOOKUP($D$8,[3]!Listado_clientes,45)</f>
        <v>0</v>
      </c>
      <c r="G144" s="106"/>
      <c r="H144" s="106"/>
      <c r="I144" s="106"/>
      <c r="J144" s="106"/>
      <c r="K144" s="106"/>
      <c r="L144" s="107"/>
    </row>
    <row r="145" spans="1:12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" thickBot="1" x14ac:dyDescent="0.35">
      <c r="B146" s="108" t="s">
        <v>78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10"/>
    </row>
    <row r="147" spans="1:12" ht="40.799999999999997" customHeight="1" thickBot="1" x14ac:dyDescent="0.35">
      <c r="B147" s="111"/>
      <c r="C147" s="112" t="s">
        <v>79</v>
      </c>
      <c r="D147" s="112"/>
      <c r="E147" s="112"/>
      <c r="F147" s="112"/>
      <c r="G147" s="112"/>
      <c r="H147" s="112"/>
      <c r="I147" s="112"/>
      <c r="J147" s="112"/>
      <c r="K147" s="112"/>
      <c r="L147" s="113"/>
    </row>
  </sheetData>
  <mergeCells count="19">
    <mergeCell ref="E131:L131"/>
    <mergeCell ref="C134:E134"/>
    <mergeCell ref="F135:L135"/>
    <mergeCell ref="F144:L144"/>
    <mergeCell ref="B146:L146"/>
    <mergeCell ref="C147:L147"/>
    <mergeCell ref="B12:C12"/>
    <mergeCell ref="K12:L12"/>
    <mergeCell ref="B13:C13"/>
    <mergeCell ref="K13:L13"/>
    <mergeCell ref="B127:I127"/>
    <mergeCell ref="H129:I129"/>
    <mergeCell ref="J129:L129"/>
    <mergeCell ref="B8:C8"/>
    <mergeCell ref="B9:C9"/>
    <mergeCell ref="K9:L9"/>
    <mergeCell ref="B10:C10"/>
    <mergeCell ref="B11:C11"/>
    <mergeCell ref="K11:L11"/>
  </mergeCells>
  <hyperlinks>
    <hyperlink ref="D12" r:id="rId1"/>
  </hyperlinks>
  <printOptions horizontalCentered="1"/>
  <pageMargins left="3.937007874015748E-2" right="3.937007874015748E-2" top="0.55118110236220474" bottom="0.74803149606299213" header="0.31496062992125984" footer="0.31496062992125984"/>
  <pageSetup scale="6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OC Interna</vt:lpstr>
      <vt:lpstr>'OC Interna'!Área_de_impresión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Carbajal</dc:creator>
  <cp:lastModifiedBy>Anita Carbajal</cp:lastModifiedBy>
  <dcterms:created xsi:type="dcterms:W3CDTF">2016-02-25T19:31:31Z</dcterms:created>
  <dcterms:modified xsi:type="dcterms:W3CDTF">2016-02-25T19:32:07Z</dcterms:modified>
</cp:coreProperties>
</file>