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ocuments\Bugambilia\COTIZACION Y POS\Pedidos ProEpta\Pedido M3823\"/>
    </mc:Choice>
  </mc:AlternateContent>
  <bookViews>
    <workbookView xWindow="0" yWindow="0" windowWidth="23040" windowHeight="9384"/>
  </bookViews>
  <sheets>
    <sheet name="OC Interna" sheetId="1" r:id="rId1"/>
  </sheets>
  <externalReferences>
    <externalReference r:id="rId2"/>
    <externalReference r:id="rId3"/>
    <externalReference r:id="rId4"/>
  </externalReferences>
  <definedNames>
    <definedName name="_xlnm.Print_Area" localSheetId="0">'OC Interna'!$B$3:$L$147</definedName>
    <definedName name="desc1">[1]Calculos!$M$6:$W$60</definedName>
    <definedName name="descli">[1]Indice!$K$1:$L$11</definedName>
    <definedName name="mod">[1]Indice!$E$1:$F$2</definedName>
    <definedName name="zona">[1]Indice!$A$1:$C$3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1" l="1"/>
  <c r="F137" i="1"/>
  <c r="K124" i="1"/>
  <c r="L124" i="1" s="1"/>
  <c r="I124" i="1"/>
  <c r="H124" i="1"/>
  <c r="G124" i="1"/>
  <c r="E124" i="1"/>
  <c r="K123" i="1"/>
  <c r="L123" i="1" s="1"/>
  <c r="I123" i="1"/>
  <c r="H123" i="1"/>
  <c r="G123" i="1"/>
  <c r="E123" i="1"/>
  <c r="K122" i="1"/>
  <c r="L122" i="1" s="1"/>
  <c r="I122" i="1"/>
  <c r="H122" i="1"/>
  <c r="G122" i="1"/>
  <c r="E122" i="1"/>
  <c r="K121" i="1"/>
  <c r="L121" i="1" s="1"/>
  <c r="I121" i="1"/>
  <c r="H121" i="1"/>
  <c r="G121" i="1"/>
  <c r="E121" i="1"/>
  <c r="L120" i="1"/>
  <c r="K120" i="1"/>
  <c r="I120" i="1"/>
  <c r="H120" i="1"/>
  <c r="G120" i="1"/>
  <c r="E120" i="1"/>
  <c r="K119" i="1"/>
  <c r="L119" i="1" s="1"/>
  <c r="I119" i="1"/>
  <c r="H119" i="1"/>
  <c r="G119" i="1"/>
  <c r="E119" i="1"/>
  <c r="L118" i="1"/>
  <c r="K118" i="1"/>
  <c r="I118" i="1"/>
  <c r="H118" i="1"/>
  <c r="G118" i="1"/>
  <c r="E118" i="1"/>
  <c r="K117" i="1"/>
  <c r="L117" i="1" s="1"/>
  <c r="I117" i="1"/>
  <c r="H117" i="1"/>
  <c r="G117" i="1"/>
  <c r="E117" i="1"/>
  <c r="L116" i="1"/>
  <c r="K116" i="1"/>
  <c r="I116" i="1"/>
  <c r="H116" i="1"/>
  <c r="G116" i="1"/>
  <c r="E116" i="1"/>
  <c r="K115" i="1"/>
  <c r="L115" i="1" s="1"/>
  <c r="I115" i="1"/>
  <c r="H115" i="1"/>
  <c r="G115" i="1"/>
  <c r="E115" i="1"/>
  <c r="L114" i="1"/>
  <c r="K114" i="1"/>
  <c r="I114" i="1"/>
  <c r="H114" i="1"/>
  <c r="G114" i="1"/>
  <c r="E114" i="1"/>
  <c r="K113" i="1"/>
  <c r="L113" i="1" s="1"/>
  <c r="I113" i="1"/>
  <c r="H113" i="1"/>
  <c r="G113" i="1"/>
  <c r="E113" i="1"/>
  <c r="L112" i="1"/>
  <c r="K112" i="1"/>
  <c r="I112" i="1"/>
  <c r="H112" i="1"/>
  <c r="G112" i="1"/>
  <c r="E112" i="1"/>
  <c r="K111" i="1"/>
  <c r="L111" i="1" s="1"/>
  <c r="I111" i="1"/>
  <c r="H111" i="1"/>
  <c r="G111" i="1"/>
  <c r="E111" i="1"/>
  <c r="L110" i="1"/>
  <c r="K110" i="1"/>
  <c r="I110" i="1"/>
  <c r="H110" i="1"/>
  <c r="G110" i="1"/>
  <c r="E110" i="1"/>
  <c r="K109" i="1"/>
  <c r="L109" i="1" s="1"/>
  <c r="I109" i="1"/>
  <c r="H109" i="1"/>
  <c r="G109" i="1"/>
  <c r="E109" i="1"/>
  <c r="L108" i="1"/>
  <c r="K108" i="1"/>
  <c r="I108" i="1"/>
  <c r="H108" i="1"/>
  <c r="G108" i="1"/>
  <c r="E108" i="1"/>
  <c r="K107" i="1"/>
  <c r="L107" i="1" s="1"/>
  <c r="I107" i="1"/>
  <c r="H107" i="1"/>
  <c r="G107" i="1"/>
  <c r="E107" i="1"/>
  <c r="L106" i="1"/>
  <c r="K106" i="1"/>
  <c r="I106" i="1"/>
  <c r="H106" i="1"/>
  <c r="G106" i="1"/>
  <c r="E106" i="1"/>
  <c r="K105" i="1"/>
  <c r="L105" i="1" s="1"/>
  <c r="I105" i="1"/>
  <c r="H105" i="1"/>
  <c r="G105" i="1"/>
  <c r="E105" i="1"/>
  <c r="L104" i="1"/>
  <c r="K104" i="1"/>
  <c r="I104" i="1"/>
  <c r="H104" i="1"/>
  <c r="G104" i="1"/>
  <c r="E104" i="1"/>
  <c r="K103" i="1"/>
  <c r="L103" i="1" s="1"/>
  <c r="I103" i="1"/>
  <c r="H103" i="1"/>
  <c r="G103" i="1"/>
  <c r="E103" i="1"/>
  <c r="L102" i="1"/>
  <c r="K102" i="1"/>
  <c r="I102" i="1"/>
  <c r="H102" i="1"/>
  <c r="G102" i="1"/>
  <c r="E102" i="1"/>
  <c r="K101" i="1"/>
  <c r="L101" i="1" s="1"/>
  <c r="I101" i="1"/>
  <c r="H101" i="1"/>
  <c r="G101" i="1"/>
  <c r="E101" i="1"/>
  <c r="L100" i="1"/>
  <c r="K100" i="1"/>
  <c r="I100" i="1"/>
  <c r="H100" i="1"/>
  <c r="G100" i="1"/>
  <c r="E100" i="1"/>
  <c r="K99" i="1"/>
  <c r="L99" i="1" s="1"/>
  <c r="I99" i="1"/>
  <c r="H99" i="1"/>
  <c r="G99" i="1"/>
  <c r="E99" i="1"/>
  <c r="L98" i="1"/>
  <c r="K98" i="1"/>
  <c r="I98" i="1"/>
  <c r="H98" i="1"/>
  <c r="G98" i="1"/>
  <c r="E98" i="1"/>
  <c r="K97" i="1"/>
  <c r="L97" i="1" s="1"/>
  <c r="I97" i="1"/>
  <c r="H97" i="1"/>
  <c r="G97" i="1"/>
  <c r="E97" i="1"/>
  <c r="L96" i="1"/>
  <c r="K96" i="1"/>
  <c r="I96" i="1"/>
  <c r="H96" i="1"/>
  <c r="G96" i="1"/>
  <c r="E96" i="1"/>
  <c r="K95" i="1"/>
  <c r="L95" i="1" s="1"/>
  <c r="I95" i="1"/>
  <c r="H95" i="1"/>
  <c r="G95" i="1"/>
  <c r="E95" i="1"/>
  <c r="L94" i="1"/>
  <c r="K94" i="1"/>
  <c r="I94" i="1"/>
  <c r="H94" i="1"/>
  <c r="G94" i="1"/>
  <c r="E94" i="1"/>
  <c r="K93" i="1"/>
  <c r="L93" i="1" s="1"/>
  <c r="I93" i="1"/>
  <c r="H93" i="1"/>
  <c r="G93" i="1"/>
  <c r="E93" i="1"/>
  <c r="K92" i="1"/>
  <c r="L92" i="1" s="1"/>
  <c r="I92" i="1"/>
  <c r="H92" i="1"/>
  <c r="G92" i="1"/>
  <c r="E92" i="1"/>
  <c r="K91" i="1"/>
  <c r="L91" i="1" s="1"/>
  <c r="I91" i="1"/>
  <c r="H91" i="1"/>
  <c r="G91" i="1"/>
  <c r="E91" i="1"/>
  <c r="L90" i="1"/>
  <c r="K90" i="1"/>
  <c r="I90" i="1"/>
  <c r="H90" i="1"/>
  <c r="G90" i="1"/>
  <c r="E90" i="1"/>
  <c r="K89" i="1"/>
  <c r="L89" i="1" s="1"/>
  <c r="I89" i="1"/>
  <c r="H89" i="1"/>
  <c r="G89" i="1"/>
  <c r="E89" i="1"/>
  <c r="K88" i="1"/>
  <c r="L88" i="1" s="1"/>
  <c r="I88" i="1"/>
  <c r="H88" i="1"/>
  <c r="G88" i="1"/>
  <c r="E88" i="1"/>
  <c r="K87" i="1"/>
  <c r="L87" i="1" s="1"/>
  <c r="I87" i="1"/>
  <c r="H87" i="1"/>
  <c r="G87" i="1"/>
  <c r="E87" i="1"/>
  <c r="K86" i="1"/>
  <c r="L86" i="1" s="1"/>
  <c r="I86" i="1"/>
  <c r="H86" i="1"/>
  <c r="G86" i="1"/>
  <c r="E86" i="1"/>
  <c r="K85" i="1"/>
  <c r="L85" i="1" s="1"/>
  <c r="I85" i="1"/>
  <c r="H85" i="1"/>
  <c r="G85" i="1"/>
  <c r="E85" i="1"/>
  <c r="K84" i="1"/>
  <c r="L84" i="1" s="1"/>
  <c r="I84" i="1"/>
  <c r="H84" i="1"/>
  <c r="G84" i="1"/>
  <c r="E84" i="1"/>
  <c r="K83" i="1"/>
  <c r="L83" i="1" s="1"/>
  <c r="I83" i="1"/>
  <c r="H83" i="1"/>
  <c r="G83" i="1"/>
  <c r="E83" i="1"/>
  <c r="K82" i="1"/>
  <c r="L82" i="1" s="1"/>
  <c r="I82" i="1"/>
  <c r="H82" i="1"/>
  <c r="G82" i="1"/>
  <c r="E82" i="1"/>
  <c r="K81" i="1"/>
  <c r="L81" i="1" s="1"/>
  <c r="I81" i="1"/>
  <c r="H81" i="1"/>
  <c r="G81" i="1"/>
  <c r="E81" i="1"/>
  <c r="K80" i="1"/>
  <c r="L80" i="1" s="1"/>
  <c r="I80" i="1"/>
  <c r="H80" i="1"/>
  <c r="G80" i="1"/>
  <c r="E80" i="1"/>
  <c r="K79" i="1"/>
  <c r="L79" i="1" s="1"/>
  <c r="I79" i="1"/>
  <c r="H79" i="1"/>
  <c r="G79" i="1"/>
  <c r="E79" i="1"/>
  <c r="K78" i="1"/>
  <c r="L78" i="1" s="1"/>
  <c r="I78" i="1"/>
  <c r="H78" i="1"/>
  <c r="G78" i="1"/>
  <c r="E78" i="1"/>
  <c r="K77" i="1"/>
  <c r="L77" i="1" s="1"/>
  <c r="I77" i="1"/>
  <c r="H77" i="1"/>
  <c r="G77" i="1"/>
  <c r="E77" i="1"/>
  <c r="K76" i="1"/>
  <c r="L76" i="1" s="1"/>
  <c r="I76" i="1"/>
  <c r="H76" i="1"/>
  <c r="G76" i="1"/>
  <c r="E76" i="1"/>
  <c r="K75" i="1"/>
  <c r="L75" i="1" s="1"/>
  <c r="I75" i="1"/>
  <c r="H75" i="1"/>
  <c r="G75" i="1"/>
  <c r="E75" i="1"/>
  <c r="K74" i="1"/>
  <c r="L74" i="1" s="1"/>
  <c r="I74" i="1"/>
  <c r="H74" i="1"/>
  <c r="G74" i="1"/>
  <c r="E74" i="1"/>
  <c r="K73" i="1"/>
  <c r="L73" i="1" s="1"/>
  <c r="I73" i="1"/>
  <c r="H73" i="1"/>
  <c r="G73" i="1"/>
  <c r="E73" i="1"/>
  <c r="K72" i="1"/>
  <c r="L72" i="1" s="1"/>
  <c r="I72" i="1"/>
  <c r="H72" i="1"/>
  <c r="G72" i="1"/>
  <c r="E72" i="1"/>
  <c r="K71" i="1"/>
  <c r="L71" i="1" s="1"/>
  <c r="I71" i="1"/>
  <c r="H71" i="1"/>
  <c r="G71" i="1"/>
  <c r="E71" i="1"/>
  <c r="K70" i="1"/>
  <c r="L70" i="1" s="1"/>
  <c r="I70" i="1"/>
  <c r="H70" i="1"/>
  <c r="G70" i="1"/>
  <c r="E70" i="1"/>
  <c r="K69" i="1"/>
  <c r="L69" i="1" s="1"/>
  <c r="I69" i="1"/>
  <c r="H69" i="1"/>
  <c r="G69" i="1"/>
  <c r="E69" i="1"/>
  <c r="K68" i="1"/>
  <c r="L68" i="1" s="1"/>
  <c r="I68" i="1"/>
  <c r="H68" i="1"/>
  <c r="G68" i="1"/>
  <c r="E68" i="1"/>
  <c r="K67" i="1"/>
  <c r="L67" i="1" s="1"/>
  <c r="I67" i="1"/>
  <c r="H67" i="1"/>
  <c r="G67" i="1"/>
  <c r="E67" i="1"/>
  <c r="K66" i="1"/>
  <c r="L66" i="1" s="1"/>
  <c r="I66" i="1"/>
  <c r="H66" i="1"/>
  <c r="G66" i="1"/>
  <c r="E66" i="1"/>
  <c r="K65" i="1"/>
  <c r="L65" i="1" s="1"/>
  <c r="I65" i="1"/>
  <c r="H65" i="1"/>
  <c r="G65" i="1"/>
  <c r="E65" i="1"/>
  <c r="K64" i="1"/>
  <c r="L64" i="1" s="1"/>
  <c r="I64" i="1"/>
  <c r="H64" i="1"/>
  <c r="G64" i="1"/>
  <c r="E64" i="1"/>
  <c r="K63" i="1"/>
  <c r="L63" i="1" s="1"/>
  <c r="I63" i="1"/>
  <c r="H63" i="1"/>
  <c r="G63" i="1"/>
  <c r="E63" i="1"/>
  <c r="K62" i="1"/>
  <c r="L62" i="1" s="1"/>
  <c r="I62" i="1"/>
  <c r="H62" i="1"/>
  <c r="G62" i="1"/>
  <c r="E62" i="1"/>
  <c r="K61" i="1"/>
  <c r="L61" i="1" s="1"/>
  <c r="I61" i="1"/>
  <c r="H61" i="1"/>
  <c r="G61" i="1"/>
  <c r="E61" i="1"/>
  <c r="K60" i="1"/>
  <c r="L60" i="1" s="1"/>
  <c r="I60" i="1"/>
  <c r="H60" i="1"/>
  <c r="G60" i="1"/>
  <c r="E60" i="1"/>
  <c r="K59" i="1"/>
  <c r="L59" i="1" s="1"/>
  <c r="I59" i="1"/>
  <c r="H59" i="1"/>
  <c r="G59" i="1"/>
  <c r="E59" i="1"/>
  <c r="K58" i="1"/>
  <c r="L58" i="1" s="1"/>
  <c r="I58" i="1"/>
  <c r="H58" i="1"/>
  <c r="G58" i="1"/>
  <c r="E58" i="1"/>
  <c r="K57" i="1"/>
  <c r="L57" i="1" s="1"/>
  <c r="I57" i="1"/>
  <c r="H57" i="1"/>
  <c r="G57" i="1"/>
  <c r="E57" i="1"/>
  <c r="K56" i="1"/>
  <c r="L56" i="1" s="1"/>
  <c r="I56" i="1"/>
  <c r="H56" i="1"/>
  <c r="G56" i="1"/>
  <c r="E56" i="1"/>
  <c r="K55" i="1"/>
  <c r="L55" i="1" s="1"/>
  <c r="I55" i="1"/>
  <c r="H55" i="1"/>
  <c r="G55" i="1"/>
  <c r="E55" i="1"/>
  <c r="K54" i="1"/>
  <c r="L54" i="1" s="1"/>
  <c r="I54" i="1"/>
  <c r="H54" i="1"/>
  <c r="G54" i="1"/>
  <c r="E54" i="1"/>
  <c r="K53" i="1"/>
  <c r="L53" i="1" s="1"/>
  <c r="I53" i="1"/>
  <c r="H53" i="1"/>
  <c r="G53" i="1"/>
  <c r="E53" i="1"/>
  <c r="K52" i="1"/>
  <c r="L52" i="1" s="1"/>
  <c r="I52" i="1"/>
  <c r="H52" i="1"/>
  <c r="G52" i="1"/>
  <c r="E52" i="1"/>
  <c r="K51" i="1"/>
  <c r="L51" i="1" s="1"/>
  <c r="I51" i="1"/>
  <c r="H51" i="1"/>
  <c r="G51" i="1"/>
  <c r="E51" i="1"/>
  <c r="K50" i="1"/>
  <c r="L50" i="1" s="1"/>
  <c r="I50" i="1"/>
  <c r="H50" i="1"/>
  <c r="G50" i="1"/>
  <c r="E50" i="1"/>
  <c r="K49" i="1"/>
  <c r="L49" i="1" s="1"/>
  <c r="I49" i="1"/>
  <c r="H49" i="1"/>
  <c r="G49" i="1"/>
  <c r="E49" i="1"/>
  <c r="K48" i="1"/>
  <c r="L48" i="1" s="1"/>
  <c r="I48" i="1"/>
  <c r="H48" i="1"/>
  <c r="G48" i="1"/>
  <c r="E48" i="1"/>
  <c r="K47" i="1"/>
  <c r="L47" i="1" s="1"/>
  <c r="I47" i="1"/>
  <c r="H47" i="1"/>
  <c r="G47" i="1"/>
  <c r="E47" i="1"/>
  <c r="K46" i="1"/>
  <c r="L46" i="1" s="1"/>
  <c r="I46" i="1"/>
  <c r="H46" i="1"/>
  <c r="G46" i="1"/>
  <c r="E46" i="1"/>
  <c r="K45" i="1"/>
  <c r="L45" i="1" s="1"/>
  <c r="I45" i="1"/>
  <c r="H45" i="1"/>
  <c r="G45" i="1"/>
  <c r="E45" i="1"/>
  <c r="K44" i="1"/>
  <c r="L44" i="1" s="1"/>
  <c r="I44" i="1"/>
  <c r="H44" i="1"/>
  <c r="G44" i="1"/>
  <c r="E44" i="1"/>
  <c r="K43" i="1"/>
  <c r="L43" i="1" s="1"/>
  <c r="I43" i="1"/>
  <c r="H43" i="1"/>
  <c r="G43" i="1"/>
  <c r="E43" i="1"/>
  <c r="L42" i="1"/>
  <c r="K42" i="1"/>
  <c r="I42" i="1"/>
  <c r="H42" i="1"/>
  <c r="G42" i="1"/>
  <c r="E42" i="1"/>
  <c r="K41" i="1"/>
  <c r="L41" i="1" s="1"/>
  <c r="I41" i="1"/>
  <c r="H41" i="1"/>
  <c r="G41" i="1"/>
  <c r="E41" i="1"/>
  <c r="D8" i="1"/>
  <c r="F144" i="1" s="1"/>
  <c r="L125" i="1" l="1"/>
  <c r="F138" i="1"/>
  <c r="F142" i="1"/>
  <c r="F139" i="1"/>
  <c r="F143" i="1"/>
  <c r="F136" i="1"/>
  <c r="F140" i="1"/>
  <c r="L126" i="1" l="1"/>
  <c r="L127" i="1" s="1"/>
</calcChain>
</file>

<file path=xl/sharedStrings.xml><?xml version="1.0" encoding="utf-8"?>
<sst xmlns="http://schemas.openxmlformats.org/spreadsheetml/2006/main" count="264" uniqueCount="104">
  <si>
    <t>Código de Cliente:</t>
  </si>
  <si>
    <t>Empresa:</t>
  </si>
  <si>
    <t>ProEpta, S.A. de C.V.</t>
  </si>
  <si>
    <t xml:space="preserve">     Orden de Compra</t>
  </si>
  <si>
    <t>M3823</t>
  </si>
  <si>
    <t>Contacto:</t>
  </si>
  <si>
    <t>Leobardo Duran</t>
  </si>
  <si>
    <t>Puesto:</t>
  </si>
  <si>
    <t>Compras</t>
  </si>
  <si>
    <t xml:space="preserve">     Orden de Producción</t>
  </si>
  <si>
    <t>POMX-2314</t>
  </si>
  <si>
    <t>Mail:</t>
  </si>
  <si>
    <t>leobardo.duran@proepta.mx</t>
  </si>
  <si>
    <t xml:space="preserve">     Fecha de Pedido</t>
  </si>
  <si>
    <t>Tel:</t>
  </si>
  <si>
    <t>4162-2210</t>
  </si>
  <si>
    <t xml:space="preserve">     Fecha de Entrega</t>
  </si>
  <si>
    <t>#</t>
  </si>
  <si>
    <t>Modelo</t>
  </si>
  <si>
    <t>Clave</t>
  </si>
  <si>
    <t>Descripción</t>
  </si>
  <si>
    <t>Color</t>
  </si>
  <si>
    <t>Largo</t>
  </si>
  <si>
    <t>Ancho</t>
  </si>
  <si>
    <t>Alto</t>
  </si>
  <si>
    <t>Piezas</t>
  </si>
  <si>
    <t xml:space="preserve">Precio </t>
  </si>
  <si>
    <t>Total</t>
  </si>
  <si>
    <t>Clásico</t>
  </si>
  <si>
    <t>BO203</t>
  </si>
  <si>
    <t>TG</t>
  </si>
  <si>
    <t>BSD22</t>
  </si>
  <si>
    <t>WW</t>
  </si>
  <si>
    <t>BT031</t>
  </si>
  <si>
    <t>COMP02</t>
  </si>
  <si>
    <t>COMP03</t>
  </si>
  <si>
    <t>SB</t>
  </si>
  <si>
    <t>T</t>
  </si>
  <si>
    <t>CRD04</t>
  </si>
  <si>
    <t>FO004</t>
  </si>
  <si>
    <t>FRD45</t>
  </si>
  <si>
    <t>FRS45</t>
  </si>
  <si>
    <t>FS002</t>
  </si>
  <si>
    <t>FU008</t>
  </si>
  <si>
    <t>FUL04</t>
  </si>
  <si>
    <t>IR015</t>
  </si>
  <si>
    <t>IS012</t>
  </si>
  <si>
    <t>IS015</t>
  </si>
  <si>
    <t>PHT07</t>
  </si>
  <si>
    <t>PO303</t>
  </si>
  <si>
    <t>PT005</t>
  </si>
  <si>
    <t>SD001</t>
  </si>
  <si>
    <t>SD002</t>
  </si>
  <si>
    <t>SS34</t>
  </si>
  <si>
    <t>TU005</t>
  </si>
  <si>
    <t>TU014</t>
  </si>
  <si>
    <t>Subtotal:</t>
  </si>
  <si>
    <t>Tipo de Cambio</t>
  </si>
  <si>
    <t>IVA 16%:</t>
  </si>
  <si>
    <t>Trece mil Doscientos Setenta y Un Dolares 66/100 Dolares</t>
  </si>
  <si>
    <t>Total:</t>
  </si>
  <si>
    <t>Condiciones de Pago:</t>
  </si>
  <si>
    <t>50% ANTICIPO 50% CONTRA AVISO DE ENTREGA</t>
  </si>
  <si>
    <t>Transporte:</t>
  </si>
  <si>
    <t xml:space="preserve"> RECOGER EN FABRICA</t>
  </si>
  <si>
    <t>Facturación</t>
  </si>
  <si>
    <r>
      <t xml:space="preserve">R.F.C. PRO060118AE7  </t>
    </r>
    <r>
      <rPr>
        <b/>
        <sz val="10"/>
        <color indexed="8"/>
        <rFont val="Arial"/>
        <family val="2"/>
      </rPr>
      <t>Proepta</t>
    </r>
    <r>
      <rPr>
        <sz val="10"/>
        <color indexed="8"/>
        <rFont val="Arial"/>
        <family val="2"/>
      </rPr>
      <t>, S. A. DE C. V.
CALLE GALILEO No.11 COL. POLANCO V SECCION,
DELEG. MIGUEL HIDALGO , MEXICO D.F., C.P. 11560
R.F.C. PRO060118AE7</t>
    </r>
  </si>
  <si>
    <t>Oficina que realizó la Venta:</t>
  </si>
  <si>
    <t>Vallarta</t>
  </si>
  <si>
    <t>Vendedor:</t>
  </si>
  <si>
    <t>Cliente Final:</t>
  </si>
  <si>
    <t>Agente Aduanal:</t>
  </si>
  <si>
    <t>Contacto Agente Aduanal:</t>
  </si>
  <si>
    <t>Telefono:</t>
  </si>
  <si>
    <t>Contancto que recibe:</t>
  </si>
  <si>
    <t>Avisos:</t>
  </si>
  <si>
    <t>Teléfonos de Contacto:</t>
  </si>
  <si>
    <t>Horarios:</t>
  </si>
  <si>
    <t>Dirección:</t>
  </si>
  <si>
    <t>OBSERVACIONES</t>
  </si>
  <si>
    <t>Frutero Génova M</t>
  </si>
  <si>
    <t>China Bowl S</t>
  </si>
  <si>
    <t>Botanero Canoa Ancha</t>
  </si>
  <si>
    <t xml:space="preserve">Contenedor Rectangular </t>
  </si>
  <si>
    <t xml:space="preserve">Contenedor Cuadrado </t>
  </si>
  <si>
    <t>Botanero 1/2 Bola L</t>
  </si>
  <si>
    <t>Venecia Oval Largo L</t>
  </si>
  <si>
    <t>Esfera Inclinada XL</t>
  </si>
  <si>
    <t>Esfera Inclinada Corta XL</t>
  </si>
  <si>
    <t>Escandinavo Cuadrado S</t>
  </si>
  <si>
    <t>Escandinavo Rectangular XXL</t>
  </si>
  <si>
    <t xml:space="preserve">Escandinavo Rect c/ Labio L           </t>
  </si>
  <si>
    <t>Cilindro Aderezo  2 Lts</t>
  </si>
  <si>
    <t>Inserto Cuadrado Salad Bar # 0</t>
  </si>
  <si>
    <t>Inserto Cuadrado Salad Bar # 3</t>
  </si>
  <si>
    <t>Trucha XXL</t>
  </si>
  <si>
    <t>Aleta 8  Boca 6</t>
  </si>
  <si>
    <t>Batea Oval M</t>
  </si>
  <si>
    <t>Curazao Triángulo Plano XL</t>
  </si>
  <si>
    <t>Cucharón 40 ml.</t>
  </si>
  <si>
    <t>Cucharón 60 ml.</t>
  </si>
  <si>
    <t>Jgo. Cucharones Nancy</t>
  </si>
  <si>
    <t>Charola Carlota XL</t>
  </si>
  <si>
    <t>Charola Reina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</si>
</sst>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2" xfId="0" applyFont="1" applyBorder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7" fillId="2" borderId="2" xfId="0" applyFont="1" applyFill="1" applyBorder="1"/>
    <xf numFmtId="0" fontId="9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Border="1" applyAlignment="1"/>
    <xf numFmtId="0" fontId="10" fillId="0" borderId="0" xfId="0" applyFont="1" applyFill="1" applyAlignment="1">
      <alignment horizontal="left"/>
    </xf>
    <xf numFmtId="0" fontId="3" fillId="0" borderId="0" xfId="0" applyFont="1" applyFill="1"/>
    <xf numFmtId="0" fontId="10" fillId="0" borderId="0" xfId="0" applyFont="1" applyFill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1" xfId="2" applyFill="1" applyBorder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15" fontId="4" fillId="0" borderId="1" xfId="0" applyNumberFormat="1" applyFon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/>
    </xf>
    <xf numFmtId="43" fontId="13" fillId="0" borderId="3" xfId="0" applyNumberFormat="1" applyFont="1" applyBorder="1"/>
    <xf numFmtId="43" fontId="3" fillId="0" borderId="3" xfId="0" applyNumberFormat="1" applyFont="1" applyFill="1" applyBorder="1"/>
    <xf numFmtId="43" fontId="13" fillId="0" borderId="3" xfId="0" applyNumberFormat="1" applyFont="1" applyFill="1" applyBorder="1"/>
    <xf numFmtId="164" fontId="13" fillId="0" borderId="3" xfId="0" applyNumberFormat="1" applyFont="1" applyFill="1" applyBorder="1"/>
    <xf numFmtId="44" fontId="13" fillId="0" borderId="3" xfId="1" applyFont="1" applyBorder="1"/>
    <xf numFmtId="44" fontId="3" fillId="0" borderId="3" xfId="1" applyFont="1" applyBorder="1"/>
    <xf numFmtId="0" fontId="3" fillId="5" borderId="0" xfId="0" applyFont="1" applyFill="1"/>
    <xf numFmtId="0" fontId="5" fillId="0" borderId="0" xfId="0" applyFont="1" applyAlignment="1">
      <alignment horizontal="right"/>
    </xf>
    <xf numFmtId="44" fontId="3" fillId="0" borderId="4" xfId="0" applyNumberFormat="1" applyFont="1" applyBorder="1"/>
    <xf numFmtId="0" fontId="5" fillId="0" borderId="0" xfId="0" applyFont="1" applyBorder="1" applyAlignment="1">
      <alignment horizontal="right"/>
    </xf>
    <xf numFmtId="0" fontId="5" fillId="0" borderId="5" xfId="0" applyFont="1" applyBorder="1"/>
    <xf numFmtId="44" fontId="3" fillId="0" borderId="3" xfId="0" applyNumberFormat="1" applyFont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Continuous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6" borderId="0" xfId="0" applyFont="1" applyFill="1"/>
    <xf numFmtId="0" fontId="5" fillId="0" borderId="22" xfId="0" applyFont="1" applyBorder="1"/>
    <xf numFmtId="0" fontId="16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3" xfId="0" applyFont="1" applyBorder="1" applyAlignment="1">
      <alignment horizontal="left"/>
    </xf>
    <xf numFmtId="0" fontId="17" fillId="0" borderId="23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5" fillId="0" borderId="26" xfId="0" applyFont="1" applyBorder="1"/>
    <xf numFmtId="0" fontId="16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14" xfId="0" applyFont="1" applyBorder="1" applyAlignment="1">
      <alignment horizontal="left"/>
    </xf>
    <xf numFmtId="0" fontId="18" fillId="0" borderId="29" xfId="0" applyFont="1" applyBorder="1"/>
    <xf numFmtId="0" fontId="16" fillId="0" borderId="29" xfId="0" applyFont="1" applyBorder="1" applyAlignment="1">
      <alignment vertical="top"/>
    </xf>
    <xf numFmtId="0" fontId="3" fillId="0" borderId="20" xfId="0" applyFont="1" applyBorder="1"/>
    <xf numFmtId="0" fontId="3" fillId="0" borderId="18" xfId="0" applyFont="1" applyBorder="1"/>
    <xf numFmtId="0" fontId="3" fillId="0" borderId="19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6" xfId="0" applyBorder="1"/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220980</xdr:colOff>
      <xdr:row>3</xdr:row>
      <xdr:rowOff>38100</xdr:rowOff>
    </xdr:from>
    <xdr:ext cx="2173877" cy="68326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3900"/>
          <a:ext cx="2173877" cy="683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480060</xdr:colOff>
      <xdr:row>2</xdr:row>
      <xdr:rowOff>99060</xdr:rowOff>
    </xdr:from>
    <xdr:ext cx="1192711" cy="120142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980" y="533400"/>
          <a:ext cx="1192711" cy="1201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Cotizaciones%20(Paso%202)\Kunimex\Archivo%20Maestro%20Cotizacion%20(paso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Modelo%20Nuevo%20de%20Lista%200103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Base%20de%20Clientes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|"/>
      <sheetName val="Calculos"/>
      <sheetName val="Coti-cliente"/>
      <sheetName val="PO"/>
      <sheetName val="Indice"/>
    </sheetNames>
    <sheetDataSet>
      <sheetData sheetId="0"/>
      <sheetData sheetId="1">
        <row r="6">
          <cell r="M6">
            <v>1</v>
          </cell>
          <cell r="N6">
            <v>2</v>
          </cell>
          <cell r="O6">
            <v>3</v>
          </cell>
          <cell r="P6">
            <v>4</v>
          </cell>
          <cell r="Q6">
            <v>5</v>
          </cell>
          <cell r="R6">
            <v>6</v>
          </cell>
          <cell r="S6">
            <v>7</v>
          </cell>
          <cell r="T6">
            <v>8</v>
          </cell>
          <cell r="U6">
            <v>9</v>
          </cell>
          <cell r="V6">
            <v>11</v>
          </cell>
        </row>
        <row r="7">
          <cell r="M7">
            <v>18.82</v>
          </cell>
          <cell r="N7">
            <v>17.829999999999998</v>
          </cell>
          <cell r="O7">
            <v>16.84</v>
          </cell>
          <cell r="P7">
            <v>16.239999999999998</v>
          </cell>
          <cell r="Q7">
            <v>15.451799999999999</v>
          </cell>
          <cell r="R7">
            <v>14.62</v>
          </cell>
          <cell r="S7">
            <v>13.89</v>
          </cell>
          <cell r="T7">
            <v>13.16</v>
          </cell>
          <cell r="U7">
            <v>12.5</v>
          </cell>
          <cell r="V7">
            <v>8</v>
          </cell>
          <cell r="W7">
            <v>0</v>
          </cell>
        </row>
        <row r="8">
          <cell r="M8">
            <v>30.51</v>
          </cell>
          <cell r="N8">
            <v>28.91</v>
          </cell>
          <cell r="O8">
            <v>27.3</v>
          </cell>
          <cell r="P8">
            <v>26.34</v>
          </cell>
          <cell r="Q8">
            <v>25.053599999999999</v>
          </cell>
          <cell r="R8">
            <v>23.71</v>
          </cell>
          <cell r="S8">
            <v>22.52</v>
          </cell>
          <cell r="T8">
            <v>21.34</v>
          </cell>
          <cell r="U8">
            <v>20.27</v>
          </cell>
          <cell r="V8">
            <v>12.97</v>
          </cell>
          <cell r="W8">
            <v>0</v>
          </cell>
        </row>
        <row r="9"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0.75</v>
          </cell>
          <cell r="W9">
            <v>0</v>
          </cell>
        </row>
        <row r="10"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0.75</v>
          </cell>
          <cell r="W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0.75</v>
          </cell>
          <cell r="W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0.75</v>
          </cell>
          <cell r="W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0.75</v>
          </cell>
          <cell r="W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0.75</v>
          </cell>
          <cell r="W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0.75</v>
          </cell>
          <cell r="W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0.75</v>
          </cell>
          <cell r="W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0.75</v>
          </cell>
          <cell r="W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0.75</v>
          </cell>
          <cell r="W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0.75</v>
          </cell>
          <cell r="W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0.75</v>
          </cell>
          <cell r="W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0.75</v>
          </cell>
          <cell r="W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0.75</v>
          </cell>
          <cell r="W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0.75</v>
          </cell>
          <cell r="W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0.75</v>
          </cell>
          <cell r="W24">
            <v>0</v>
          </cell>
        </row>
        <row r="25"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0.75</v>
          </cell>
          <cell r="W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0.75</v>
          </cell>
          <cell r="W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0.75</v>
          </cell>
          <cell r="W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0.75</v>
          </cell>
          <cell r="W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0.75</v>
          </cell>
          <cell r="W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0.75</v>
          </cell>
          <cell r="W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0.75</v>
          </cell>
          <cell r="W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0.75</v>
          </cell>
          <cell r="W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0.75</v>
          </cell>
          <cell r="W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0.75</v>
          </cell>
          <cell r="W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0.75</v>
          </cell>
          <cell r="W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0.75</v>
          </cell>
          <cell r="W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0.75</v>
          </cell>
          <cell r="W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0.75</v>
          </cell>
          <cell r="W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0.75</v>
          </cell>
          <cell r="W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0.75</v>
          </cell>
          <cell r="W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0.75</v>
          </cell>
          <cell r="W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0.75</v>
          </cell>
          <cell r="W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0.75</v>
          </cell>
          <cell r="W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0.75</v>
          </cell>
          <cell r="W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0.75</v>
          </cell>
          <cell r="W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0.75</v>
          </cell>
          <cell r="W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0.75</v>
          </cell>
          <cell r="W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0.75</v>
          </cell>
          <cell r="W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0.75</v>
          </cell>
          <cell r="W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0.75</v>
          </cell>
          <cell r="W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0.75</v>
          </cell>
          <cell r="W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0.75</v>
          </cell>
          <cell r="W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0.75</v>
          </cell>
          <cell r="W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0.75</v>
          </cell>
          <cell r="W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0.75</v>
          </cell>
          <cell r="W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0.75</v>
          </cell>
          <cell r="W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0.75</v>
          </cell>
          <cell r="W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0.75</v>
          </cell>
          <cell r="W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0.75</v>
          </cell>
          <cell r="W60">
            <v>0</v>
          </cell>
        </row>
      </sheetData>
      <sheetData sheetId="2">
        <row r="8">
          <cell r="D8" t="str">
            <v>CL-132</v>
          </cell>
        </row>
      </sheetData>
      <sheetData sheetId="3"/>
      <sheetData sheetId="4">
        <row r="1">
          <cell r="A1" t="str">
            <v>México</v>
          </cell>
          <cell r="B1">
            <v>1</v>
          </cell>
          <cell r="C1">
            <v>1</v>
          </cell>
          <cell r="E1" t="str">
            <v>Clasico</v>
          </cell>
          <cell r="F1">
            <v>1</v>
          </cell>
          <cell r="K1" t="str">
            <v>Desc. 1</v>
          </cell>
          <cell r="L1">
            <v>1</v>
          </cell>
        </row>
        <row r="2">
          <cell r="A2" t="str">
            <v>Miami</v>
          </cell>
          <cell r="B2">
            <v>1</v>
          </cell>
          <cell r="C2">
            <v>2</v>
          </cell>
          <cell r="E2" t="str">
            <v>Diamante</v>
          </cell>
          <cell r="F2">
            <v>2</v>
          </cell>
          <cell r="K2" t="str">
            <v>Desc. 2</v>
          </cell>
          <cell r="L2">
            <v>2</v>
          </cell>
        </row>
        <row r="3">
          <cell r="A3" t="str">
            <v>Sudamerica</v>
          </cell>
          <cell r="B3">
            <v>2</v>
          </cell>
          <cell r="C3">
            <v>3</v>
          </cell>
          <cell r="K3" t="str">
            <v>Desc. 3</v>
          </cell>
          <cell r="L3">
            <v>3</v>
          </cell>
        </row>
        <row r="4">
          <cell r="K4" t="str">
            <v>Desc. 4</v>
          </cell>
          <cell r="L4">
            <v>4</v>
          </cell>
        </row>
        <row r="5">
          <cell r="K5" t="str">
            <v>Desc. 5</v>
          </cell>
          <cell r="L5">
            <v>5</v>
          </cell>
        </row>
        <row r="6">
          <cell r="K6" t="str">
            <v>Desc. 6</v>
          </cell>
          <cell r="L6">
            <v>6</v>
          </cell>
        </row>
        <row r="7">
          <cell r="K7" t="str">
            <v>Desc. 7</v>
          </cell>
          <cell r="L7">
            <v>7</v>
          </cell>
        </row>
        <row r="8">
          <cell r="K8" t="str">
            <v>Desc. 8</v>
          </cell>
          <cell r="L8">
            <v>8</v>
          </cell>
        </row>
        <row r="9">
          <cell r="K9" t="str">
            <v>Desc. 9</v>
          </cell>
          <cell r="L9">
            <v>9</v>
          </cell>
        </row>
        <row r="10">
          <cell r="K10" t="str">
            <v>Desc. 10</v>
          </cell>
          <cell r="L10">
            <v>10</v>
          </cell>
        </row>
        <row r="11">
          <cell r="K11" t="str">
            <v>Desc. 11</v>
          </cell>
          <cell r="L11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13">
          <cell r="B13" t="str">
            <v>BR014</v>
          </cell>
          <cell r="C13" t="str">
            <v>C</v>
          </cell>
          <cell r="D13">
            <v>0</v>
          </cell>
          <cell r="E13" t="str">
            <v>Round Bowl 15"</v>
          </cell>
          <cell r="F13" t="str">
            <v>Bowl Redondo L</v>
          </cell>
          <cell r="G13">
            <v>14.5</v>
          </cell>
          <cell r="H13">
            <v>14.5</v>
          </cell>
          <cell r="I13">
            <v>4.5</v>
          </cell>
          <cell r="J13">
            <v>186</v>
          </cell>
          <cell r="K13">
            <v>5.4321344000000016</v>
          </cell>
          <cell r="L13">
            <v>37</v>
          </cell>
          <cell r="M13">
            <v>37</v>
          </cell>
          <cell r="N13">
            <v>11.5</v>
          </cell>
          <cell r="O13">
            <v>5.5</v>
          </cell>
          <cell r="P13">
            <v>2.4640000000000004</v>
          </cell>
          <cell r="Q13">
            <v>32.01</v>
          </cell>
          <cell r="R13">
            <v>36.725073000000002</v>
          </cell>
          <cell r="S13">
            <v>44.11</v>
          </cell>
          <cell r="T13">
            <v>45.04</v>
          </cell>
          <cell r="U13">
            <v>0.89846399361659679</v>
          </cell>
          <cell r="V13">
            <v>46.27</v>
          </cell>
          <cell r="W13">
            <v>50.13</v>
          </cell>
          <cell r="X13">
            <v>53.99</v>
          </cell>
          <cell r="Y13">
            <v>57.84</v>
          </cell>
          <cell r="Z13">
            <v>59.08</v>
          </cell>
          <cell r="AA13">
            <v>61.7</v>
          </cell>
          <cell r="AB13">
            <v>65.55</v>
          </cell>
          <cell r="AC13">
            <v>69.41</v>
          </cell>
          <cell r="AD13">
            <v>73.27</v>
          </cell>
          <cell r="AE13">
            <v>154.24530659999999</v>
          </cell>
          <cell r="AF13">
            <v>77.122653299999996</v>
          </cell>
        </row>
        <row r="14">
          <cell r="B14" t="str">
            <v>BR013</v>
          </cell>
          <cell r="C14" t="str">
            <v>C</v>
          </cell>
          <cell r="D14">
            <v>0</v>
          </cell>
          <cell r="E14" t="str">
            <v>Round Bowl 12"</v>
          </cell>
          <cell r="F14" t="str">
            <v>Bowl Redondo M</v>
          </cell>
          <cell r="G14">
            <v>12</v>
          </cell>
          <cell r="H14">
            <v>12</v>
          </cell>
          <cell r="I14">
            <v>4</v>
          </cell>
          <cell r="J14">
            <v>109.9</v>
          </cell>
          <cell r="K14">
            <v>3.2076930000000003</v>
          </cell>
          <cell r="L14">
            <v>30.5</v>
          </cell>
          <cell r="M14">
            <v>30.5</v>
          </cell>
          <cell r="N14">
            <v>10</v>
          </cell>
          <cell r="O14">
            <v>3.25</v>
          </cell>
          <cell r="P14">
            <v>1.4550000000000001</v>
          </cell>
          <cell r="Q14">
            <v>18.57</v>
          </cell>
          <cell r="R14">
            <v>21.305361000000001</v>
          </cell>
          <cell r="S14">
            <v>25.59</v>
          </cell>
          <cell r="T14">
            <v>26.13</v>
          </cell>
          <cell r="U14">
            <v>0.89855570839064647</v>
          </cell>
          <cell r="V14">
            <v>26.84</v>
          </cell>
          <cell r="W14">
            <v>29.08</v>
          </cell>
          <cell r="X14">
            <v>31.32</v>
          </cell>
          <cell r="Y14">
            <v>33.56</v>
          </cell>
          <cell r="Z14">
            <v>34.270000000000003</v>
          </cell>
          <cell r="AA14">
            <v>35.79</v>
          </cell>
          <cell r="AB14">
            <v>38.03</v>
          </cell>
          <cell r="AC14">
            <v>40.270000000000003</v>
          </cell>
          <cell r="AD14">
            <v>42.5</v>
          </cell>
          <cell r="AE14">
            <v>89.482516200000006</v>
          </cell>
          <cell r="AF14">
            <v>44.741258100000003</v>
          </cell>
        </row>
        <row r="15">
          <cell r="B15" t="str">
            <v>BR012</v>
          </cell>
          <cell r="C15" t="str">
            <v>C</v>
          </cell>
          <cell r="D15" t="str">
            <v>Tile 7</v>
          </cell>
          <cell r="E15" t="str">
            <v>Round Bowl 9"</v>
          </cell>
          <cell r="F15" t="str">
            <v>Bowl Redondo S</v>
          </cell>
          <cell r="G15">
            <v>9</v>
          </cell>
          <cell r="H15">
            <v>9</v>
          </cell>
          <cell r="I15">
            <v>3.75</v>
          </cell>
          <cell r="J15">
            <v>59.2</v>
          </cell>
          <cell r="K15">
            <v>1.9753216000000005</v>
          </cell>
          <cell r="L15">
            <v>23</v>
          </cell>
          <cell r="M15">
            <v>23</v>
          </cell>
          <cell r="N15">
            <v>9</v>
          </cell>
          <cell r="O15">
            <v>1.75</v>
          </cell>
          <cell r="P15">
            <v>0.89600000000000013</v>
          </cell>
          <cell r="Q15">
            <v>12.98</v>
          </cell>
          <cell r="R15">
            <v>14.891954000000004</v>
          </cell>
          <cell r="S15">
            <v>17.89</v>
          </cell>
          <cell r="T15">
            <v>18.260000000000002</v>
          </cell>
          <cell r="U15">
            <v>0.89818002951303511</v>
          </cell>
          <cell r="V15">
            <v>18.760000000000002</v>
          </cell>
          <cell r="W15">
            <v>20.329999999999998</v>
          </cell>
          <cell r="X15">
            <v>21.89</v>
          </cell>
          <cell r="Y15">
            <v>23.45</v>
          </cell>
          <cell r="Z15">
            <v>23.96</v>
          </cell>
          <cell r="AA15">
            <v>25.02</v>
          </cell>
          <cell r="AB15">
            <v>26.58</v>
          </cell>
          <cell r="AC15">
            <v>28.15</v>
          </cell>
          <cell r="AD15">
            <v>29.71</v>
          </cell>
          <cell r="AE15">
            <v>62.546206800000022</v>
          </cell>
          <cell r="AF15">
            <v>31.273103400000011</v>
          </cell>
        </row>
        <row r="16">
          <cell r="B16" t="str">
            <v>BR011</v>
          </cell>
          <cell r="C16" t="str">
            <v>C</v>
          </cell>
          <cell r="D16">
            <v>0</v>
          </cell>
          <cell r="E16" t="str">
            <v>Round Bowl 6"</v>
          </cell>
          <cell r="F16" t="str">
            <v>Bowl Redondo XS</v>
          </cell>
          <cell r="G16">
            <v>6</v>
          </cell>
          <cell r="H16">
            <v>6</v>
          </cell>
          <cell r="I16">
            <v>3.1496</v>
          </cell>
          <cell r="J16">
            <v>20.3</v>
          </cell>
          <cell r="K16">
            <v>0.7054720000000001</v>
          </cell>
          <cell r="L16">
            <v>15</v>
          </cell>
          <cell r="M16">
            <v>15</v>
          </cell>
          <cell r="N16">
            <v>8</v>
          </cell>
          <cell r="O16">
            <v>0.6</v>
          </cell>
          <cell r="P16">
            <v>0.32</v>
          </cell>
          <cell r="Q16">
            <v>7.58</v>
          </cell>
          <cell r="R16">
            <v>8.6965339999999998</v>
          </cell>
          <cell r="S16">
            <v>10.45</v>
          </cell>
          <cell r="T16">
            <v>10.67</v>
          </cell>
          <cell r="U16">
            <v>0.89890480202190404</v>
          </cell>
          <cell r="V16">
            <v>10.96</v>
          </cell>
          <cell r="W16">
            <v>11.87</v>
          </cell>
          <cell r="X16">
            <v>12.78</v>
          </cell>
          <cell r="Y16">
            <v>13.7</v>
          </cell>
          <cell r="Z16">
            <v>13.99</v>
          </cell>
          <cell r="AA16">
            <v>14.61</v>
          </cell>
          <cell r="AB16">
            <v>15.52</v>
          </cell>
          <cell r="AC16">
            <v>16.440000000000001</v>
          </cell>
          <cell r="AD16">
            <v>17.350000000000001</v>
          </cell>
          <cell r="AE16">
            <v>36.5254428</v>
          </cell>
          <cell r="AF16">
            <v>18.2627214</v>
          </cell>
        </row>
        <row r="17">
          <cell r="B17" t="str">
            <v>FRD36</v>
          </cell>
          <cell r="C17" t="str">
            <v>C</v>
          </cell>
          <cell r="D17">
            <v>0</v>
          </cell>
          <cell r="E17" t="str">
            <v>XL Deep Miami Round Bowl</v>
          </cell>
          <cell r="F17" t="str">
            <v>Miami Redondo Hondo XL</v>
          </cell>
          <cell r="G17">
            <v>13.5</v>
          </cell>
          <cell r="H17">
            <v>13.5</v>
          </cell>
          <cell r="I17">
            <v>8.5</v>
          </cell>
          <cell r="J17">
            <v>372</v>
          </cell>
          <cell r="K17">
            <v>8.6420320000000004</v>
          </cell>
          <cell r="L17">
            <v>34.5</v>
          </cell>
          <cell r="M17">
            <v>34.5</v>
          </cell>
          <cell r="N17">
            <v>22</v>
          </cell>
          <cell r="O17">
            <v>11</v>
          </cell>
          <cell r="P17">
            <v>3.92</v>
          </cell>
          <cell r="Q17">
            <v>49.63</v>
          </cell>
          <cell r="R17">
            <v>56.94049900000001</v>
          </cell>
          <cell r="S17">
            <v>75.599999999999994</v>
          </cell>
          <cell r="T17">
            <v>77.180000000000007</v>
          </cell>
          <cell r="U17">
            <v>0.89838202770341069</v>
          </cell>
          <cell r="V17">
            <v>79.3</v>
          </cell>
          <cell r="W17">
            <v>85.91</v>
          </cell>
          <cell r="X17">
            <v>92.52</v>
          </cell>
          <cell r="Y17">
            <v>99.12</v>
          </cell>
          <cell r="Z17">
            <v>101.24</v>
          </cell>
          <cell r="AA17">
            <v>105.73</v>
          </cell>
          <cell r="AB17">
            <v>112.34</v>
          </cell>
          <cell r="AC17">
            <v>118.95</v>
          </cell>
          <cell r="AD17">
            <v>125.56</v>
          </cell>
          <cell r="AE17">
            <v>264.33000000000004</v>
          </cell>
          <cell r="AF17">
            <v>132.16500000000002</v>
          </cell>
        </row>
        <row r="18">
          <cell r="B18" t="str">
            <v>FRD24</v>
          </cell>
          <cell r="C18" t="str">
            <v>C</v>
          </cell>
          <cell r="D18">
            <v>0</v>
          </cell>
          <cell r="E18" t="str">
            <v>L Deep Miami Round Bowl</v>
          </cell>
          <cell r="F18" t="str">
            <v>Miami Redondo Hondo L</v>
          </cell>
          <cell r="G18">
            <v>10</v>
          </cell>
          <cell r="H18">
            <v>10</v>
          </cell>
          <cell r="I18">
            <v>6</v>
          </cell>
          <cell r="J18">
            <v>121.75</v>
          </cell>
          <cell r="K18">
            <v>4.4092000000000002</v>
          </cell>
          <cell r="L18">
            <v>25.5</v>
          </cell>
          <cell r="M18">
            <v>25.5</v>
          </cell>
          <cell r="N18">
            <v>15</v>
          </cell>
          <cell r="O18">
            <v>3.6</v>
          </cell>
          <cell r="P18">
            <v>2</v>
          </cell>
          <cell r="Q18">
            <v>19.41</v>
          </cell>
          <cell r="R18">
            <v>22.269093000000002</v>
          </cell>
          <cell r="S18">
            <v>26.75</v>
          </cell>
          <cell r="T18">
            <v>27.31</v>
          </cell>
          <cell r="U18">
            <v>0.89835526315789471</v>
          </cell>
          <cell r="V18">
            <v>28.06</v>
          </cell>
          <cell r="W18">
            <v>30.4</v>
          </cell>
          <cell r="X18">
            <v>32.74</v>
          </cell>
          <cell r="Y18">
            <v>35.07</v>
          </cell>
          <cell r="Z18">
            <v>35.82</v>
          </cell>
          <cell r="AA18">
            <v>37.409999999999997</v>
          </cell>
          <cell r="AB18">
            <v>39.75</v>
          </cell>
          <cell r="AC18">
            <v>42.09</v>
          </cell>
          <cell r="AD18">
            <v>44.43</v>
          </cell>
          <cell r="AE18">
            <v>93.530190600000012</v>
          </cell>
          <cell r="AF18">
            <v>46.765095300000006</v>
          </cell>
        </row>
        <row r="19">
          <cell r="B19" t="str">
            <v>FRD23</v>
          </cell>
          <cell r="C19" t="str">
            <v>C</v>
          </cell>
          <cell r="D19">
            <v>0</v>
          </cell>
          <cell r="E19" t="str">
            <v xml:space="preserve">M Deep Miami Round Bowl                      </v>
          </cell>
          <cell r="F19" t="str">
            <v xml:space="preserve">Miami Redondo Hondo M                         </v>
          </cell>
          <cell r="G19">
            <v>8.5</v>
          </cell>
          <cell r="H19">
            <v>8.5</v>
          </cell>
          <cell r="I19">
            <v>5.25</v>
          </cell>
          <cell r="J19">
            <v>81.2</v>
          </cell>
          <cell r="K19">
            <v>2.2222368000000006</v>
          </cell>
          <cell r="L19">
            <v>21.5</v>
          </cell>
          <cell r="M19">
            <v>21.5</v>
          </cell>
          <cell r="N19">
            <v>13.5</v>
          </cell>
          <cell r="O19">
            <v>2.4</v>
          </cell>
          <cell r="P19">
            <v>1.0080000000000002</v>
          </cell>
          <cell r="Q19">
            <v>15.29</v>
          </cell>
          <cell r="R19">
            <v>17.542216999999997</v>
          </cell>
          <cell r="S19">
            <v>21.07</v>
          </cell>
          <cell r="T19">
            <v>21.51</v>
          </cell>
          <cell r="U19">
            <v>0.8981210855949896</v>
          </cell>
          <cell r="V19">
            <v>22.1</v>
          </cell>
          <cell r="W19">
            <v>23.95</v>
          </cell>
          <cell r="X19">
            <v>25.79</v>
          </cell>
          <cell r="Y19">
            <v>27.63</v>
          </cell>
          <cell r="Z19">
            <v>28.22</v>
          </cell>
          <cell r="AA19">
            <v>29.47</v>
          </cell>
          <cell r="AB19">
            <v>31.31</v>
          </cell>
          <cell r="AC19">
            <v>33.15</v>
          </cell>
          <cell r="AD19">
            <v>35</v>
          </cell>
          <cell r="AE19">
            <v>73.677311399999994</v>
          </cell>
          <cell r="AF19">
            <v>36.838655699999997</v>
          </cell>
        </row>
        <row r="20">
          <cell r="B20" t="str">
            <v>FRD22</v>
          </cell>
          <cell r="C20" t="str">
            <v>C</v>
          </cell>
          <cell r="D20">
            <v>0</v>
          </cell>
          <cell r="E20" t="str">
            <v>S Deep Miami Round Bowl</v>
          </cell>
          <cell r="F20" t="str">
            <v>Miami Redondo Hondo S</v>
          </cell>
          <cell r="G20">
            <v>7</v>
          </cell>
          <cell r="H20">
            <v>7</v>
          </cell>
          <cell r="I20">
            <v>4.5</v>
          </cell>
          <cell r="J20">
            <v>47.3</v>
          </cell>
          <cell r="K20">
            <v>1.3580336000000004</v>
          </cell>
          <cell r="L20">
            <v>18</v>
          </cell>
          <cell r="M20">
            <v>18</v>
          </cell>
          <cell r="N20">
            <v>11.5</v>
          </cell>
          <cell r="O20">
            <v>1.4</v>
          </cell>
          <cell r="P20">
            <v>0.6160000000000001</v>
          </cell>
          <cell r="Q20">
            <v>11.38</v>
          </cell>
          <cell r="R20">
            <v>13.056274000000004</v>
          </cell>
          <cell r="S20">
            <v>15.68</v>
          </cell>
          <cell r="T20">
            <v>16.010000000000002</v>
          </cell>
          <cell r="U20">
            <v>0.89842873176206517</v>
          </cell>
          <cell r="V20">
            <v>16.45</v>
          </cell>
          <cell r="W20">
            <v>17.82</v>
          </cell>
          <cell r="X20">
            <v>19.190000000000001</v>
          </cell>
          <cell r="Y20">
            <v>20.56</v>
          </cell>
          <cell r="Z20">
            <v>21</v>
          </cell>
          <cell r="AA20">
            <v>21.93</v>
          </cell>
          <cell r="AB20">
            <v>23.31</v>
          </cell>
          <cell r="AC20">
            <v>24.68</v>
          </cell>
          <cell r="AD20">
            <v>26.05</v>
          </cell>
          <cell r="AE20">
            <v>54.836350800000019</v>
          </cell>
          <cell r="AF20">
            <v>27.41817540000001</v>
          </cell>
        </row>
        <row r="21">
          <cell r="B21" t="str">
            <v>FRD21</v>
          </cell>
          <cell r="C21" t="str">
            <v>C</v>
          </cell>
          <cell r="D21">
            <v>0</v>
          </cell>
          <cell r="E21" t="str">
            <v>XS Deep Miami Round Bowl</v>
          </cell>
          <cell r="F21" t="str">
            <v>Miami Redondo Hondo XS</v>
          </cell>
          <cell r="G21">
            <v>5</v>
          </cell>
          <cell r="H21">
            <v>5</v>
          </cell>
          <cell r="I21">
            <v>3</v>
          </cell>
          <cell r="J21">
            <v>17</v>
          </cell>
          <cell r="K21">
            <v>0.98766080000000023</v>
          </cell>
          <cell r="L21">
            <v>12.7</v>
          </cell>
          <cell r="M21">
            <v>12.7</v>
          </cell>
          <cell r="N21">
            <v>7.6</v>
          </cell>
          <cell r="O21">
            <v>0.5</v>
          </cell>
          <cell r="P21">
            <v>0.44800000000000006</v>
          </cell>
          <cell r="Q21">
            <v>8.64</v>
          </cell>
          <cell r="R21">
            <v>9.9126720000000006</v>
          </cell>
          <cell r="S21">
            <v>11.91</v>
          </cell>
          <cell r="T21">
            <v>12.16</v>
          </cell>
          <cell r="U21">
            <v>0.89874353288987441</v>
          </cell>
          <cell r="V21">
            <v>12.49</v>
          </cell>
          <cell r="W21">
            <v>13.53</v>
          </cell>
          <cell r="X21">
            <v>14.57</v>
          </cell>
          <cell r="Y21">
            <v>15.61</v>
          </cell>
          <cell r="Z21">
            <v>15.95</v>
          </cell>
          <cell r="AA21">
            <v>16.649999999999999</v>
          </cell>
          <cell r="AB21">
            <v>17.690000000000001</v>
          </cell>
          <cell r="AC21">
            <v>18.73</v>
          </cell>
          <cell r="AD21">
            <v>19.78</v>
          </cell>
          <cell r="AE21">
            <v>41.633222400000001</v>
          </cell>
          <cell r="AF21">
            <v>20.816611200000001</v>
          </cell>
        </row>
        <row r="22">
          <cell r="B22" t="str">
            <v>TFRD23</v>
          </cell>
          <cell r="C22" t="str">
            <v>C</v>
          </cell>
          <cell r="D22" t="str">
            <v>Tile 7</v>
          </cell>
          <cell r="E22" t="str">
            <v xml:space="preserve">M Deep Miami Round Bowl (Tile)                     </v>
          </cell>
          <cell r="F22" t="str">
            <v xml:space="preserve">Miami Redondo Hondo M (Tile)                        </v>
          </cell>
          <cell r="G22">
            <v>8.5</v>
          </cell>
          <cell r="H22">
            <v>8.5</v>
          </cell>
          <cell r="I22">
            <v>5.25</v>
          </cell>
          <cell r="J22">
            <v>81.2</v>
          </cell>
          <cell r="K22">
            <v>2.2222368000000006</v>
          </cell>
          <cell r="L22">
            <v>21.5</v>
          </cell>
          <cell r="M22">
            <v>21.5</v>
          </cell>
          <cell r="N22">
            <v>13.5</v>
          </cell>
          <cell r="O22">
            <v>2.4</v>
          </cell>
          <cell r="P22">
            <v>1.0080000000000002</v>
          </cell>
          <cell r="Q22">
            <v>15.29</v>
          </cell>
          <cell r="R22">
            <v>17.542216999999997</v>
          </cell>
          <cell r="S22">
            <v>21.07</v>
          </cell>
          <cell r="T22">
            <v>21.51</v>
          </cell>
          <cell r="U22">
            <v>0.8981210855949896</v>
          </cell>
          <cell r="V22">
            <v>22.1</v>
          </cell>
          <cell r="W22">
            <v>23.95</v>
          </cell>
          <cell r="X22">
            <v>25.79</v>
          </cell>
          <cell r="Y22">
            <v>27.63</v>
          </cell>
          <cell r="Z22">
            <v>28.22</v>
          </cell>
          <cell r="AA22">
            <v>29.47</v>
          </cell>
          <cell r="AB22">
            <v>31.31</v>
          </cell>
          <cell r="AC22">
            <v>33.15</v>
          </cell>
          <cell r="AD22">
            <v>35</v>
          </cell>
          <cell r="AE22">
            <v>73.677311399999994</v>
          </cell>
          <cell r="AF22">
            <v>36.838655699999997</v>
          </cell>
        </row>
        <row r="23">
          <cell r="B23" t="str">
            <v>FRD25</v>
          </cell>
          <cell r="C23" t="str">
            <v>C</v>
          </cell>
          <cell r="D23">
            <v>0</v>
          </cell>
          <cell r="E23" t="str">
            <v>XXL Deep Texas Round Bowl</v>
          </cell>
          <cell r="F23" t="str">
            <v>Texas Redondo Hondo XXL</v>
          </cell>
          <cell r="G23">
            <v>13.6</v>
          </cell>
          <cell r="H23">
            <v>13.6</v>
          </cell>
          <cell r="I23">
            <v>8.65</v>
          </cell>
          <cell r="J23">
            <v>372</v>
          </cell>
          <cell r="K23">
            <v>7.72</v>
          </cell>
          <cell r="L23">
            <v>34.5</v>
          </cell>
          <cell r="M23">
            <v>34.5</v>
          </cell>
          <cell r="N23">
            <v>22</v>
          </cell>
          <cell r="O23">
            <v>11</v>
          </cell>
          <cell r="P23">
            <v>3.5</v>
          </cell>
          <cell r="Q23">
            <v>49.63</v>
          </cell>
          <cell r="R23">
            <v>56.94049900000001</v>
          </cell>
          <cell r="S23">
            <v>75.599999999999994</v>
          </cell>
          <cell r="T23">
            <v>77.180000000000007</v>
          </cell>
          <cell r="U23">
            <v>0.89838202770341069</v>
          </cell>
          <cell r="V23">
            <v>79.3</v>
          </cell>
          <cell r="W23">
            <v>85.91</v>
          </cell>
          <cell r="X23">
            <v>92.52</v>
          </cell>
          <cell r="Y23">
            <v>99.12</v>
          </cell>
          <cell r="Z23">
            <v>101.24</v>
          </cell>
          <cell r="AA23">
            <v>105.73</v>
          </cell>
          <cell r="AB23">
            <v>112.34</v>
          </cell>
          <cell r="AC23">
            <v>118.95</v>
          </cell>
          <cell r="AD23">
            <v>125.56</v>
          </cell>
          <cell r="AE23">
            <v>264.33000000000004</v>
          </cell>
          <cell r="AF23">
            <v>132.16500000000002</v>
          </cell>
        </row>
        <row r="24">
          <cell r="B24" t="str">
            <v>FRD35</v>
          </cell>
          <cell r="C24" t="str">
            <v>C</v>
          </cell>
          <cell r="D24">
            <v>0</v>
          </cell>
          <cell r="E24" t="str">
            <v>XL Deep Texas Round Bowl</v>
          </cell>
          <cell r="F24" t="str">
            <v>Texas Redondo Hondo XL</v>
          </cell>
          <cell r="G24">
            <v>11.8</v>
          </cell>
          <cell r="H24">
            <v>11.8</v>
          </cell>
          <cell r="I24">
            <v>7.3</v>
          </cell>
          <cell r="J24">
            <v>236.70499999999998</v>
          </cell>
          <cell r="K24">
            <v>4.0785100000000005</v>
          </cell>
          <cell r="L24">
            <v>30</v>
          </cell>
          <cell r="M24">
            <v>30</v>
          </cell>
          <cell r="N24">
            <v>18.5</v>
          </cell>
          <cell r="O24">
            <v>7</v>
          </cell>
          <cell r="P24">
            <v>1.85</v>
          </cell>
          <cell r="Q24">
            <v>27.14</v>
          </cell>
          <cell r="R24">
            <v>31.137722000000004</v>
          </cell>
          <cell r="S24">
            <v>37.4</v>
          </cell>
          <cell r="T24">
            <v>38.19</v>
          </cell>
          <cell r="U24">
            <v>0.89858823529411758</v>
          </cell>
          <cell r="V24">
            <v>39.229999999999997</v>
          </cell>
          <cell r="W24">
            <v>42.5</v>
          </cell>
          <cell r="X24">
            <v>45.77</v>
          </cell>
          <cell r="Y24">
            <v>49.04</v>
          </cell>
          <cell r="Z24">
            <v>50.09</v>
          </cell>
          <cell r="AA24">
            <v>52.31</v>
          </cell>
          <cell r="AB24">
            <v>55.58</v>
          </cell>
          <cell r="AC24">
            <v>58.85</v>
          </cell>
          <cell r="AD24">
            <v>62.12</v>
          </cell>
          <cell r="AE24">
            <v>130.77843240000001</v>
          </cell>
          <cell r="AF24">
            <v>65.389216200000007</v>
          </cell>
        </row>
        <row r="25">
          <cell r="B25" t="str">
            <v>FRD34</v>
          </cell>
          <cell r="C25" t="str">
            <v>C</v>
          </cell>
          <cell r="D25">
            <v>0</v>
          </cell>
          <cell r="E25" t="str">
            <v>L Deep Texas Round Bowl</v>
          </cell>
          <cell r="F25" t="str">
            <v>Texas Redondo Hondo L</v>
          </cell>
          <cell r="G25">
            <v>10.050000000000001</v>
          </cell>
          <cell r="H25">
            <v>10.050000000000001</v>
          </cell>
          <cell r="I25">
            <v>5.9</v>
          </cell>
          <cell r="J25">
            <v>135.26</v>
          </cell>
          <cell r="K25">
            <v>2.8659800000000004</v>
          </cell>
          <cell r="L25">
            <v>25.5</v>
          </cell>
          <cell r="M25">
            <v>25.5</v>
          </cell>
          <cell r="N25">
            <v>15</v>
          </cell>
          <cell r="O25">
            <v>4</v>
          </cell>
          <cell r="P25">
            <v>1.3</v>
          </cell>
          <cell r="Q25">
            <v>19.149999999999999</v>
          </cell>
          <cell r="R25">
            <v>21.970795000000003</v>
          </cell>
          <cell r="S25">
            <v>26.39</v>
          </cell>
          <cell r="T25">
            <v>26.94</v>
          </cell>
          <cell r="U25">
            <v>0.89829943314438154</v>
          </cell>
          <cell r="V25">
            <v>27.68</v>
          </cell>
          <cell r="W25">
            <v>29.99</v>
          </cell>
          <cell r="X25">
            <v>32.299999999999997</v>
          </cell>
          <cell r="Y25">
            <v>34.6</v>
          </cell>
          <cell r="Z25">
            <v>35.340000000000003</v>
          </cell>
          <cell r="AA25">
            <v>36.909999999999997</v>
          </cell>
          <cell r="AB25">
            <v>39.22</v>
          </cell>
          <cell r="AC25">
            <v>41.52</v>
          </cell>
          <cell r="AD25">
            <v>43.83</v>
          </cell>
          <cell r="AE25">
            <v>92.277339000000012</v>
          </cell>
          <cell r="AF25">
            <v>46.138669500000006</v>
          </cell>
        </row>
        <row r="26">
          <cell r="B26" t="str">
            <v>FRD33</v>
          </cell>
          <cell r="C26" t="str">
            <v>C</v>
          </cell>
          <cell r="D26">
            <v>0</v>
          </cell>
          <cell r="E26" t="str">
            <v>M Deep Texas Round Bowl</v>
          </cell>
          <cell r="F26" t="str">
            <v>Texas Redondo Hondo M</v>
          </cell>
          <cell r="G26">
            <v>8.85</v>
          </cell>
          <cell r="H26">
            <v>8.85</v>
          </cell>
          <cell r="I26">
            <v>5.0999999999999996</v>
          </cell>
          <cell r="J26">
            <v>101.44499999999999</v>
          </cell>
          <cell r="K26">
            <v>1.9841400000000002</v>
          </cell>
          <cell r="L26">
            <v>22.5</v>
          </cell>
          <cell r="M26">
            <v>22.5</v>
          </cell>
          <cell r="N26">
            <v>13</v>
          </cell>
          <cell r="O26">
            <v>3</v>
          </cell>
          <cell r="P26">
            <v>0.9</v>
          </cell>
          <cell r="Q26">
            <v>14.34</v>
          </cell>
          <cell r="R26">
            <v>16.452282</v>
          </cell>
          <cell r="S26">
            <v>19.760000000000002</v>
          </cell>
          <cell r="T26">
            <v>20.18</v>
          </cell>
          <cell r="U26">
            <v>0.89848619768477289</v>
          </cell>
          <cell r="V26">
            <v>20.73</v>
          </cell>
          <cell r="W26">
            <v>22.46</v>
          </cell>
          <cell r="X26">
            <v>24.18</v>
          </cell>
          <cell r="Y26">
            <v>25.91</v>
          </cell>
          <cell r="Z26">
            <v>26.47</v>
          </cell>
          <cell r="AA26">
            <v>27.64</v>
          </cell>
          <cell r="AB26">
            <v>29.37</v>
          </cell>
          <cell r="AC26">
            <v>31.09</v>
          </cell>
          <cell r="AD26">
            <v>32.82</v>
          </cell>
          <cell r="AE26">
            <v>69.099584399999998</v>
          </cell>
          <cell r="AF26">
            <v>34.549792199999999</v>
          </cell>
        </row>
        <row r="27">
          <cell r="B27" t="str">
            <v>FRD32</v>
          </cell>
          <cell r="C27" t="str">
            <v>C</v>
          </cell>
          <cell r="D27">
            <v>0</v>
          </cell>
          <cell r="E27" t="str">
            <v>S Deep Texas Round Bowl</v>
          </cell>
          <cell r="F27" t="str">
            <v>Texas Redondo Hondo S</v>
          </cell>
          <cell r="G27">
            <v>7.5</v>
          </cell>
          <cell r="H27">
            <v>7.5</v>
          </cell>
          <cell r="I27">
            <v>4.5</v>
          </cell>
          <cell r="J27">
            <v>67.63</v>
          </cell>
          <cell r="K27">
            <v>1.3227599999999999</v>
          </cell>
          <cell r="L27">
            <v>19</v>
          </cell>
          <cell r="M27">
            <v>19</v>
          </cell>
          <cell r="N27">
            <v>11.5</v>
          </cell>
          <cell r="O27">
            <v>2</v>
          </cell>
          <cell r="P27">
            <v>0.6</v>
          </cell>
          <cell r="Q27">
            <v>11.08</v>
          </cell>
          <cell r="R27">
            <v>12.712083999999999</v>
          </cell>
          <cell r="S27">
            <v>15.27</v>
          </cell>
          <cell r="T27">
            <v>15.59</v>
          </cell>
          <cell r="U27">
            <v>0.89855907780979816</v>
          </cell>
          <cell r="V27">
            <v>16.02</v>
          </cell>
          <cell r="W27">
            <v>17.350000000000001</v>
          </cell>
          <cell r="X27">
            <v>18.690000000000001</v>
          </cell>
          <cell r="Y27">
            <v>20.02</v>
          </cell>
          <cell r="Z27">
            <v>20.45</v>
          </cell>
          <cell r="AA27">
            <v>21.36</v>
          </cell>
          <cell r="AB27">
            <v>22.69</v>
          </cell>
          <cell r="AC27">
            <v>24.03</v>
          </cell>
          <cell r="AD27">
            <v>25.36</v>
          </cell>
          <cell r="AE27">
            <v>53.390752800000001</v>
          </cell>
          <cell r="AF27">
            <v>26.695376400000001</v>
          </cell>
        </row>
        <row r="28">
          <cell r="B28" t="str">
            <v>FRD31</v>
          </cell>
          <cell r="C28" t="str">
            <v>C</v>
          </cell>
          <cell r="D28">
            <v>0</v>
          </cell>
          <cell r="E28" t="str">
            <v>XS Deep Texas Round Bowl</v>
          </cell>
          <cell r="F28" t="str">
            <v>Texas Redondo Hondo XS</v>
          </cell>
          <cell r="G28">
            <v>5.4</v>
          </cell>
          <cell r="H28">
            <v>5.4</v>
          </cell>
          <cell r="I28">
            <v>2.95</v>
          </cell>
          <cell r="J28">
            <v>20.288999999999998</v>
          </cell>
          <cell r="K28">
            <v>0.83774800000000005</v>
          </cell>
          <cell r="L28">
            <v>13.7</v>
          </cell>
          <cell r="M28">
            <v>13.7</v>
          </cell>
          <cell r="N28">
            <v>7.5</v>
          </cell>
          <cell r="O28">
            <v>0.6</v>
          </cell>
          <cell r="P28">
            <v>0.38</v>
          </cell>
          <cell r="Q28">
            <v>8.07</v>
          </cell>
          <cell r="R28">
            <v>9.2587109999999999</v>
          </cell>
          <cell r="S28">
            <v>11.12</v>
          </cell>
          <cell r="T28">
            <v>11.35</v>
          </cell>
          <cell r="U28">
            <v>0.89794303797468344</v>
          </cell>
          <cell r="V28">
            <v>11.67</v>
          </cell>
          <cell r="W28">
            <v>12.64</v>
          </cell>
          <cell r="X28">
            <v>13.61</v>
          </cell>
          <cell r="Y28">
            <v>14.58</v>
          </cell>
          <cell r="Z28">
            <v>14.89</v>
          </cell>
          <cell r="AA28">
            <v>15.55</v>
          </cell>
          <cell r="AB28">
            <v>16.53</v>
          </cell>
          <cell r="AC28">
            <v>17.5</v>
          </cell>
          <cell r="AD28">
            <v>18.47</v>
          </cell>
          <cell r="AE28">
            <v>38.886586200000004</v>
          </cell>
          <cell r="AF28">
            <v>19.443293100000002</v>
          </cell>
        </row>
        <row r="29">
          <cell r="B29" t="str">
            <v>BRD18</v>
          </cell>
          <cell r="C29" t="str">
            <v>C</v>
          </cell>
          <cell r="D29">
            <v>0</v>
          </cell>
          <cell r="E29" t="str">
            <v>X Large Deep Round Bowl</v>
          </cell>
          <cell r="F29" t="str">
            <v>Redondo Hondo XL</v>
          </cell>
          <cell r="G29">
            <v>19.5</v>
          </cell>
          <cell r="H29">
            <v>19.5</v>
          </cell>
          <cell r="I29">
            <v>7.1</v>
          </cell>
          <cell r="J29">
            <v>507.23</v>
          </cell>
          <cell r="K29">
            <v>14.77</v>
          </cell>
          <cell r="L29">
            <v>49.5</v>
          </cell>
          <cell r="M29">
            <v>49.5</v>
          </cell>
          <cell r="N29">
            <v>18</v>
          </cell>
          <cell r="O29">
            <v>15</v>
          </cell>
          <cell r="P29">
            <v>6.7</v>
          </cell>
          <cell r="Q29">
            <v>73.88</v>
          </cell>
          <cell r="R29">
            <v>84.762523999999999</v>
          </cell>
          <cell r="S29">
            <v>105.55</v>
          </cell>
          <cell r="T29">
            <v>107.77</v>
          </cell>
          <cell r="U29">
            <v>0.89853259963314991</v>
          </cell>
          <cell r="V29">
            <v>110.72</v>
          </cell>
          <cell r="W29">
            <v>119.94</v>
          </cell>
          <cell r="X29">
            <v>129.16999999999999</v>
          </cell>
          <cell r="Y29">
            <v>138.4</v>
          </cell>
          <cell r="Z29">
            <v>141.35</v>
          </cell>
          <cell r="AA29">
            <v>147.62</v>
          </cell>
          <cell r="AB29">
            <v>156.85</v>
          </cell>
          <cell r="AC29">
            <v>166.08</v>
          </cell>
          <cell r="AD29">
            <v>175.3</v>
          </cell>
          <cell r="AE29">
            <v>369.06100000000004</v>
          </cell>
          <cell r="AF29">
            <v>184.53050000000002</v>
          </cell>
        </row>
        <row r="30">
          <cell r="B30" t="str">
            <v>BRD17</v>
          </cell>
          <cell r="C30" t="str">
            <v>C</v>
          </cell>
          <cell r="D30">
            <v>0</v>
          </cell>
          <cell r="E30" t="str">
            <v>L Deep Round Bowl</v>
          </cell>
          <cell r="F30" t="str">
            <v>Redondo Hondo L</v>
          </cell>
          <cell r="G30">
            <v>15.15</v>
          </cell>
          <cell r="H30">
            <v>15.15</v>
          </cell>
          <cell r="I30">
            <v>5.5</v>
          </cell>
          <cell r="J30">
            <v>371.96499999999997</v>
          </cell>
          <cell r="K30">
            <v>5.9524200000000009</v>
          </cell>
          <cell r="L30">
            <v>38.5</v>
          </cell>
          <cell r="M30">
            <v>38.5</v>
          </cell>
          <cell r="N30">
            <v>14</v>
          </cell>
          <cell r="O30">
            <v>11</v>
          </cell>
          <cell r="P30">
            <v>2.7</v>
          </cell>
          <cell r="Q30">
            <v>38.9</v>
          </cell>
          <cell r="R30">
            <v>44.629969999999993</v>
          </cell>
          <cell r="S30">
            <v>53.61</v>
          </cell>
          <cell r="T30">
            <v>54.73</v>
          </cell>
          <cell r="U30">
            <v>0.89839133289560069</v>
          </cell>
          <cell r="V30">
            <v>56.23</v>
          </cell>
          <cell r="W30">
            <v>60.92</v>
          </cell>
          <cell r="X30">
            <v>65.61</v>
          </cell>
          <cell r="Y30">
            <v>70.290000000000006</v>
          </cell>
          <cell r="Z30">
            <v>71.790000000000006</v>
          </cell>
          <cell r="AA30">
            <v>74.98</v>
          </cell>
          <cell r="AB30">
            <v>79.66</v>
          </cell>
          <cell r="AC30">
            <v>84.35</v>
          </cell>
          <cell r="AD30">
            <v>89.04</v>
          </cell>
          <cell r="AE30">
            <v>187.44587399999998</v>
          </cell>
          <cell r="AF30">
            <v>93.722936999999988</v>
          </cell>
        </row>
        <row r="31">
          <cell r="B31" t="str">
            <v>BRD16</v>
          </cell>
          <cell r="C31" t="str">
            <v>C</v>
          </cell>
          <cell r="D31">
            <v>0</v>
          </cell>
          <cell r="E31" t="str">
            <v>M Deep Round Bowl</v>
          </cell>
          <cell r="F31" t="str">
            <v>Redondo Hondo M</v>
          </cell>
          <cell r="G31">
            <v>10.8</v>
          </cell>
          <cell r="H31">
            <v>10.8</v>
          </cell>
          <cell r="I31">
            <v>4.3</v>
          </cell>
          <cell r="J31">
            <v>135.26</v>
          </cell>
          <cell r="K31">
            <v>2.8659800000000004</v>
          </cell>
          <cell r="L31">
            <v>27.5</v>
          </cell>
          <cell r="M31">
            <v>27.5</v>
          </cell>
          <cell r="N31">
            <v>11</v>
          </cell>
          <cell r="O31">
            <v>4</v>
          </cell>
          <cell r="P31">
            <v>1.3</v>
          </cell>
          <cell r="Q31">
            <v>19.059999999999999</v>
          </cell>
          <cell r="R31">
            <v>21.867538</v>
          </cell>
          <cell r="S31">
            <v>26.27</v>
          </cell>
          <cell r="T31">
            <v>26.82</v>
          </cell>
          <cell r="U31">
            <v>0.89849246231155777</v>
          </cell>
          <cell r="V31">
            <v>27.55</v>
          </cell>
          <cell r="W31">
            <v>29.85</v>
          </cell>
          <cell r="X31">
            <v>32.15</v>
          </cell>
          <cell r="Y31">
            <v>34.44</v>
          </cell>
          <cell r="Z31">
            <v>35.18</v>
          </cell>
          <cell r="AA31">
            <v>36.74</v>
          </cell>
          <cell r="AB31">
            <v>39.03</v>
          </cell>
          <cell r="AC31">
            <v>41.33</v>
          </cell>
          <cell r="AD31">
            <v>43.63</v>
          </cell>
          <cell r="AE31">
            <v>91.843659600000009</v>
          </cell>
          <cell r="AF31">
            <v>45.921829800000005</v>
          </cell>
        </row>
        <row r="32">
          <cell r="B32" t="str">
            <v>BRD15</v>
          </cell>
          <cell r="C32" t="str">
            <v>C</v>
          </cell>
          <cell r="D32">
            <v>0</v>
          </cell>
          <cell r="E32" t="str">
            <v>S Deep Round Bowl</v>
          </cell>
          <cell r="F32" t="str">
            <v>Redondo Hondo S</v>
          </cell>
          <cell r="G32">
            <v>8.65</v>
          </cell>
          <cell r="H32">
            <v>8.65</v>
          </cell>
          <cell r="I32">
            <v>3.55</v>
          </cell>
          <cell r="J32">
            <v>77.774499999999989</v>
          </cell>
          <cell r="K32">
            <v>2.0723240000000001</v>
          </cell>
          <cell r="L32">
            <v>22</v>
          </cell>
          <cell r="M32">
            <v>22</v>
          </cell>
          <cell r="N32">
            <v>9</v>
          </cell>
          <cell r="O32">
            <v>2.2999999999999998</v>
          </cell>
          <cell r="P32">
            <v>0.94</v>
          </cell>
          <cell r="Q32">
            <v>13.83</v>
          </cell>
          <cell r="R32">
            <v>15.867159000000001</v>
          </cell>
          <cell r="S32">
            <v>19.059999999999999</v>
          </cell>
          <cell r="T32">
            <v>19.46</v>
          </cell>
          <cell r="U32">
            <v>0.89843028624192067</v>
          </cell>
          <cell r="V32">
            <v>19.989999999999998</v>
          </cell>
          <cell r="W32">
            <v>21.66</v>
          </cell>
          <cell r="X32">
            <v>23.32</v>
          </cell>
          <cell r="Y32">
            <v>24.99</v>
          </cell>
          <cell r="Z32">
            <v>25.52</v>
          </cell>
          <cell r="AA32">
            <v>26.66</v>
          </cell>
          <cell r="AB32">
            <v>28.32</v>
          </cell>
          <cell r="AC32">
            <v>29.99</v>
          </cell>
          <cell r="AD32">
            <v>31.65</v>
          </cell>
          <cell r="AE32">
            <v>66.642067800000007</v>
          </cell>
          <cell r="AF32">
            <v>33.321033900000003</v>
          </cell>
        </row>
        <row r="33">
          <cell r="B33" t="str">
            <v>BRD14</v>
          </cell>
          <cell r="C33" t="str">
            <v>C</v>
          </cell>
          <cell r="D33">
            <v>0</v>
          </cell>
          <cell r="E33" t="str">
            <v>XS Deep Round Bowl</v>
          </cell>
          <cell r="F33" t="str">
            <v>Redondo Hondo XS</v>
          </cell>
          <cell r="G33">
            <v>5.9</v>
          </cell>
          <cell r="H33">
            <v>5.9</v>
          </cell>
          <cell r="I33">
            <v>2.35</v>
          </cell>
          <cell r="J33">
            <v>20.288999999999998</v>
          </cell>
          <cell r="K33">
            <v>0.66137999999999997</v>
          </cell>
          <cell r="L33">
            <v>15</v>
          </cell>
          <cell r="M33">
            <v>15</v>
          </cell>
          <cell r="N33">
            <v>6</v>
          </cell>
          <cell r="O33">
            <v>0.6</v>
          </cell>
          <cell r="P33">
            <v>0.3</v>
          </cell>
          <cell r="Q33">
            <v>7.05</v>
          </cell>
          <cell r="R33">
            <v>8.0884650000000011</v>
          </cell>
          <cell r="S33">
            <v>9.7200000000000006</v>
          </cell>
          <cell r="T33">
            <v>9.92</v>
          </cell>
          <cell r="U33">
            <v>0.89855072463768126</v>
          </cell>
          <cell r="V33">
            <v>10.19</v>
          </cell>
          <cell r="W33">
            <v>11.04</v>
          </cell>
          <cell r="X33">
            <v>11.89</v>
          </cell>
          <cell r="Y33">
            <v>12.74</v>
          </cell>
          <cell r="Z33">
            <v>13.01</v>
          </cell>
          <cell r="AA33">
            <v>13.59</v>
          </cell>
          <cell r="AB33">
            <v>14.44</v>
          </cell>
          <cell r="AC33">
            <v>15.29</v>
          </cell>
          <cell r="AD33">
            <v>16.14</v>
          </cell>
          <cell r="AE33">
            <v>33.971553000000007</v>
          </cell>
          <cell r="AF33">
            <v>16.985776500000004</v>
          </cell>
        </row>
        <row r="34">
          <cell r="B34" t="str">
            <v>FRD15</v>
          </cell>
          <cell r="C34" t="str">
            <v>C</v>
          </cell>
          <cell r="D34">
            <v>0</v>
          </cell>
          <cell r="E34" t="str">
            <v>XLarge Round Concentric Deep Bowl</v>
          </cell>
          <cell r="F34" t="str">
            <v xml:space="preserve">Frutero Concéntrico XL </v>
          </cell>
          <cell r="G34">
            <v>17.7165</v>
          </cell>
          <cell r="H34">
            <v>17.7165</v>
          </cell>
          <cell r="I34">
            <v>5.1181000000000001</v>
          </cell>
          <cell r="J34">
            <v>270.52</v>
          </cell>
          <cell r="K34">
            <v>7.2751799999999998</v>
          </cell>
          <cell r="L34">
            <v>45</v>
          </cell>
          <cell r="M34">
            <v>45</v>
          </cell>
          <cell r="N34">
            <v>13</v>
          </cell>
          <cell r="O34">
            <v>8</v>
          </cell>
          <cell r="P34">
            <v>3.3</v>
          </cell>
          <cell r="Q34">
            <v>44</v>
          </cell>
          <cell r="R34">
            <v>50.481200000000008</v>
          </cell>
          <cell r="S34">
            <v>64.88</v>
          </cell>
          <cell r="T34">
            <v>66.239999999999995</v>
          </cell>
          <cell r="U34">
            <v>0.89853499728703201</v>
          </cell>
          <cell r="V34">
            <v>68.05</v>
          </cell>
          <cell r="W34">
            <v>73.72</v>
          </cell>
          <cell r="X34">
            <v>79.39</v>
          </cell>
          <cell r="Y34">
            <v>85.07</v>
          </cell>
          <cell r="Z34">
            <v>86.88</v>
          </cell>
          <cell r="AA34">
            <v>90.74</v>
          </cell>
          <cell r="AB34">
            <v>96.41</v>
          </cell>
          <cell r="AC34">
            <v>102.08</v>
          </cell>
          <cell r="AD34">
            <v>107.75</v>
          </cell>
          <cell r="AE34">
            <v>226.84200000000001</v>
          </cell>
          <cell r="AF34">
            <v>113.42100000000001</v>
          </cell>
        </row>
        <row r="35">
          <cell r="B35" t="str">
            <v>FRD14</v>
          </cell>
          <cell r="C35" t="str">
            <v>C</v>
          </cell>
          <cell r="D35">
            <v>0</v>
          </cell>
          <cell r="E35" t="str">
            <v>Large Round Concentric Deep Bowl</v>
          </cell>
          <cell r="F35" t="str">
            <v>Frutero Concéntrico L</v>
          </cell>
          <cell r="G35">
            <v>16.1417</v>
          </cell>
          <cell r="H35">
            <v>16.1417</v>
          </cell>
          <cell r="I35">
            <v>4.7244000000000002</v>
          </cell>
          <cell r="J35">
            <v>155.54899999999998</v>
          </cell>
          <cell r="K35">
            <v>4.4092000000000002</v>
          </cell>
          <cell r="L35">
            <v>41</v>
          </cell>
          <cell r="M35">
            <v>41</v>
          </cell>
          <cell r="N35">
            <v>12</v>
          </cell>
          <cell r="O35">
            <v>4.5999999999999996</v>
          </cell>
          <cell r="P35">
            <v>2</v>
          </cell>
          <cell r="Q35">
            <v>25.34</v>
          </cell>
          <cell r="R35">
            <v>29.072582000000001</v>
          </cell>
          <cell r="S35">
            <v>38.07</v>
          </cell>
          <cell r="T35">
            <v>38.869999999999997</v>
          </cell>
          <cell r="U35">
            <v>0.89852057327785484</v>
          </cell>
          <cell r="V35">
            <v>39.94</v>
          </cell>
          <cell r="W35">
            <v>43.26</v>
          </cell>
          <cell r="X35">
            <v>46.59</v>
          </cell>
          <cell r="Y35">
            <v>49.92</v>
          </cell>
          <cell r="Z35">
            <v>50.99</v>
          </cell>
          <cell r="AA35">
            <v>53.25</v>
          </cell>
          <cell r="AB35">
            <v>56.58</v>
          </cell>
          <cell r="AC35">
            <v>59.9</v>
          </cell>
          <cell r="AD35">
            <v>63.23</v>
          </cell>
          <cell r="AE35">
            <v>133.12200000000001</v>
          </cell>
          <cell r="AF35">
            <v>66.561000000000007</v>
          </cell>
        </row>
        <row r="36">
          <cell r="B36" t="str">
            <v>FRD13</v>
          </cell>
          <cell r="C36" t="str">
            <v>C</v>
          </cell>
          <cell r="D36">
            <v>0</v>
          </cell>
          <cell r="E36" t="str">
            <v>Medium Round Concentric Deep Bowl</v>
          </cell>
          <cell r="F36" t="str">
            <v>Frutero Concéntrico M</v>
          </cell>
          <cell r="G36">
            <v>13.779500000000001</v>
          </cell>
          <cell r="H36">
            <v>13.779500000000001</v>
          </cell>
          <cell r="I36">
            <v>3.5432999999999999</v>
          </cell>
          <cell r="J36">
            <v>87.918999999999997</v>
          </cell>
          <cell r="K36">
            <v>3.1966700000000001</v>
          </cell>
          <cell r="L36">
            <v>35</v>
          </cell>
          <cell r="M36">
            <v>35</v>
          </cell>
          <cell r="N36">
            <v>9</v>
          </cell>
          <cell r="O36">
            <v>2.6</v>
          </cell>
          <cell r="P36">
            <v>1.45</v>
          </cell>
          <cell r="Q36">
            <v>20.74</v>
          </cell>
          <cell r="R36">
            <v>23.795002</v>
          </cell>
          <cell r="S36">
            <v>29.3</v>
          </cell>
          <cell r="T36">
            <v>29.92</v>
          </cell>
          <cell r="U36">
            <v>0.89849849849849861</v>
          </cell>
          <cell r="V36">
            <v>30.74</v>
          </cell>
          <cell r="W36">
            <v>33.299999999999997</v>
          </cell>
          <cell r="X36">
            <v>35.86</v>
          </cell>
          <cell r="Y36">
            <v>38.42</v>
          </cell>
          <cell r="Z36">
            <v>39.24</v>
          </cell>
          <cell r="AA36">
            <v>40.99</v>
          </cell>
          <cell r="AB36">
            <v>43.55</v>
          </cell>
          <cell r="AC36">
            <v>46.11</v>
          </cell>
          <cell r="AD36">
            <v>48.67</v>
          </cell>
          <cell r="AE36">
            <v>102.46500000000002</v>
          </cell>
          <cell r="AF36">
            <v>51.232500000000009</v>
          </cell>
        </row>
        <row r="37">
          <cell r="B37" t="str">
            <v>FRD12</v>
          </cell>
          <cell r="C37" t="str">
            <v>C</v>
          </cell>
          <cell r="D37">
            <v>0</v>
          </cell>
          <cell r="E37" t="str">
            <v>Small Round Concentric Deep Bowl</v>
          </cell>
          <cell r="F37" t="str">
            <v>Frutero Concéntrico S</v>
          </cell>
          <cell r="G37">
            <v>7.0865999999999998</v>
          </cell>
          <cell r="H37">
            <v>7.0865999999999998</v>
          </cell>
          <cell r="I37">
            <v>1.9684999999999999</v>
          </cell>
          <cell r="J37">
            <v>8.4537499999999994</v>
          </cell>
          <cell r="K37">
            <v>0.99207000000000012</v>
          </cell>
          <cell r="L37">
            <v>18</v>
          </cell>
          <cell r="M37">
            <v>18</v>
          </cell>
          <cell r="N37">
            <v>5</v>
          </cell>
          <cell r="O37">
            <v>0.25</v>
          </cell>
          <cell r="P37">
            <v>0.45</v>
          </cell>
          <cell r="Q37">
            <v>8.4600000000000009</v>
          </cell>
          <cell r="R37">
            <v>9.7061580000000003</v>
          </cell>
          <cell r="S37">
            <v>11.66</v>
          </cell>
          <cell r="T37">
            <v>11.9</v>
          </cell>
          <cell r="U37">
            <v>0.89811320754716983</v>
          </cell>
          <cell r="V37">
            <v>12.23</v>
          </cell>
          <cell r="W37">
            <v>13.25</v>
          </cell>
          <cell r="X37">
            <v>14.27</v>
          </cell>
          <cell r="Y37">
            <v>15.29</v>
          </cell>
          <cell r="Z37">
            <v>15.61</v>
          </cell>
          <cell r="AA37">
            <v>16.309999999999999</v>
          </cell>
          <cell r="AB37">
            <v>17.329999999999998</v>
          </cell>
          <cell r="AC37">
            <v>18.34</v>
          </cell>
          <cell r="AD37">
            <v>19.36</v>
          </cell>
          <cell r="AE37">
            <v>40.765863600000003</v>
          </cell>
          <cell r="AF37">
            <v>20.382931800000001</v>
          </cell>
        </row>
        <row r="38">
          <cell r="B38" t="str">
            <v>FRW05</v>
          </cell>
          <cell r="C38" t="str">
            <v>C</v>
          </cell>
          <cell r="D38">
            <v>0</v>
          </cell>
          <cell r="E38" t="str">
            <v>XL Wok</v>
          </cell>
          <cell r="F38" t="str">
            <v>Wok XL</v>
          </cell>
          <cell r="G38">
            <v>22.63775</v>
          </cell>
          <cell r="H38">
            <v>22.63775</v>
          </cell>
          <cell r="I38">
            <v>3.7401499999999999</v>
          </cell>
          <cell r="J38">
            <v>245.15875</v>
          </cell>
          <cell r="K38">
            <v>11.243460000000001</v>
          </cell>
          <cell r="L38">
            <v>57.5</v>
          </cell>
          <cell r="M38">
            <v>57.5</v>
          </cell>
          <cell r="N38">
            <v>9.5</v>
          </cell>
          <cell r="O38">
            <v>7.25</v>
          </cell>
          <cell r="P38">
            <v>5.0999999999999996</v>
          </cell>
          <cell r="Q38">
            <v>65.75</v>
          </cell>
          <cell r="R38">
            <v>75.434975000000009</v>
          </cell>
          <cell r="S38">
            <v>97.59</v>
          </cell>
          <cell r="T38">
            <v>99.64</v>
          </cell>
          <cell r="U38">
            <v>0.89846708746618575</v>
          </cell>
          <cell r="V38">
            <v>102.37</v>
          </cell>
          <cell r="W38">
            <v>110.9</v>
          </cell>
          <cell r="X38">
            <v>119.43</v>
          </cell>
          <cell r="Y38">
            <v>127.96</v>
          </cell>
          <cell r="Z38">
            <v>130.69</v>
          </cell>
          <cell r="AA38">
            <v>136.49</v>
          </cell>
          <cell r="AB38">
            <v>145.02000000000001</v>
          </cell>
          <cell r="AC38">
            <v>153.55000000000001</v>
          </cell>
          <cell r="AD38">
            <v>162.08000000000001</v>
          </cell>
          <cell r="AE38">
            <v>341.22</v>
          </cell>
          <cell r="AF38">
            <v>170.61</v>
          </cell>
        </row>
        <row r="39">
          <cell r="B39" t="str">
            <v>FRW04</v>
          </cell>
          <cell r="C39" t="str">
            <v>C</v>
          </cell>
          <cell r="D39">
            <v>0</v>
          </cell>
          <cell r="E39" t="str">
            <v>L Wok</v>
          </cell>
          <cell r="F39" t="str">
            <v>Wok L</v>
          </cell>
          <cell r="G39">
            <v>18.5</v>
          </cell>
          <cell r="H39">
            <v>18.5</v>
          </cell>
          <cell r="I39">
            <v>2.75</v>
          </cell>
          <cell r="J39">
            <v>118.35</v>
          </cell>
          <cell r="K39">
            <v>8.1482016000000002</v>
          </cell>
          <cell r="L39">
            <v>47</v>
          </cell>
          <cell r="M39">
            <v>47</v>
          </cell>
          <cell r="N39">
            <v>7</v>
          </cell>
          <cell r="O39">
            <v>3.5</v>
          </cell>
          <cell r="P39">
            <v>3.6960000000000002</v>
          </cell>
          <cell r="Q39">
            <v>41.96</v>
          </cell>
          <cell r="R39">
            <v>48.140708000000004</v>
          </cell>
          <cell r="S39">
            <v>71.34</v>
          </cell>
          <cell r="T39">
            <v>72.84</v>
          </cell>
          <cell r="U39">
            <v>0.89848279264832875</v>
          </cell>
          <cell r="V39">
            <v>74.83</v>
          </cell>
          <cell r="W39">
            <v>81.069999999999993</v>
          </cell>
          <cell r="X39">
            <v>87.3</v>
          </cell>
          <cell r="Y39">
            <v>93.54</v>
          </cell>
          <cell r="Z39">
            <v>95.53</v>
          </cell>
          <cell r="AA39">
            <v>99.77</v>
          </cell>
          <cell r="AB39">
            <v>106.01</v>
          </cell>
          <cell r="AC39">
            <v>112.25</v>
          </cell>
          <cell r="AD39">
            <v>118.48</v>
          </cell>
          <cell r="AE39">
            <v>249.43600000000001</v>
          </cell>
          <cell r="AF39">
            <v>124.718</v>
          </cell>
        </row>
        <row r="40">
          <cell r="B40" t="str">
            <v>FRW03</v>
          </cell>
          <cell r="C40" t="str">
            <v>C</v>
          </cell>
          <cell r="D40">
            <v>0</v>
          </cell>
          <cell r="E40" t="str">
            <v>M Wok</v>
          </cell>
          <cell r="F40" t="str">
            <v>Wok M</v>
          </cell>
          <cell r="G40">
            <v>15.25</v>
          </cell>
          <cell r="H40">
            <v>15.25</v>
          </cell>
          <cell r="I40">
            <v>2</v>
          </cell>
          <cell r="J40">
            <v>60.87</v>
          </cell>
          <cell r="K40">
            <v>4.1975584000000001</v>
          </cell>
          <cell r="L40">
            <v>39</v>
          </cell>
          <cell r="M40">
            <v>39</v>
          </cell>
          <cell r="N40">
            <v>5</v>
          </cell>
          <cell r="O40">
            <v>1.8</v>
          </cell>
          <cell r="P40">
            <v>1.9040000000000001</v>
          </cell>
          <cell r="Q40">
            <v>21.38</v>
          </cell>
          <cell r="R40">
            <v>24.529274000000001</v>
          </cell>
          <cell r="S40">
            <v>34.090000000000003</v>
          </cell>
          <cell r="T40">
            <v>34.81</v>
          </cell>
          <cell r="U40">
            <v>0.89855446566855968</v>
          </cell>
          <cell r="V40">
            <v>35.76</v>
          </cell>
          <cell r="W40">
            <v>38.74</v>
          </cell>
          <cell r="X40">
            <v>41.72</v>
          </cell>
          <cell r="Y40">
            <v>44.7</v>
          </cell>
          <cell r="Z40">
            <v>45.65</v>
          </cell>
          <cell r="AA40">
            <v>47.68</v>
          </cell>
          <cell r="AB40">
            <v>50.66</v>
          </cell>
          <cell r="AC40">
            <v>53.64</v>
          </cell>
          <cell r="AD40">
            <v>56.62</v>
          </cell>
          <cell r="AE40">
            <v>119.19600000000001</v>
          </cell>
          <cell r="AF40">
            <v>59.598000000000006</v>
          </cell>
        </row>
        <row r="41">
          <cell r="B41" t="str">
            <v>FRW02</v>
          </cell>
          <cell r="C41" t="str">
            <v>C</v>
          </cell>
          <cell r="D41">
            <v>0</v>
          </cell>
          <cell r="E41" t="str">
            <v>S Wok</v>
          </cell>
          <cell r="F41" t="str">
            <v>Wok S</v>
          </cell>
          <cell r="G41">
            <v>12.25</v>
          </cell>
          <cell r="H41">
            <v>12.25</v>
          </cell>
          <cell r="I41">
            <v>1.25</v>
          </cell>
          <cell r="J41">
            <v>25.36</v>
          </cell>
          <cell r="K41">
            <v>2.4691520000000002</v>
          </cell>
          <cell r="L41">
            <v>31</v>
          </cell>
          <cell r="M41">
            <v>31</v>
          </cell>
          <cell r="N41">
            <v>3.5</v>
          </cell>
          <cell r="O41">
            <v>0.75</v>
          </cell>
          <cell r="P41">
            <v>1.1200000000000001</v>
          </cell>
          <cell r="Q41">
            <v>12.63</v>
          </cell>
          <cell r="R41">
            <v>14.490399000000002</v>
          </cell>
          <cell r="S41">
            <v>20.07</v>
          </cell>
          <cell r="T41">
            <v>20.49</v>
          </cell>
          <cell r="U41">
            <v>0.89868421052631564</v>
          </cell>
          <cell r="V41">
            <v>21.05</v>
          </cell>
          <cell r="W41">
            <v>22.8</v>
          </cell>
          <cell r="X41">
            <v>24.56</v>
          </cell>
          <cell r="Y41">
            <v>26.31</v>
          </cell>
          <cell r="Z41">
            <v>26.87</v>
          </cell>
          <cell r="AA41">
            <v>28.07</v>
          </cell>
          <cell r="AB41">
            <v>29.82</v>
          </cell>
          <cell r="AC41">
            <v>31.58</v>
          </cell>
          <cell r="AD41">
            <v>33.33</v>
          </cell>
          <cell r="AE41">
            <v>70.169000000000011</v>
          </cell>
          <cell r="AF41">
            <v>35.084500000000006</v>
          </cell>
        </row>
        <row r="42">
          <cell r="B42" t="str">
            <v>FRW15</v>
          </cell>
          <cell r="C42" t="str">
            <v>C</v>
          </cell>
          <cell r="D42">
            <v>0</v>
          </cell>
          <cell r="E42" t="str">
            <v>XL Deep Wok</v>
          </cell>
          <cell r="F42" t="str">
            <v>Wok Hondo XL</v>
          </cell>
          <cell r="G42">
            <v>28.15</v>
          </cell>
          <cell r="H42">
            <v>23.2</v>
          </cell>
          <cell r="I42">
            <v>7.7</v>
          </cell>
          <cell r="J42">
            <v>716.09</v>
          </cell>
          <cell r="K42">
            <v>15.211740000000001</v>
          </cell>
          <cell r="L42">
            <v>71.5</v>
          </cell>
          <cell r="M42">
            <v>59</v>
          </cell>
          <cell r="N42">
            <v>19.5</v>
          </cell>
          <cell r="O42">
            <v>21.2</v>
          </cell>
          <cell r="P42">
            <v>6.9</v>
          </cell>
          <cell r="Q42">
            <v>76.44</v>
          </cell>
          <cell r="R42">
            <v>87.699612000000002</v>
          </cell>
          <cell r="S42">
            <v>105.34</v>
          </cell>
          <cell r="T42">
            <v>107.55</v>
          </cell>
          <cell r="U42">
            <v>0.8984211845292791</v>
          </cell>
          <cell r="V42">
            <v>110.5</v>
          </cell>
          <cell r="W42">
            <v>119.71</v>
          </cell>
          <cell r="X42">
            <v>128.91999999999999</v>
          </cell>
          <cell r="Y42">
            <v>138.13</v>
          </cell>
          <cell r="Z42">
            <v>141.07</v>
          </cell>
          <cell r="AA42">
            <v>147.34</v>
          </cell>
          <cell r="AB42">
            <v>156.54</v>
          </cell>
          <cell r="AC42">
            <v>165.75</v>
          </cell>
          <cell r="AD42">
            <v>174.96</v>
          </cell>
          <cell r="AE42">
            <v>368.33837040000003</v>
          </cell>
          <cell r="AF42">
            <v>184.16918520000002</v>
          </cell>
        </row>
        <row r="43">
          <cell r="B43" t="str">
            <v>FRW14</v>
          </cell>
          <cell r="C43" t="str">
            <v>C</v>
          </cell>
          <cell r="D43">
            <v>0</v>
          </cell>
          <cell r="E43" t="str">
            <v>L Deep Wok</v>
          </cell>
          <cell r="F43" t="str">
            <v>Wok Hondo L</v>
          </cell>
          <cell r="G43">
            <v>23.4</v>
          </cell>
          <cell r="H43">
            <v>19.3</v>
          </cell>
          <cell r="I43">
            <v>6.5</v>
          </cell>
          <cell r="J43">
            <v>490.3175</v>
          </cell>
          <cell r="K43">
            <v>11.155275999999999</v>
          </cell>
          <cell r="L43">
            <v>59.5</v>
          </cell>
          <cell r="M43">
            <v>49</v>
          </cell>
          <cell r="N43">
            <v>16.5</v>
          </cell>
          <cell r="O43">
            <v>14.5</v>
          </cell>
          <cell r="P43">
            <v>5.0599999999999996</v>
          </cell>
          <cell r="Q43">
            <v>63.56</v>
          </cell>
          <cell r="R43">
            <v>72.922388000000012</v>
          </cell>
          <cell r="S43">
            <v>87.59</v>
          </cell>
          <cell r="T43">
            <v>89.43</v>
          </cell>
          <cell r="U43">
            <v>0.8984327908378541</v>
          </cell>
          <cell r="V43">
            <v>91.88</v>
          </cell>
          <cell r="W43">
            <v>99.54</v>
          </cell>
          <cell r="X43">
            <v>107.2</v>
          </cell>
          <cell r="Y43">
            <v>114.85</v>
          </cell>
          <cell r="Z43">
            <v>117.3</v>
          </cell>
          <cell r="AA43">
            <v>122.51</v>
          </cell>
          <cell r="AB43">
            <v>130.16999999999999</v>
          </cell>
          <cell r="AC43">
            <v>137.82</v>
          </cell>
          <cell r="AD43">
            <v>145.47999999999999</v>
          </cell>
          <cell r="AE43">
            <v>306.27402960000006</v>
          </cell>
          <cell r="AF43">
            <v>153.13701480000003</v>
          </cell>
        </row>
        <row r="44">
          <cell r="B44" t="str">
            <v>FRW13</v>
          </cell>
          <cell r="C44" t="str">
            <v>C</v>
          </cell>
          <cell r="D44">
            <v>0</v>
          </cell>
          <cell r="E44" t="str">
            <v>M Deep Wok</v>
          </cell>
          <cell r="F44" t="str">
            <v>Wok Hondo M</v>
          </cell>
          <cell r="G44">
            <v>19.5</v>
          </cell>
          <cell r="H44">
            <v>16.149999999999999</v>
          </cell>
          <cell r="I44">
            <v>5.3</v>
          </cell>
          <cell r="J44">
            <v>299.89999999999998</v>
          </cell>
          <cell r="K44">
            <v>6.1728800000000001</v>
          </cell>
          <cell r="L44">
            <v>49.5</v>
          </cell>
          <cell r="M44">
            <v>41</v>
          </cell>
          <cell r="N44">
            <v>13.5</v>
          </cell>
          <cell r="O44">
            <v>8.9</v>
          </cell>
          <cell r="P44">
            <v>2.8</v>
          </cell>
          <cell r="Q44">
            <v>51.87</v>
          </cell>
          <cell r="R44">
            <v>59.510451000000003</v>
          </cell>
          <cell r="S44">
            <v>71.48</v>
          </cell>
          <cell r="T44">
            <v>72.98</v>
          </cell>
          <cell r="U44">
            <v>0.89843653822479375</v>
          </cell>
          <cell r="V44">
            <v>74.98</v>
          </cell>
          <cell r="W44">
            <v>81.23</v>
          </cell>
          <cell r="X44">
            <v>87.48</v>
          </cell>
          <cell r="Y44">
            <v>93.73</v>
          </cell>
          <cell r="Z44">
            <v>95.73</v>
          </cell>
          <cell r="AA44">
            <v>99.98</v>
          </cell>
          <cell r="AB44">
            <v>106.23</v>
          </cell>
          <cell r="AC44">
            <v>112.47</v>
          </cell>
          <cell r="AD44">
            <v>118.72</v>
          </cell>
          <cell r="AE44">
            <v>249.94389420000002</v>
          </cell>
          <cell r="AF44">
            <v>124.97194710000001</v>
          </cell>
        </row>
        <row r="45">
          <cell r="B45" t="str">
            <v>FRW12</v>
          </cell>
          <cell r="C45" t="str">
            <v>C</v>
          </cell>
          <cell r="D45">
            <v>0</v>
          </cell>
          <cell r="E45" t="str">
            <v>S Deep Wok</v>
          </cell>
          <cell r="F45" t="str">
            <v>Wok Hondo S</v>
          </cell>
          <cell r="G45">
            <v>15.747999999999999</v>
          </cell>
          <cell r="H45">
            <v>13</v>
          </cell>
          <cell r="I45">
            <v>4.3</v>
          </cell>
          <cell r="J45">
            <v>118.35</v>
          </cell>
          <cell r="K45">
            <v>3.09</v>
          </cell>
          <cell r="L45">
            <v>40</v>
          </cell>
          <cell r="M45">
            <v>33</v>
          </cell>
          <cell r="N45">
            <v>11</v>
          </cell>
          <cell r="O45">
            <v>3.5</v>
          </cell>
          <cell r="P45">
            <v>1.4</v>
          </cell>
          <cell r="Q45">
            <v>20.62</v>
          </cell>
          <cell r="R45">
            <v>23.657326000000001</v>
          </cell>
          <cell r="S45">
            <v>28.42</v>
          </cell>
          <cell r="T45">
            <v>29.01</v>
          </cell>
          <cell r="U45">
            <v>0.89842056364199452</v>
          </cell>
          <cell r="V45">
            <v>29.81</v>
          </cell>
          <cell r="W45">
            <v>32.29</v>
          </cell>
          <cell r="X45">
            <v>34.78</v>
          </cell>
          <cell r="Y45">
            <v>37.26</v>
          </cell>
          <cell r="Z45">
            <v>38.06</v>
          </cell>
          <cell r="AA45">
            <v>39.74</v>
          </cell>
          <cell r="AB45">
            <v>42.23</v>
          </cell>
          <cell r="AC45">
            <v>44.71</v>
          </cell>
          <cell r="AD45">
            <v>47.2</v>
          </cell>
          <cell r="AE45">
            <v>99.360769200000007</v>
          </cell>
          <cell r="AF45">
            <v>49.680384600000004</v>
          </cell>
        </row>
        <row r="46">
          <cell r="B46" t="str">
            <v>BRD23</v>
          </cell>
          <cell r="C46" t="str">
            <v>C</v>
          </cell>
          <cell r="D46">
            <v>0</v>
          </cell>
          <cell r="E46" t="str">
            <v>M Italian Bowl</v>
          </cell>
          <cell r="F46" t="str">
            <v>Bowl Italiano M</v>
          </cell>
          <cell r="G46">
            <v>14.25</v>
          </cell>
          <cell r="H46">
            <v>14.25</v>
          </cell>
          <cell r="I46">
            <v>3.25</v>
          </cell>
          <cell r="J46">
            <v>126.81</v>
          </cell>
          <cell r="K46">
            <v>4.1887400000000001</v>
          </cell>
          <cell r="L46">
            <v>36.5</v>
          </cell>
          <cell r="M46">
            <v>36.5</v>
          </cell>
          <cell r="N46">
            <v>8.5</v>
          </cell>
          <cell r="O46">
            <v>3.75</v>
          </cell>
          <cell r="P46">
            <v>1.9</v>
          </cell>
          <cell r="Q46">
            <v>23.98</v>
          </cell>
          <cell r="R46">
            <v>27.512254000000002</v>
          </cell>
          <cell r="S46">
            <v>33.049999999999997</v>
          </cell>
          <cell r="T46">
            <v>33.74</v>
          </cell>
          <cell r="U46">
            <v>0.89853528628495349</v>
          </cell>
          <cell r="V46">
            <v>34.67</v>
          </cell>
          <cell r="W46">
            <v>37.549999999999997</v>
          </cell>
          <cell r="X46">
            <v>40.44</v>
          </cell>
          <cell r="Y46">
            <v>43.33</v>
          </cell>
          <cell r="Z46">
            <v>44.26</v>
          </cell>
          <cell r="AA46">
            <v>46.22</v>
          </cell>
          <cell r="AB46">
            <v>49.11</v>
          </cell>
          <cell r="AC46">
            <v>52</v>
          </cell>
          <cell r="AD46">
            <v>54.89</v>
          </cell>
          <cell r="AE46">
            <v>115.55146680000001</v>
          </cell>
          <cell r="AF46">
            <v>57.775733400000007</v>
          </cell>
        </row>
        <row r="47">
          <cell r="B47" t="str">
            <v>BRD22</v>
          </cell>
          <cell r="C47" t="str">
            <v>C</v>
          </cell>
          <cell r="D47">
            <v>0</v>
          </cell>
          <cell r="E47" t="str">
            <v>S Italian Bowl</v>
          </cell>
          <cell r="F47" t="str">
            <v>Bowl Italiano S</v>
          </cell>
          <cell r="G47">
            <v>12.5</v>
          </cell>
          <cell r="H47">
            <v>12.5</v>
          </cell>
          <cell r="I47">
            <v>2.25</v>
          </cell>
          <cell r="J47">
            <v>76.08</v>
          </cell>
          <cell r="K47">
            <v>2.6455199999999999</v>
          </cell>
          <cell r="L47">
            <v>31.5</v>
          </cell>
          <cell r="M47">
            <v>31.5</v>
          </cell>
          <cell r="N47">
            <v>6</v>
          </cell>
          <cell r="O47">
            <v>2.25</v>
          </cell>
          <cell r="P47">
            <v>1.2</v>
          </cell>
          <cell r="Q47">
            <v>17.55</v>
          </cell>
          <cell r="R47">
            <v>20.135115000000003</v>
          </cell>
          <cell r="S47">
            <v>24.19</v>
          </cell>
          <cell r="T47">
            <v>24.69</v>
          </cell>
          <cell r="U47">
            <v>0.89847161572052403</v>
          </cell>
          <cell r="V47">
            <v>25.37</v>
          </cell>
          <cell r="W47">
            <v>27.48</v>
          </cell>
          <cell r="X47">
            <v>29.6</v>
          </cell>
          <cell r="Y47">
            <v>31.71</v>
          </cell>
          <cell r="Z47">
            <v>32.39</v>
          </cell>
          <cell r="AA47">
            <v>33.83</v>
          </cell>
          <cell r="AB47">
            <v>35.94</v>
          </cell>
          <cell r="AC47">
            <v>38.06</v>
          </cell>
          <cell r="AD47">
            <v>40.17</v>
          </cell>
          <cell r="AE47">
            <v>84.56748300000001</v>
          </cell>
          <cell r="AF47">
            <v>42.283741500000005</v>
          </cell>
        </row>
        <row r="48">
          <cell r="B48" t="str">
            <v>BRD21</v>
          </cell>
          <cell r="C48" t="str">
            <v>C</v>
          </cell>
          <cell r="D48">
            <v>0</v>
          </cell>
          <cell r="E48" t="str">
            <v>Bowl Italiano XS</v>
          </cell>
          <cell r="F48" t="str">
            <v>Bowl Italiano XS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24</v>
          </cell>
          <cell r="M48">
            <v>24</v>
          </cell>
          <cell r="N48">
            <v>6.5</v>
          </cell>
          <cell r="O48">
            <v>0</v>
          </cell>
          <cell r="P48">
            <v>0</v>
          </cell>
          <cell r="Q48">
            <v>10.11</v>
          </cell>
          <cell r="R48">
            <v>11.6</v>
          </cell>
          <cell r="S48">
            <v>13.93</v>
          </cell>
          <cell r="T48">
            <v>14.23</v>
          </cell>
          <cell r="U48">
            <v>0</v>
          </cell>
          <cell r="V48">
            <v>14.62</v>
          </cell>
          <cell r="W48">
            <v>15.83</v>
          </cell>
          <cell r="X48">
            <v>17.05</v>
          </cell>
          <cell r="Y48">
            <v>18.27</v>
          </cell>
          <cell r="Z48">
            <v>18.66</v>
          </cell>
          <cell r="AA48">
            <v>19.489999999999998</v>
          </cell>
          <cell r="AB48">
            <v>20.71</v>
          </cell>
          <cell r="AC48">
            <v>21.92</v>
          </cell>
          <cell r="AD48">
            <v>23.14</v>
          </cell>
          <cell r="AE48">
            <v>48.72</v>
          </cell>
          <cell r="AF48">
            <v>24.36</v>
          </cell>
        </row>
        <row r="49">
          <cell r="B49" t="str">
            <v>PR005</v>
          </cell>
          <cell r="C49" t="str">
            <v>C</v>
          </cell>
          <cell r="D49">
            <v>0</v>
          </cell>
          <cell r="E49" t="str">
            <v>XL Round Platter</v>
          </cell>
          <cell r="F49" t="str">
            <v>Curazao Redondo XL</v>
          </cell>
          <cell r="G49">
            <v>17.3</v>
          </cell>
          <cell r="H49">
            <v>17.3</v>
          </cell>
          <cell r="I49">
            <v>2.35</v>
          </cell>
          <cell r="J49">
            <v>152.16999999999999</v>
          </cell>
          <cell r="K49">
            <v>5.0705799999999996</v>
          </cell>
          <cell r="L49">
            <v>44</v>
          </cell>
          <cell r="M49">
            <v>44</v>
          </cell>
          <cell r="N49">
            <v>6</v>
          </cell>
          <cell r="O49">
            <v>4.5</v>
          </cell>
          <cell r="P49">
            <v>2.2999999999999998</v>
          </cell>
          <cell r="Q49">
            <v>32.11</v>
          </cell>
          <cell r="R49">
            <v>36.839803000000003</v>
          </cell>
          <cell r="S49">
            <v>47.17</v>
          </cell>
          <cell r="T49">
            <v>48.16</v>
          </cell>
          <cell r="U49">
            <v>0.89833986196605109</v>
          </cell>
          <cell r="V49">
            <v>49.48</v>
          </cell>
          <cell r="W49">
            <v>53.61</v>
          </cell>
          <cell r="X49">
            <v>57.73</v>
          </cell>
          <cell r="Y49">
            <v>61.85</v>
          </cell>
          <cell r="Z49">
            <v>63.17</v>
          </cell>
          <cell r="AA49">
            <v>65.98</v>
          </cell>
          <cell r="AB49">
            <v>70.099999999999994</v>
          </cell>
          <cell r="AC49">
            <v>74.23</v>
          </cell>
          <cell r="AD49">
            <v>78.349999999999994</v>
          </cell>
          <cell r="AE49">
            <v>164.94499999999999</v>
          </cell>
          <cell r="AF49">
            <v>82.472499999999997</v>
          </cell>
        </row>
        <row r="50">
          <cell r="B50" t="str">
            <v>PR004</v>
          </cell>
          <cell r="C50" t="str">
            <v>C</v>
          </cell>
          <cell r="D50">
            <v>0</v>
          </cell>
          <cell r="E50" t="str">
            <v>L Round Platter</v>
          </cell>
          <cell r="F50" t="str">
            <v>Curazao Redondo L</v>
          </cell>
          <cell r="G50">
            <v>15</v>
          </cell>
          <cell r="H50">
            <v>15</v>
          </cell>
          <cell r="I50">
            <v>2</v>
          </cell>
          <cell r="J50">
            <v>101.45</v>
          </cell>
          <cell r="K50">
            <v>4.1975584000000001</v>
          </cell>
          <cell r="L50">
            <v>38</v>
          </cell>
          <cell r="M50">
            <v>38</v>
          </cell>
          <cell r="N50">
            <v>5</v>
          </cell>
          <cell r="O50">
            <v>3</v>
          </cell>
          <cell r="P50">
            <v>1.9040000000000001</v>
          </cell>
          <cell r="Q50">
            <v>23.12</v>
          </cell>
          <cell r="R50">
            <v>26.525576000000001</v>
          </cell>
          <cell r="S50">
            <v>34.21</v>
          </cell>
          <cell r="T50">
            <v>34.92</v>
          </cell>
          <cell r="U50">
            <v>0.89837921276048371</v>
          </cell>
          <cell r="V50">
            <v>35.880000000000003</v>
          </cell>
          <cell r="W50">
            <v>38.869999999999997</v>
          </cell>
          <cell r="X50">
            <v>41.86</v>
          </cell>
          <cell r="Y50">
            <v>44.85</v>
          </cell>
          <cell r="Z50">
            <v>45.81</v>
          </cell>
          <cell r="AA50">
            <v>47.84</v>
          </cell>
          <cell r="AB50">
            <v>50.83</v>
          </cell>
          <cell r="AC50">
            <v>53.82</v>
          </cell>
          <cell r="AD50">
            <v>56.81</v>
          </cell>
          <cell r="AE50">
            <v>119.60300000000001</v>
          </cell>
          <cell r="AF50">
            <v>59.801500000000004</v>
          </cell>
        </row>
        <row r="51">
          <cell r="B51" t="str">
            <v>PR003</v>
          </cell>
          <cell r="C51" t="str">
            <v>C</v>
          </cell>
          <cell r="D51">
            <v>0</v>
          </cell>
          <cell r="E51" t="str">
            <v>M Round Platter</v>
          </cell>
          <cell r="F51" t="str">
            <v>Curazao Redondo M</v>
          </cell>
          <cell r="G51">
            <v>11.75</v>
          </cell>
          <cell r="H51">
            <v>11.75</v>
          </cell>
          <cell r="I51">
            <v>1.2</v>
          </cell>
          <cell r="J51">
            <v>40.58</v>
          </cell>
          <cell r="K51">
            <v>2.2222368000000006</v>
          </cell>
          <cell r="L51">
            <v>30.5</v>
          </cell>
          <cell r="M51">
            <v>30.5</v>
          </cell>
          <cell r="N51">
            <v>3</v>
          </cell>
          <cell r="O51">
            <v>1.2</v>
          </cell>
          <cell r="P51">
            <v>1.0080000000000002</v>
          </cell>
          <cell r="Q51">
            <v>13.61</v>
          </cell>
          <cell r="R51">
            <v>15.614753</v>
          </cell>
          <cell r="S51">
            <v>19.559999999999999</v>
          </cell>
          <cell r="T51">
            <v>19.98</v>
          </cell>
          <cell r="U51">
            <v>0.89878542510121462</v>
          </cell>
          <cell r="V51">
            <v>20.52</v>
          </cell>
          <cell r="W51">
            <v>22.23</v>
          </cell>
          <cell r="X51">
            <v>23.94</v>
          </cell>
          <cell r="Y51">
            <v>25.65</v>
          </cell>
          <cell r="Z51">
            <v>26.2</v>
          </cell>
          <cell r="AA51">
            <v>27.36</v>
          </cell>
          <cell r="AB51">
            <v>29.07</v>
          </cell>
          <cell r="AC51">
            <v>30.78</v>
          </cell>
          <cell r="AD51">
            <v>32.49</v>
          </cell>
          <cell r="AE51">
            <v>68.409000000000006</v>
          </cell>
          <cell r="AF51">
            <v>34.204500000000003</v>
          </cell>
        </row>
        <row r="52">
          <cell r="B52" t="str">
            <v>PR002</v>
          </cell>
          <cell r="C52" t="str">
            <v>C</v>
          </cell>
          <cell r="D52">
            <v>0</v>
          </cell>
          <cell r="E52" t="str">
            <v>S Round Platter</v>
          </cell>
          <cell r="F52" t="str">
            <v>Curazao Redondo S</v>
          </cell>
          <cell r="G52">
            <v>9.0500000000000007</v>
          </cell>
          <cell r="H52">
            <v>9.0500000000000007</v>
          </cell>
          <cell r="I52">
            <v>1.2</v>
          </cell>
          <cell r="J52">
            <v>16.91</v>
          </cell>
          <cell r="K52">
            <v>1.366852</v>
          </cell>
          <cell r="L52">
            <v>23</v>
          </cell>
          <cell r="M52">
            <v>23</v>
          </cell>
          <cell r="N52">
            <v>3</v>
          </cell>
          <cell r="O52">
            <v>0.5</v>
          </cell>
          <cell r="P52">
            <v>0.62</v>
          </cell>
          <cell r="Q52">
            <v>9.5</v>
          </cell>
          <cell r="R52">
            <v>10.899350000000002</v>
          </cell>
          <cell r="S52">
            <v>13.86</v>
          </cell>
          <cell r="T52">
            <v>14.16</v>
          </cell>
          <cell r="U52">
            <v>0.89847715736040612</v>
          </cell>
          <cell r="V52">
            <v>14.54</v>
          </cell>
          <cell r="W52">
            <v>15.76</v>
          </cell>
          <cell r="X52">
            <v>16.97</v>
          </cell>
          <cell r="Y52">
            <v>18.18</v>
          </cell>
          <cell r="Z52">
            <v>18.57</v>
          </cell>
          <cell r="AA52">
            <v>19.39</v>
          </cell>
          <cell r="AB52">
            <v>20.6</v>
          </cell>
          <cell r="AC52">
            <v>21.81</v>
          </cell>
          <cell r="AD52">
            <v>23.03</v>
          </cell>
          <cell r="AE52">
            <v>48.477000000000004</v>
          </cell>
          <cell r="AF52">
            <v>24.238500000000002</v>
          </cell>
        </row>
        <row r="53">
          <cell r="B53" t="str">
            <v>DR006</v>
          </cell>
          <cell r="C53" t="str">
            <v>C</v>
          </cell>
          <cell r="D53">
            <v>0</v>
          </cell>
          <cell r="E53" t="str">
            <v>XX Large Round Disc</v>
          </cell>
          <cell r="F53" t="str">
            <v>Placa Redonda XXL</v>
          </cell>
          <cell r="G53">
            <v>30</v>
          </cell>
          <cell r="H53">
            <v>30</v>
          </cell>
          <cell r="I53">
            <v>0.6</v>
          </cell>
          <cell r="J53">
            <v>0</v>
          </cell>
          <cell r="K53">
            <v>21.605080000000001</v>
          </cell>
          <cell r="L53">
            <v>76</v>
          </cell>
          <cell r="M53">
            <v>76</v>
          </cell>
          <cell r="N53">
            <v>1.5</v>
          </cell>
          <cell r="O53">
            <v>0</v>
          </cell>
          <cell r="P53">
            <v>9.8000000000000007</v>
          </cell>
          <cell r="Q53">
            <v>104.13</v>
          </cell>
          <cell r="R53">
            <v>119.468349</v>
          </cell>
          <cell r="S53">
            <v>156.29</v>
          </cell>
          <cell r="T53">
            <v>159.57</v>
          </cell>
          <cell r="U53">
            <v>0.89847972972972967</v>
          </cell>
          <cell r="V53">
            <v>163.94</v>
          </cell>
          <cell r="W53">
            <v>177.6</v>
          </cell>
          <cell r="X53">
            <v>191.26</v>
          </cell>
          <cell r="Y53">
            <v>204.92</v>
          </cell>
          <cell r="Z53">
            <v>209.29</v>
          </cell>
          <cell r="AA53">
            <v>218.58</v>
          </cell>
          <cell r="AB53">
            <v>232.24</v>
          </cell>
          <cell r="AC53">
            <v>245.91</v>
          </cell>
          <cell r="AD53">
            <v>259.57</v>
          </cell>
          <cell r="AE53">
            <v>546.45799999999997</v>
          </cell>
          <cell r="AF53">
            <v>273.22899999999998</v>
          </cell>
        </row>
        <row r="54">
          <cell r="B54" t="str">
            <v>DR005</v>
          </cell>
          <cell r="C54" t="str">
            <v>C</v>
          </cell>
          <cell r="D54">
            <v>0</v>
          </cell>
          <cell r="E54" t="str">
            <v>X Large Round Disc</v>
          </cell>
          <cell r="F54" t="str">
            <v>Placa Redonda XL</v>
          </cell>
          <cell r="G54">
            <v>23.75</v>
          </cell>
          <cell r="H54">
            <v>23.75</v>
          </cell>
          <cell r="I54">
            <v>0.4</v>
          </cell>
          <cell r="J54">
            <v>0</v>
          </cell>
          <cell r="K54">
            <v>10.141159999999999</v>
          </cell>
          <cell r="L54">
            <v>60.5</v>
          </cell>
          <cell r="M54">
            <v>60.5</v>
          </cell>
          <cell r="N54">
            <v>1</v>
          </cell>
          <cell r="O54">
            <v>0</v>
          </cell>
          <cell r="P54">
            <v>4.5999999999999996</v>
          </cell>
          <cell r="Q54">
            <v>47.69</v>
          </cell>
          <cell r="R54">
            <v>54.714737000000007</v>
          </cell>
          <cell r="S54">
            <v>68.86</v>
          </cell>
          <cell r="T54">
            <v>70.31</v>
          </cell>
          <cell r="U54">
            <v>0.89853035143769966</v>
          </cell>
          <cell r="V54">
            <v>72.23</v>
          </cell>
          <cell r="W54">
            <v>78.25</v>
          </cell>
          <cell r="X54">
            <v>84.27</v>
          </cell>
          <cell r="Y54">
            <v>90.29</v>
          </cell>
          <cell r="Z54">
            <v>92.22</v>
          </cell>
          <cell r="AA54">
            <v>96.31</v>
          </cell>
          <cell r="AB54">
            <v>102.33</v>
          </cell>
          <cell r="AC54">
            <v>108.35</v>
          </cell>
          <cell r="AD54">
            <v>114.37</v>
          </cell>
          <cell r="AE54">
            <v>240.779</v>
          </cell>
          <cell r="AF54">
            <v>120.3895</v>
          </cell>
        </row>
        <row r="55">
          <cell r="B55" t="str">
            <v>DR004</v>
          </cell>
          <cell r="C55" t="str">
            <v>C</v>
          </cell>
          <cell r="D55">
            <v>0</v>
          </cell>
          <cell r="E55" t="str">
            <v xml:space="preserve">Large Round Disc </v>
          </cell>
          <cell r="F55" t="str">
            <v>Placa Redonda L</v>
          </cell>
          <cell r="G55">
            <v>17.75</v>
          </cell>
          <cell r="H55">
            <v>17.75</v>
          </cell>
          <cell r="I55">
            <v>0.4</v>
          </cell>
          <cell r="J55">
            <v>0</v>
          </cell>
          <cell r="K55">
            <v>5.3086767999999998</v>
          </cell>
          <cell r="L55">
            <v>45</v>
          </cell>
          <cell r="M55">
            <v>45</v>
          </cell>
          <cell r="N55">
            <v>1</v>
          </cell>
          <cell r="O55">
            <v>0</v>
          </cell>
          <cell r="P55">
            <v>2.4079999999999999</v>
          </cell>
          <cell r="Q55">
            <v>28.37</v>
          </cell>
          <cell r="R55">
            <v>32.548901000000008</v>
          </cell>
          <cell r="S55">
            <v>42.2</v>
          </cell>
          <cell r="T55">
            <v>43.09</v>
          </cell>
          <cell r="U55">
            <v>0.89845704753961642</v>
          </cell>
          <cell r="V55">
            <v>44.27</v>
          </cell>
          <cell r="W55">
            <v>47.96</v>
          </cell>
          <cell r="X55">
            <v>51.64</v>
          </cell>
          <cell r="Y55">
            <v>55.33</v>
          </cell>
          <cell r="Z55">
            <v>56.51</v>
          </cell>
          <cell r="AA55">
            <v>59.02</v>
          </cell>
          <cell r="AB55">
            <v>62.71</v>
          </cell>
          <cell r="AC55">
            <v>66.400000000000006</v>
          </cell>
          <cell r="AD55">
            <v>70.09</v>
          </cell>
          <cell r="AE55">
            <v>147.554</v>
          </cell>
          <cell r="AF55">
            <v>73.777000000000001</v>
          </cell>
        </row>
        <row r="56">
          <cell r="B56" t="str">
            <v>DR003</v>
          </cell>
          <cell r="C56" t="str">
            <v>C</v>
          </cell>
          <cell r="D56">
            <v>0</v>
          </cell>
          <cell r="E56" t="str">
            <v xml:space="preserve">Medium Round Disc </v>
          </cell>
          <cell r="F56" t="str">
            <v>Placa Redonda M</v>
          </cell>
          <cell r="G56">
            <v>15.75</v>
          </cell>
          <cell r="H56">
            <v>15.75</v>
          </cell>
          <cell r="I56">
            <v>0.4</v>
          </cell>
          <cell r="J56">
            <v>0</v>
          </cell>
          <cell r="K56">
            <v>4.4092000000000002</v>
          </cell>
          <cell r="L56">
            <v>40</v>
          </cell>
          <cell r="M56">
            <v>40</v>
          </cell>
          <cell r="N56">
            <v>1</v>
          </cell>
          <cell r="O56">
            <v>0</v>
          </cell>
          <cell r="P56">
            <v>2</v>
          </cell>
          <cell r="Q56">
            <v>24.21</v>
          </cell>
          <cell r="R56">
            <v>27.776133000000005</v>
          </cell>
          <cell r="S56">
            <v>35.020000000000003</v>
          </cell>
          <cell r="T56">
            <v>35.76</v>
          </cell>
          <cell r="U56">
            <v>0.89849246231155777</v>
          </cell>
          <cell r="V56">
            <v>36.74</v>
          </cell>
          <cell r="W56">
            <v>39.799999999999997</v>
          </cell>
          <cell r="X56">
            <v>42.86</v>
          </cell>
          <cell r="Y56">
            <v>45.92</v>
          </cell>
          <cell r="Z56">
            <v>46.9</v>
          </cell>
          <cell r="AA56">
            <v>48.99</v>
          </cell>
          <cell r="AB56">
            <v>52.05</v>
          </cell>
          <cell r="AC56">
            <v>55.11</v>
          </cell>
          <cell r="AD56">
            <v>58.17</v>
          </cell>
          <cell r="AE56">
            <v>122.46300000000001</v>
          </cell>
          <cell r="AF56">
            <v>61.231500000000004</v>
          </cell>
        </row>
        <row r="57">
          <cell r="B57" t="str">
            <v>DR002</v>
          </cell>
          <cell r="C57" t="str">
            <v>C</v>
          </cell>
          <cell r="D57">
            <v>0</v>
          </cell>
          <cell r="E57" t="str">
            <v xml:space="preserve">Small Round Disc </v>
          </cell>
          <cell r="F57" t="str">
            <v>Placa Redonda S</v>
          </cell>
          <cell r="G57">
            <v>14.25</v>
          </cell>
          <cell r="H57">
            <v>14.25</v>
          </cell>
          <cell r="I57">
            <v>0.4</v>
          </cell>
          <cell r="J57">
            <v>0</v>
          </cell>
          <cell r="K57">
            <v>3.1605145600000006</v>
          </cell>
          <cell r="L57">
            <v>35</v>
          </cell>
          <cell r="M57">
            <v>35</v>
          </cell>
          <cell r="N57">
            <v>1</v>
          </cell>
          <cell r="O57">
            <v>0</v>
          </cell>
          <cell r="P57">
            <v>1.4336000000000002</v>
          </cell>
          <cell r="Q57">
            <v>17.59</v>
          </cell>
          <cell r="R57">
            <v>20.181007000000001</v>
          </cell>
          <cell r="S57">
            <v>25.7</v>
          </cell>
          <cell r="T57">
            <v>26.24</v>
          </cell>
          <cell r="U57">
            <v>0.89832249229715844</v>
          </cell>
          <cell r="V57">
            <v>26.96</v>
          </cell>
          <cell r="W57">
            <v>29.21</v>
          </cell>
          <cell r="X57">
            <v>31.45</v>
          </cell>
          <cell r="Y57">
            <v>33.700000000000003</v>
          </cell>
          <cell r="Z57">
            <v>34.42</v>
          </cell>
          <cell r="AA57">
            <v>35.950000000000003</v>
          </cell>
          <cell r="AB57">
            <v>38.19</v>
          </cell>
          <cell r="AC57">
            <v>40.44</v>
          </cell>
          <cell r="AD57">
            <v>42.69</v>
          </cell>
          <cell r="AE57">
            <v>89.87</v>
          </cell>
          <cell r="AF57">
            <v>44.935000000000002</v>
          </cell>
        </row>
        <row r="58">
          <cell r="B58" t="str">
            <v>DR001</v>
          </cell>
          <cell r="C58" t="str">
            <v>C</v>
          </cell>
          <cell r="D58">
            <v>0</v>
          </cell>
          <cell r="E58" t="str">
            <v>X Small Round Disc</v>
          </cell>
          <cell r="F58" t="str">
            <v>Placa Redonda XS</v>
          </cell>
          <cell r="G58">
            <v>12</v>
          </cell>
          <cell r="H58">
            <v>12</v>
          </cell>
          <cell r="I58">
            <v>0.4</v>
          </cell>
          <cell r="J58">
            <v>0</v>
          </cell>
          <cell r="K58">
            <v>2.2222368000000006</v>
          </cell>
          <cell r="L58">
            <v>31</v>
          </cell>
          <cell r="M58">
            <v>31</v>
          </cell>
          <cell r="N58">
            <v>1</v>
          </cell>
          <cell r="O58">
            <v>0</v>
          </cell>
          <cell r="P58">
            <v>1.0080000000000002</v>
          </cell>
          <cell r="Q58">
            <v>12.63</v>
          </cell>
          <cell r="R58">
            <v>14.490399000000002</v>
          </cell>
          <cell r="S58">
            <v>19.66</v>
          </cell>
          <cell r="T58">
            <v>20.07</v>
          </cell>
          <cell r="U58">
            <v>0.89838854073410923</v>
          </cell>
          <cell r="V58">
            <v>20.62</v>
          </cell>
          <cell r="W58">
            <v>22.34</v>
          </cell>
          <cell r="X58">
            <v>24.05</v>
          </cell>
          <cell r="Y58">
            <v>25.77</v>
          </cell>
          <cell r="Z58">
            <v>26.32</v>
          </cell>
          <cell r="AA58">
            <v>27.49</v>
          </cell>
          <cell r="AB58">
            <v>29.21</v>
          </cell>
          <cell r="AC58">
            <v>30.93</v>
          </cell>
          <cell r="AD58">
            <v>32.65</v>
          </cell>
          <cell r="AE58">
            <v>68.728000000000009</v>
          </cell>
          <cell r="AF58">
            <v>34.364000000000004</v>
          </cell>
        </row>
        <row r="59">
          <cell r="B59" t="str">
            <v>DR206</v>
          </cell>
          <cell r="C59" t="str">
            <v>C</v>
          </cell>
          <cell r="D59">
            <v>0</v>
          </cell>
          <cell r="E59" t="str">
            <v>XX Large Round Disc with Rim</v>
          </cell>
          <cell r="F59" t="str">
            <v>Placa Redonda con Ribete XXL</v>
          </cell>
          <cell r="G59">
            <v>23.95</v>
          </cell>
          <cell r="H59">
            <v>23.95</v>
          </cell>
          <cell r="I59">
            <v>0.4</v>
          </cell>
          <cell r="J59">
            <v>0</v>
          </cell>
          <cell r="K59">
            <v>8.5318020000000008</v>
          </cell>
          <cell r="L59">
            <v>60.8</v>
          </cell>
          <cell r="M59">
            <v>60.8</v>
          </cell>
          <cell r="N59">
            <v>1</v>
          </cell>
          <cell r="O59">
            <v>0</v>
          </cell>
          <cell r="P59">
            <v>3.87</v>
          </cell>
          <cell r="Q59">
            <v>54.8</v>
          </cell>
          <cell r="R59">
            <v>62.872039999999998</v>
          </cell>
          <cell r="S59">
            <v>75.52</v>
          </cell>
          <cell r="T59">
            <v>77.11</v>
          </cell>
          <cell r="U59">
            <v>0.89850850617571665</v>
          </cell>
          <cell r="V59">
            <v>79.22</v>
          </cell>
          <cell r="W59">
            <v>85.82</v>
          </cell>
          <cell r="X59">
            <v>92.42</v>
          </cell>
          <cell r="Y59">
            <v>99.02</v>
          </cell>
          <cell r="Z59">
            <v>101.14</v>
          </cell>
          <cell r="AA59">
            <v>105.63</v>
          </cell>
          <cell r="AB59">
            <v>112.23</v>
          </cell>
          <cell r="AC59">
            <v>118.83</v>
          </cell>
          <cell r="AD59">
            <v>125.43</v>
          </cell>
          <cell r="AE59">
            <v>264.062568</v>
          </cell>
          <cell r="AF59">
            <v>132.031284</v>
          </cell>
        </row>
        <row r="60">
          <cell r="B60" t="str">
            <v>DR205</v>
          </cell>
          <cell r="C60" t="str">
            <v>C</v>
          </cell>
          <cell r="D60">
            <v>0</v>
          </cell>
          <cell r="E60" t="str">
            <v>X Large Round Disc with Rim</v>
          </cell>
          <cell r="F60" t="str">
            <v>Placa Redonda con Ribete XL</v>
          </cell>
          <cell r="G60">
            <v>20</v>
          </cell>
          <cell r="H60">
            <v>20</v>
          </cell>
          <cell r="I60">
            <v>0.4</v>
          </cell>
          <cell r="J60">
            <v>0</v>
          </cell>
          <cell r="K60">
            <v>6.5476620000000008</v>
          </cell>
          <cell r="L60">
            <v>50.8</v>
          </cell>
          <cell r="M60">
            <v>50.8</v>
          </cell>
          <cell r="N60">
            <v>1</v>
          </cell>
          <cell r="O60">
            <v>0</v>
          </cell>
          <cell r="P60">
            <v>2.97</v>
          </cell>
          <cell r="Q60">
            <v>44.67</v>
          </cell>
          <cell r="R60">
            <v>51.249891000000005</v>
          </cell>
          <cell r="S60">
            <v>61.56</v>
          </cell>
          <cell r="T60">
            <v>62.85</v>
          </cell>
          <cell r="U60">
            <v>0.89837049742710129</v>
          </cell>
          <cell r="V60">
            <v>64.569999999999993</v>
          </cell>
          <cell r="W60">
            <v>69.959999999999994</v>
          </cell>
          <cell r="X60">
            <v>75.34</v>
          </cell>
          <cell r="Y60">
            <v>80.72</v>
          </cell>
          <cell r="Z60">
            <v>82.44</v>
          </cell>
          <cell r="AA60">
            <v>86.1</v>
          </cell>
          <cell r="AB60">
            <v>91.48</v>
          </cell>
          <cell r="AC60">
            <v>96.86</v>
          </cell>
          <cell r="AD60">
            <v>102.24</v>
          </cell>
          <cell r="AE60">
            <v>215.24954220000004</v>
          </cell>
          <cell r="AF60">
            <v>107.62477110000002</v>
          </cell>
        </row>
        <row r="61">
          <cell r="B61" t="str">
            <v>DR204</v>
          </cell>
          <cell r="C61" t="str">
            <v>C</v>
          </cell>
          <cell r="D61">
            <v>0</v>
          </cell>
          <cell r="E61" t="str">
            <v>Large Round Disc with Rim</v>
          </cell>
          <cell r="F61" t="str">
            <v>Placa Redonda con Ribete L</v>
          </cell>
          <cell r="G61">
            <v>17.7</v>
          </cell>
          <cell r="H61">
            <v>17.7</v>
          </cell>
          <cell r="I61">
            <v>0.4</v>
          </cell>
          <cell r="J61">
            <v>0</v>
          </cell>
          <cell r="K61">
            <v>5.0044420000000001</v>
          </cell>
          <cell r="L61">
            <v>45</v>
          </cell>
          <cell r="M61">
            <v>45</v>
          </cell>
          <cell r="N61">
            <v>1</v>
          </cell>
          <cell r="O61">
            <v>0</v>
          </cell>
          <cell r="P61">
            <v>2.27</v>
          </cell>
          <cell r="Q61">
            <v>33.83</v>
          </cell>
          <cell r="R61">
            <v>38.813158999999999</v>
          </cell>
          <cell r="S61">
            <v>46.62</v>
          </cell>
          <cell r="T61">
            <v>47.6</v>
          </cell>
          <cell r="U61">
            <v>0.89845224613061536</v>
          </cell>
          <cell r="V61">
            <v>48.9</v>
          </cell>
          <cell r="W61">
            <v>52.98</v>
          </cell>
          <cell r="X61">
            <v>57.06</v>
          </cell>
          <cell r="Y61">
            <v>61.13</v>
          </cell>
          <cell r="Z61">
            <v>62.43</v>
          </cell>
          <cell r="AA61">
            <v>65.209999999999994</v>
          </cell>
          <cell r="AB61">
            <v>69.28</v>
          </cell>
          <cell r="AC61">
            <v>73.36</v>
          </cell>
          <cell r="AD61">
            <v>77.430000000000007</v>
          </cell>
          <cell r="AE61">
            <v>163.0152678</v>
          </cell>
          <cell r="AF61">
            <v>81.507633900000002</v>
          </cell>
        </row>
        <row r="62">
          <cell r="B62" t="str">
            <v>DR203</v>
          </cell>
          <cell r="C62" t="str">
            <v>C</v>
          </cell>
          <cell r="D62">
            <v>0</v>
          </cell>
          <cell r="E62" t="str">
            <v>Medium Round Disc with Rim</v>
          </cell>
          <cell r="F62" t="str">
            <v>Placa Redonda con Ribete M</v>
          </cell>
          <cell r="G62">
            <v>15.75</v>
          </cell>
          <cell r="H62">
            <v>15.75</v>
          </cell>
          <cell r="I62">
            <v>0.4</v>
          </cell>
          <cell r="J62">
            <v>0</v>
          </cell>
          <cell r="K62">
            <v>3.813958</v>
          </cell>
          <cell r="L62">
            <v>40</v>
          </cell>
          <cell r="M62">
            <v>40</v>
          </cell>
          <cell r="N62">
            <v>1</v>
          </cell>
          <cell r="O62">
            <v>0</v>
          </cell>
          <cell r="P62">
            <v>1.73</v>
          </cell>
          <cell r="Q62">
            <v>30.23</v>
          </cell>
          <cell r="R62">
            <v>34.682879</v>
          </cell>
          <cell r="S62">
            <v>41.66</v>
          </cell>
          <cell r="T62">
            <v>42.54</v>
          </cell>
          <cell r="U62">
            <v>0.89860583016476547</v>
          </cell>
          <cell r="V62">
            <v>43.7</v>
          </cell>
          <cell r="W62">
            <v>47.34</v>
          </cell>
          <cell r="X62">
            <v>50.98</v>
          </cell>
          <cell r="Y62">
            <v>54.63</v>
          </cell>
          <cell r="Z62">
            <v>55.79</v>
          </cell>
          <cell r="AA62">
            <v>58.27</v>
          </cell>
          <cell r="AB62">
            <v>61.91</v>
          </cell>
          <cell r="AC62">
            <v>65.55</v>
          </cell>
          <cell r="AD62">
            <v>69.19</v>
          </cell>
          <cell r="AE62">
            <v>145.66809180000001</v>
          </cell>
          <cell r="AF62">
            <v>72.834045900000007</v>
          </cell>
        </row>
        <row r="63">
          <cell r="B63" t="str">
            <v>DR202</v>
          </cell>
          <cell r="C63" t="str">
            <v>C</v>
          </cell>
          <cell r="D63">
            <v>0</v>
          </cell>
          <cell r="E63" t="str">
            <v>Small Round Disc with Rim</v>
          </cell>
          <cell r="F63" t="str">
            <v>Placa Redonda con Ribete S</v>
          </cell>
          <cell r="G63">
            <v>14.4</v>
          </cell>
          <cell r="H63">
            <v>14.4</v>
          </cell>
          <cell r="I63">
            <v>0.4</v>
          </cell>
          <cell r="J63">
            <v>0</v>
          </cell>
          <cell r="K63">
            <v>2.8659800000000004</v>
          </cell>
          <cell r="L63">
            <v>36.5</v>
          </cell>
          <cell r="M63">
            <v>36.5</v>
          </cell>
          <cell r="N63">
            <v>1</v>
          </cell>
          <cell r="O63">
            <v>0</v>
          </cell>
          <cell r="P63">
            <v>1.3</v>
          </cell>
          <cell r="Q63">
            <v>19.850000000000001</v>
          </cell>
          <cell r="R63">
            <v>22.773905000000003</v>
          </cell>
          <cell r="S63">
            <v>27.36</v>
          </cell>
          <cell r="T63">
            <v>27.93</v>
          </cell>
          <cell r="U63">
            <v>0.89835960115792857</v>
          </cell>
          <cell r="V63">
            <v>28.7</v>
          </cell>
          <cell r="W63">
            <v>31.09</v>
          </cell>
          <cell r="X63">
            <v>33.479999999999997</v>
          </cell>
          <cell r="Y63">
            <v>35.869999999999997</v>
          </cell>
          <cell r="Z63">
            <v>36.630000000000003</v>
          </cell>
          <cell r="AA63">
            <v>38.26</v>
          </cell>
          <cell r="AB63">
            <v>40.65</v>
          </cell>
          <cell r="AC63">
            <v>43.04</v>
          </cell>
          <cell r="AD63">
            <v>45.43</v>
          </cell>
          <cell r="AE63">
            <v>95.650401000000016</v>
          </cell>
          <cell r="AF63">
            <v>47.825200500000008</v>
          </cell>
        </row>
        <row r="64">
          <cell r="B64" t="str">
            <v>DR201</v>
          </cell>
          <cell r="C64" t="str">
            <v>C</v>
          </cell>
          <cell r="D64">
            <v>0</v>
          </cell>
          <cell r="E64" t="str">
            <v>X Small Round Disc with Rim</v>
          </cell>
          <cell r="F64" t="str">
            <v>Placa Redonda con Ribete XS</v>
          </cell>
          <cell r="G64">
            <v>12.2</v>
          </cell>
          <cell r="H64">
            <v>12.2</v>
          </cell>
          <cell r="I64">
            <v>0.4</v>
          </cell>
          <cell r="J64">
            <v>0</v>
          </cell>
          <cell r="K64">
            <v>2.3809680000000002</v>
          </cell>
          <cell r="L64">
            <v>31</v>
          </cell>
          <cell r="M64">
            <v>31</v>
          </cell>
          <cell r="N64">
            <v>1</v>
          </cell>
          <cell r="O64">
            <v>0</v>
          </cell>
          <cell r="P64">
            <v>1.08</v>
          </cell>
          <cell r="Q64">
            <v>16.149999999999999</v>
          </cell>
          <cell r="R64">
            <v>18.528894999999999</v>
          </cell>
          <cell r="S64">
            <v>22.26</v>
          </cell>
          <cell r="T64">
            <v>22.72</v>
          </cell>
          <cell r="U64">
            <v>0.89837880585211549</v>
          </cell>
          <cell r="V64">
            <v>23.35</v>
          </cell>
          <cell r="W64">
            <v>25.29</v>
          </cell>
          <cell r="X64">
            <v>27.24</v>
          </cell>
          <cell r="Y64">
            <v>29.18</v>
          </cell>
          <cell r="Z64">
            <v>29.81</v>
          </cell>
          <cell r="AA64">
            <v>31.13</v>
          </cell>
          <cell r="AB64">
            <v>33.07</v>
          </cell>
          <cell r="AC64">
            <v>35.020000000000003</v>
          </cell>
          <cell r="AD64">
            <v>36.97</v>
          </cell>
          <cell r="AE64">
            <v>77.821359000000001</v>
          </cell>
          <cell r="AF64">
            <v>38.910679500000001</v>
          </cell>
        </row>
        <row r="65">
          <cell r="B65" t="str">
            <v>FRD45</v>
          </cell>
          <cell r="C65" t="str">
            <v>C</v>
          </cell>
          <cell r="D65">
            <v>0</v>
          </cell>
          <cell r="E65" t="str">
            <v>XL Sphere</v>
          </cell>
          <cell r="F65" t="str">
            <v>Esfera Inclinada XL</v>
          </cell>
          <cell r="G65">
            <v>13.8</v>
          </cell>
          <cell r="H65">
            <v>13.8</v>
          </cell>
          <cell r="I65">
            <v>11.4</v>
          </cell>
          <cell r="J65">
            <v>152.16999999999999</v>
          </cell>
          <cell r="K65">
            <v>6.5697080000000003</v>
          </cell>
          <cell r="L65">
            <v>35</v>
          </cell>
          <cell r="M65">
            <v>35</v>
          </cell>
          <cell r="N65">
            <v>29</v>
          </cell>
          <cell r="O65">
            <v>4.5</v>
          </cell>
          <cell r="P65">
            <v>2.98</v>
          </cell>
          <cell r="Q65">
            <v>43.58</v>
          </cell>
          <cell r="R65">
            <v>49.999333999999998</v>
          </cell>
          <cell r="S65">
            <v>61.69</v>
          </cell>
          <cell r="T65">
            <v>62.98</v>
          </cell>
          <cell r="U65">
            <v>0.89843081312410844</v>
          </cell>
          <cell r="V65">
            <v>64.709999999999994</v>
          </cell>
          <cell r="W65">
            <v>70.099999999999994</v>
          </cell>
          <cell r="X65">
            <v>75.489999999999995</v>
          </cell>
          <cell r="Y65">
            <v>80.89</v>
          </cell>
          <cell r="Z65">
            <v>82.61</v>
          </cell>
          <cell r="AA65">
            <v>86.28</v>
          </cell>
          <cell r="AB65">
            <v>91.67</v>
          </cell>
          <cell r="AC65">
            <v>97.06</v>
          </cell>
          <cell r="AD65">
            <v>102.46</v>
          </cell>
          <cell r="AE65">
            <v>215.69900000000001</v>
          </cell>
          <cell r="AF65">
            <v>107.84950000000001</v>
          </cell>
        </row>
        <row r="66">
          <cell r="B66" t="str">
            <v>FRD44</v>
          </cell>
          <cell r="C66" t="str">
            <v>C</v>
          </cell>
          <cell r="D66">
            <v>0</v>
          </cell>
          <cell r="E66" t="str">
            <v>L Sphere</v>
          </cell>
          <cell r="F66" t="str">
            <v>Esfera Inclinada L</v>
          </cell>
          <cell r="G66">
            <v>11.8</v>
          </cell>
          <cell r="H66">
            <v>11.8</v>
          </cell>
          <cell r="I66">
            <v>9.85</v>
          </cell>
          <cell r="J66">
            <v>67.63</v>
          </cell>
          <cell r="K66">
            <v>4.1887400000000001</v>
          </cell>
          <cell r="L66">
            <v>30</v>
          </cell>
          <cell r="M66">
            <v>30</v>
          </cell>
          <cell r="N66">
            <v>25</v>
          </cell>
          <cell r="O66">
            <v>2</v>
          </cell>
          <cell r="P66">
            <v>1.9</v>
          </cell>
          <cell r="Q66">
            <v>25.77</v>
          </cell>
          <cell r="R66">
            <v>29.565920999999999</v>
          </cell>
          <cell r="S66">
            <v>35.51</v>
          </cell>
          <cell r="T66">
            <v>36.26</v>
          </cell>
          <cell r="U66">
            <v>0.89841427155599596</v>
          </cell>
          <cell r="V66">
            <v>37.25</v>
          </cell>
          <cell r="W66">
            <v>40.36</v>
          </cell>
          <cell r="X66">
            <v>43.46</v>
          </cell>
          <cell r="Y66">
            <v>46.57</v>
          </cell>
          <cell r="Z66">
            <v>47.56</v>
          </cell>
          <cell r="AA66">
            <v>49.67</v>
          </cell>
          <cell r="AB66">
            <v>52.78</v>
          </cell>
          <cell r="AC66">
            <v>55.88</v>
          </cell>
          <cell r="AD66">
            <v>58.98</v>
          </cell>
          <cell r="AE66">
            <v>124.1768682</v>
          </cell>
          <cell r="AF66">
            <v>62.088434100000001</v>
          </cell>
        </row>
        <row r="67">
          <cell r="B67" t="str">
            <v>FRD43</v>
          </cell>
          <cell r="C67" t="str">
            <v>C</v>
          </cell>
          <cell r="D67">
            <v>0</v>
          </cell>
          <cell r="E67" t="str">
            <v>M Sphere</v>
          </cell>
          <cell r="F67" t="str">
            <v>Esfera Inclinada M</v>
          </cell>
          <cell r="G67">
            <v>9.85</v>
          </cell>
          <cell r="H67">
            <v>9.85</v>
          </cell>
          <cell r="I67">
            <v>8.3000000000000007</v>
          </cell>
          <cell r="J67">
            <v>47.340999999999994</v>
          </cell>
          <cell r="K67">
            <v>2.6896119999999999</v>
          </cell>
          <cell r="L67">
            <v>25</v>
          </cell>
          <cell r="M67">
            <v>25</v>
          </cell>
          <cell r="N67">
            <v>21</v>
          </cell>
          <cell r="O67">
            <v>1.4</v>
          </cell>
          <cell r="P67">
            <v>1.22</v>
          </cell>
          <cell r="Q67">
            <v>18.38</v>
          </cell>
          <cell r="R67">
            <v>21.087374000000001</v>
          </cell>
          <cell r="S67">
            <v>25.33</v>
          </cell>
          <cell r="T67">
            <v>25.86</v>
          </cell>
          <cell r="U67">
            <v>0.89854065323141064</v>
          </cell>
          <cell r="V67">
            <v>26.57</v>
          </cell>
          <cell r="W67">
            <v>28.78</v>
          </cell>
          <cell r="X67">
            <v>31</v>
          </cell>
          <cell r="Y67">
            <v>33.21</v>
          </cell>
          <cell r="Z67">
            <v>33.92</v>
          </cell>
          <cell r="AA67">
            <v>35.43</v>
          </cell>
          <cell r="AB67">
            <v>37.64</v>
          </cell>
          <cell r="AC67">
            <v>39.86</v>
          </cell>
          <cell r="AD67">
            <v>42.07</v>
          </cell>
          <cell r="AE67">
            <v>88.566970800000007</v>
          </cell>
          <cell r="AF67">
            <v>44.283485400000004</v>
          </cell>
        </row>
        <row r="68">
          <cell r="B68" t="str">
            <v>FRD42</v>
          </cell>
          <cell r="C68" t="str">
            <v>C</v>
          </cell>
          <cell r="D68">
            <v>0</v>
          </cell>
          <cell r="E68" t="str">
            <v>S Sphere</v>
          </cell>
          <cell r="F68" t="str">
            <v>Esfera Inclinada S</v>
          </cell>
          <cell r="G68">
            <v>7.9</v>
          </cell>
          <cell r="H68">
            <v>7.9</v>
          </cell>
          <cell r="I68">
            <v>6.7</v>
          </cell>
          <cell r="J68">
            <v>20.29</v>
          </cell>
          <cell r="K68">
            <v>2.4911979999999998</v>
          </cell>
          <cell r="L68">
            <v>20</v>
          </cell>
          <cell r="M68">
            <v>20</v>
          </cell>
          <cell r="N68">
            <v>17</v>
          </cell>
          <cell r="O68">
            <v>0.6</v>
          </cell>
          <cell r="P68">
            <v>1.1299999999999999</v>
          </cell>
          <cell r="Q68">
            <v>11.08</v>
          </cell>
          <cell r="R68">
            <v>12.712083999999999</v>
          </cell>
          <cell r="S68">
            <v>15.27</v>
          </cell>
          <cell r="T68">
            <v>15.59</v>
          </cell>
          <cell r="U68">
            <v>0.89855907780979816</v>
          </cell>
          <cell r="V68">
            <v>16.02</v>
          </cell>
          <cell r="W68">
            <v>17.350000000000001</v>
          </cell>
          <cell r="X68">
            <v>18.690000000000001</v>
          </cell>
          <cell r="Y68">
            <v>20.02</v>
          </cell>
          <cell r="Z68">
            <v>20.45</v>
          </cell>
          <cell r="AA68">
            <v>21.36</v>
          </cell>
          <cell r="AB68">
            <v>22.69</v>
          </cell>
          <cell r="AC68">
            <v>24.03</v>
          </cell>
          <cell r="AD68">
            <v>25.36</v>
          </cell>
          <cell r="AE68">
            <v>53.390752800000001</v>
          </cell>
          <cell r="AF68">
            <v>26.695376400000001</v>
          </cell>
        </row>
        <row r="69">
          <cell r="B69" t="str">
            <v>FRD41</v>
          </cell>
          <cell r="C69" t="str">
            <v>C</v>
          </cell>
          <cell r="D69">
            <v>0</v>
          </cell>
          <cell r="E69" t="str">
            <v>XS Sphere</v>
          </cell>
          <cell r="F69" t="str">
            <v>Esfera Inclinada XS</v>
          </cell>
          <cell r="G69">
            <v>5.9</v>
          </cell>
          <cell r="H69">
            <v>5.9</v>
          </cell>
          <cell r="I69">
            <v>5.0199999999999996</v>
          </cell>
          <cell r="J69">
            <v>10.144499999999999</v>
          </cell>
          <cell r="K69">
            <v>1.2566219999999999</v>
          </cell>
          <cell r="L69">
            <v>15</v>
          </cell>
          <cell r="M69">
            <v>15</v>
          </cell>
          <cell r="N69">
            <v>12.75</v>
          </cell>
          <cell r="O69">
            <v>0.3</v>
          </cell>
          <cell r="P69">
            <v>0.56999999999999995</v>
          </cell>
          <cell r="Q69">
            <v>8.34</v>
          </cell>
          <cell r="R69">
            <v>9.5684820000000013</v>
          </cell>
          <cell r="S69">
            <v>11.49</v>
          </cell>
          <cell r="T69">
            <v>11.73</v>
          </cell>
          <cell r="U69">
            <v>0.89816232771822357</v>
          </cell>
          <cell r="V69">
            <v>12.06</v>
          </cell>
          <cell r="W69">
            <v>13.06</v>
          </cell>
          <cell r="X69">
            <v>14.07</v>
          </cell>
          <cell r="Y69">
            <v>15.07</v>
          </cell>
          <cell r="Z69">
            <v>15.39</v>
          </cell>
          <cell r="AA69">
            <v>16.079999999999998</v>
          </cell>
          <cell r="AB69">
            <v>17.079999999999998</v>
          </cell>
          <cell r="AC69">
            <v>18.079999999999998</v>
          </cell>
          <cell r="AD69">
            <v>19.09</v>
          </cell>
          <cell r="AE69">
            <v>40.187624400000004</v>
          </cell>
          <cell r="AF69">
            <v>20.093812200000002</v>
          </cell>
        </row>
        <row r="70">
          <cell r="B70" t="str">
            <v>FRS45</v>
          </cell>
          <cell r="C70" t="str">
            <v>C</v>
          </cell>
          <cell r="D70">
            <v>0</v>
          </cell>
          <cell r="E70" t="str">
            <v>XL Shallow Sphere Bowl</v>
          </cell>
          <cell r="F70" t="str">
            <v>Esfera Inclinada Corta XL</v>
          </cell>
          <cell r="G70">
            <v>14.960599999999999</v>
          </cell>
          <cell r="H70">
            <v>14.960599999999999</v>
          </cell>
          <cell r="I70">
            <v>6.4960500000000003</v>
          </cell>
          <cell r="J70">
            <v>190.20937499999999</v>
          </cell>
          <cell r="K70">
            <v>6.8342600000000004</v>
          </cell>
          <cell r="L70">
            <v>38</v>
          </cell>
          <cell r="M70">
            <v>38</v>
          </cell>
          <cell r="N70">
            <v>16.5</v>
          </cell>
          <cell r="O70">
            <v>5.625</v>
          </cell>
          <cell r="P70">
            <v>3.1</v>
          </cell>
          <cell r="Q70">
            <v>30.86</v>
          </cell>
          <cell r="R70">
            <v>35.405678000000002</v>
          </cell>
          <cell r="S70">
            <v>43.69</v>
          </cell>
          <cell r="T70">
            <v>44.61</v>
          </cell>
          <cell r="U70">
            <v>0.89848942598187309</v>
          </cell>
          <cell r="V70">
            <v>45.83</v>
          </cell>
          <cell r="W70">
            <v>49.65</v>
          </cell>
          <cell r="X70">
            <v>53.47</v>
          </cell>
          <cell r="Y70">
            <v>57.29</v>
          </cell>
          <cell r="Z70">
            <v>58.51</v>
          </cell>
          <cell r="AA70">
            <v>61.11</v>
          </cell>
          <cell r="AB70">
            <v>64.930000000000007</v>
          </cell>
          <cell r="AC70">
            <v>68.75</v>
          </cell>
          <cell r="AD70">
            <v>72.56</v>
          </cell>
          <cell r="AE70">
            <v>152.768</v>
          </cell>
          <cell r="AF70">
            <v>76.384</v>
          </cell>
        </row>
        <row r="71">
          <cell r="B71" t="str">
            <v>FRS44</v>
          </cell>
          <cell r="C71" t="str">
            <v>C</v>
          </cell>
          <cell r="D71">
            <v>0</v>
          </cell>
          <cell r="E71" t="str">
            <v>L Shallow Sphere Bowl</v>
          </cell>
          <cell r="F71" t="str">
            <v>Esfera Inclinada Corta L</v>
          </cell>
          <cell r="G71">
            <v>12.795249999999999</v>
          </cell>
          <cell r="H71">
            <v>12.795249999999999</v>
          </cell>
          <cell r="I71">
            <v>5.4330600000000002</v>
          </cell>
          <cell r="J71">
            <v>118.35249999999999</v>
          </cell>
          <cell r="K71">
            <v>3.7478199999999999</v>
          </cell>
          <cell r="L71">
            <v>32.5</v>
          </cell>
          <cell r="M71">
            <v>32.5</v>
          </cell>
          <cell r="N71">
            <v>13.8</v>
          </cell>
          <cell r="O71">
            <v>3.5</v>
          </cell>
          <cell r="P71">
            <v>1.7</v>
          </cell>
          <cell r="Q71">
            <v>21.05</v>
          </cell>
          <cell r="R71">
            <v>24.150665</v>
          </cell>
          <cell r="S71">
            <v>29.81</v>
          </cell>
          <cell r="T71">
            <v>30.43</v>
          </cell>
          <cell r="U71">
            <v>0.89843519338647782</v>
          </cell>
          <cell r="V71">
            <v>31.26</v>
          </cell>
          <cell r="W71">
            <v>33.869999999999997</v>
          </cell>
          <cell r="X71">
            <v>36.47</v>
          </cell>
          <cell r="Y71">
            <v>39.08</v>
          </cell>
          <cell r="Z71">
            <v>39.909999999999997</v>
          </cell>
          <cell r="AA71">
            <v>41.69</v>
          </cell>
          <cell r="AB71">
            <v>44.29</v>
          </cell>
          <cell r="AC71">
            <v>46.9</v>
          </cell>
          <cell r="AD71">
            <v>49.5</v>
          </cell>
          <cell r="AE71">
            <v>104.214</v>
          </cell>
          <cell r="AF71">
            <v>52.106999999999999</v>
          </cell>
        </row>
        <row r="72">
          <cell r="B72" t="str">
            <v>FRS43</v>
          </cell>
          <cell r="C72" t="str">
            <v>C</v>
          </cell>
          <cell r="D72">
            <v>0</v>
          </cell>
          <cell r="E72" t="str">
            <v>M Shallow Sphere Bowl</v>
          </cell>
          <cell r="F72" t="str">
            <v>Esfera Inclinada Corta M</v>
          </cell>
          <cell r="G72">
            <v>10.629899999999999</v>
          </cell>
          <cell r="H72">
            <v>10.629899999999999</v>
          </cell>
          <cell r="I72">
            <v>4.5275499999999997</v>
          </cell>
          <cell r="J72">
            <v>54.103999999999999</v>
          </cell>
          <cell r="K72">
            <v>2.6455199999999999</v>
          </cell>
          <cell r="L72">
            <v>27</v>
          </cell>
          <cell r="M72">
            <v>27</v>
          </cell>
          <cell r="N72">
            <v>11.5</v>
          </cell>
          <cell r="O72">
            <v>1.6</v>
          </cell>
          <cell r="P72">
            <v>1.2</v>
          </cell>
          <cell r="Q72">
            <v>14.83</v>
          </cell>
          <cell r="R72">
            <v>17.014459000000002</v>
          </cell>
          <cell r="S72">
            <v>20.99</v>
          </cell>
          <cell r="T72">
            <v>21.43</v>
          </cell>
          <cell r="U72">
            <v>0.89853249475890984</v>
          </cell>
          <cell r="V72">
            <v>22.02</v>
          </cell>
          <cell r="W72">
            <v>23.85</v>
          </cell>
          <cell r="X72">
            <v>25.69</v>
          </cell>
          <cell r="Y72">
            <v>27.52</v>
          </cell>
          <cell r="Z72">
            <v>28.11</v>
          </cell>
          <cell r="AA72">
            <v>29.36</v>
          </cell>
          <cell r="AB72">
            <v>31.19</v>
          </cell>
          <cell r="AC72">
            <v>33.03</v>
          </cell>
          <cell r="AD72">
            <v>34.86</v>
          </cell>
          <cell r="AE72">
            <v>73.39200000000001</v>
          </cell>
          <cell r="AF72">
            <v>36.696000000000005</v>
          </cell>
        </row>
        <row r="73">
          <cell r="B73" t="str">
            <v>FRS42</v>
          </cell>
          <cell r="C73" t="str">
            <v>C</v>
          </cell>
          <cell r="D73">
            <v>0</v>
          </cell>
          <cell r="E73" t="str">
            <v>S Shallow Sphere Bowl</v>
          </cell>
          <cell r="F73" t="str">
            <v>Esfera Inclinada Corta S</v>
          </cell>
          <cell r="G73">
            <v>8.5826600000000006</v>
          </cell>
          <cell r="H73">
            <v>8.5826600000000006</v>
          </cell>
          <cell r="I73">
            <v>3.4645600000000001</v>
          </cell>
          <cell r="J73">
            <v>25.361249999999998</v>
          </cell>
          <cell r="K73">
            <v>1.5873120000000001</v>
          </cell>
          <cell r="L73">
            <v>21.8</v>
          </cell>
          <cell r="M73">
            <v>21.8</v>
          </cell>
          <cell r="N73">
            <v>8.8000000000000007</v>
          </cell>
          <cell r="O73">
            <v>0.75</v>
          </cell>
          <cell r="P73">
            <v>0.72</v>
          </cell>
          <cell r="Q73">
            <v>9.98</v>
          </cell>
          <cell r="R73">
            <v>11.450054000000002</v>
          </cell>
          <cell r="S73">
            <v>14.12</v>
          </cell>
          <cell r="T73">
            <v>14.42</v>
          </cell>
          <cell r="U73">
            <v>0.89844236760124607</v>
          </cell>
          <cell r="V73">
            <v>14.81</v>
          </cell>
          <cell r="W73">
            <v>16.05</v>
          </cell>
          <cell r="X73">
            <v>17.28</v>
          </cell>
          <cell r="Y73">
            <v>18.52</v>
          </cell>
          <cell r="Z73">
            <v>18.91</v>
          </cell>
          <cell r="AA73">
            <v>19.75</v>
          </cell>
          <cell r="AB73">
            <v>20.99</v>
          </cell>
          <cell r="AC73">
            <v>22.22</v>
          </cell>
          <cell r="AD73">
            <v>23.46</v>
          </cell>
          <cell r="AE73">
            <v>49.379000000000005</v>
          </cell>
          <cell r="AF73">
            <v>24.689500000000002</v>
          </cell>
        </row>
        <row r="74">
          <cell r="B74" t="str">
            <v>FRS41</v>
          </cell>
          <cell r="C74" t="str">
            <v>C</v>
          </cell>
          <cell r="D74">
            <v>0</v>
          </cell>
          <cell r="E74" t="str">
            <v>XS Shallow Sphere Bowl</v>
          </cell>
          <cell r="F74" t="str">
            <v>Esfera Inclinada Corta XS</v>
          </cell>
          <cell r="G74">
            <v>6.4960500000000003</v>
          </cell>
          <cell r="H74">
            <v>6.4960500000000003</v>
          </cell>
          <cell r="I74">
            <v>2.6771599999999998</v>
          </cell>
          <cell r="J74">
            <v>12.680624999999999</v>
          </cell>
          <cell r="K74">
            <v>0.88184000000000007</v>
          </cell>
          <cell r="L74">
            <v>16.5</v>
          </cell>
          <cell r="M74">
            <v>16.5</v>
          </cell>
          <cell r="N74">
            <v>6.8</v>
          </cell>
          <cell r="O74">
            <v>0.375</v>
          </cell>
          <cell r="P74">
            <v>0.4</v>
          </cell>
          <cell r="Q74">
            <v>7.14</v>
          </cell>
          <cell r="R74">
            <v>8.1917220000000004</v>
          </cell>
          <cell r="S74">
            <v>10.11</v>
          </cell>
          <cell r="T74">
            <v>10.32</v>
          </cell>
          <cell r="U74">
            <v>0.89817232375979117</v>
          </cell>
          <cell r="V74">
            <v>10.6</v>
          </cell>
          <cell r="W74">
            <v>11.49</v>
          </cell>
          <cell r="X74">
            <v>12.37</v>
          </cell>
          <cell r="Y74">
            <v>13.25</v>
          </cell>
          <cell r="Z74">
            <v>13.54</v>
          </cell>
          <cell r="AA74">
            <v>14.14</v>
          </cell>
          <cell r="AB74">
            <v>15.02</v>
          </cell>
          <cell r="AC74">
            <v>15.9</v>
          </cell>
          <cell r="AD74">
            <v>16.79</v>
          </cell>
          <cell r="AE74">
            <v>35.343000000000004</v>
          </cell>
          <cell r="AF74">
            <v>17.671500000000002</v>
          </cell>
        </row>
        <row r="75">
          <cell r="B75" t="str">
            <v>FRA44</v>
          </cell>
          <cell r="C75" t="str">
            <v>C</v>
          </cell>
          <cell r="D75">
            <v>0</v>
          </cell>
          <cell r="E75">
            <v>0</v>
          </cell>
          <cell r="F75" t="str">
            <v>Esfera Redondo Corta Alta 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28</v>
          </cell>
          <cell r="M75">
            <v>11</v>
          </cell>
          <cell r="N75">
            <v>14.5</v>
          </cell>
          <cell r="O75">
            <v>0</v>
          </cell>
          <cell r="P75">
            <v>1.0169999999999999</v>
          </cell>
          <cell r="Q75">
            <v>14.1</v>
          </cell>
          <cell r="R75">
            <v>16.18</v>
          </cell>
          <cell r="S75">
            <v>19.440000000000001</v>
          </cell>
          <cell r="T75">
            <v>19.84</v>
          </cell>
          <cell r="U75">
            <v>0.89814395654142143</v>
          </cell>
          <cell r="V75">
            <v>20.39</v>
          </cell>
          <cell r="W75">
            <v>22.09</v>
          </cell>
          <cell r="X75">
            <v>23.79</v>
          </cell>
          <cell r="Y75">
            <v>25.49</v>
          </cell>
          <cell r="Z75">
            <v>26.03</v>
          </cell>
          <cell r="AA75">
            <v>27.18</v>
          </cell>
          <cell r="AB75">
            <v>28.88</v>
          </cell>
          <cell r="AC75">
            <v>30.58</v>
          </cell>
          <cell r="AD75">
            <v>32.28</v>
          </cell>
          <cell r="AE75">
            <v>67.959999999999994</v>
          </cell>
          <cell r="AF75">
            <v>33.979999999999997</v>
          </cell>
        </row>
        <row r="76">
          <cell r="B76" t="str">
            <v>FRA43</v>
          </cell>
          <cell r="C76" t="str">
            <v>C</v>
          </cell>
          <cell r="D76">
            <v>0</v>
          </cell>
          <cell r="E76">
            <v>0</v>
          </cell>
          <cell r="F76" t="str">
            <v>Esfera Redondo Corta Alta M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25</v>
          </cell>
          <cell r="M76">
            <v>8</v>
          </cell>
          <cell r="N76">
            <v>12.5</v>
          </cell>
          <cell r="O76">
            <v>0</v>
          </cell>
          <cell r="P76">
            <v>0.753</v>
          </cell>
          <cell r="Q76">
            <v>11.7</v>
          </cell>
          <cell r="R76">
            <v>13.43</v>
          </cell>
          <cell r="S76">
            <v>16.12</v>
          </cell>
          <cell r="T76">
            <v>16.46</v>
          </cell>
          <cell r="U76">
            <v>0.89847161572052403</v>
          </cell>
          <cell r="V76">
            <v>16.91</v>
          </cell>
          <cell r="W76">
            <v>18.32</v>
          </cell>
          <cell r="X76">
            <v>19.73</v>
          </cell>
          <cell r="Y76">
            <v>21.14</v>
          </cell>
          <cell r="Z76">
            <v>21.59</v>
          </cell>
          <cell r="AA76">
            <v>22.54</v>
          </cell>
          <cell r="AB76">
            <v>23.95</v>
          </cell>
          <cell r="AC76">
            <v>25.36</v>
          </cell>
          <cell r="AD76">
            <v>26.77</v>
          </cell>
          <cell r="AE76">
            <v>56.36</v>
          </cell>
          <cell r="AF76">
            <v>28.18</v>
          </cell>
        </row>
        <row r="77">
          <cell r="B77" t="str">
            <v>FRA42</v>
          </cell>
          <cell r="C77" t="str">
            <v>C</v>
          </cell>
          <cell r="D77">
            <v>0</v>
          </cell>
          <cell r="E77">
            <v>0</v>
          </cell>
          <cell r="F77" t="str">
            <v>Esfera Redondo Corta Alta 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14</v>
          </cell>
          <cell r="M77">
            <v>5.5</v>
          </cell>
          <cell r="N77">
            <v>7.5</v>
          </cell>
          <cell r="O77">
            <v>0</v>
          </cell>
          <cell r="P77">
            <v>0.25</v>
          </cell>
          <cell r="Q77">
            <v>4.92</v>
          </cell>
          <cell r="R77">
            <v>5.65</v>
          </cell>
          <cell r="S77">
            <v>6.77</v>
          </cell>
          <cell r="T77">
            <v>6.91</v>
          </cell>
          <cell r="U77">
            <v>0.89740259740259742</v>
          </cell>
          <cell r="V77">
            <v>7.1</v>
          </cell>
          <cell r="W77">
            <v>7.7</v>
          </cell>
          <cell r="X77">
            <v>8.2899999999999991</v>
          </cell>
          <cell r="Y77">
            <v>8.8800000000000008</v>
          </cell>
          <cell r="Z77">
            <v>9.07</v>
          </cell>
          <cell r="AA77">
            <v>9.4700000000000006</v>
          </cell>
          <cell r="AB77">
            <v>10.06</v>
          </cell>
          <cell r="AC77">
            <v>10.66</v>
          </cell>
          <cell r="AD77">
            <v>11.25</v>
          </cell>
          <cell r="AE77">
            <v>23.68</v>
          </cell>
          <cell r="AF77">
            <v>11.84</v>
          </cell>
        </row>
        <row r="78">
          <cell r="B78" t="str">
            <v>FRA41</v>
          </cell>
          <cell r="C78" t="str">
            <v>C</v>
          </cell>
          <cell r="D78">
            <v>0</v>
          </cell>
          <cell r="E78">
            <v>0</v>
          </cell>
          <cell r="F78" t="str">
            <v>Esfera Redondo Corta Alta XS (a)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12</v>
          </cell>
          <cell r="M78">
            <v>5</v>
          </cell>
          <cell r="N78">
            <v>6.5</v>
          </cell>
          <cell r="O78">
            <v>0</v>
          </cell>
          <cell r="P78">
            <v>0.184</v>
          </cell>
          <cell r="Q78">
            <v>6.92</v>
          </cell>
          <cell r="R78">
            <v>7.94</v>
          </cell>
          <cell r="S78">
            <v>9.5399999999999991</v>
          </cell>
          <cell r="T78">
            <v>9.74</v>
          </cell>
          <cell r="U78">
            <v>0.89852398523985244</v>
          </cell>
          <cell r="V78">
            <v>10</v>
          </cell>
          <cell r="W78">
            <v>10.84</v>
          </cell>
          <cell r="X78">
            <v>11.67</v>
          </cell>
          <cell r="Y78">
            <v>12.5</v>
          </cell>
          <cell r="Z78">
            <v>12.77</v>
          </cell>
          <cell r="AA78">
            <v>13.34</v>
          </cell>
          <cell r="AB78">
            <v>14.17</v>
          </cell>
          <cell r="AC78">
            <v>15</v>
          </cell>
          <cell r="AD78">
            <v>15.84</v>
          </cell>
          <cell r="AE78">
            <v>33.340000000000003</v>
          </cell>
          <cell r="AF78">
            <v>16.670000000000002</v>
          </cell>
        </row>
        <row r="79">
          <cell r="B79" t="str">
            <v>FRA40</v>
          </cell>
          <cell r="C79" t="str">
            <v>C</v>
          </cell>
          <cell r="D79">
            <v>0</v>
          </cell>
          <cell r="E79">
            <v>0</v>
          </cell>
          <cell r="F79" t="str">
            <v>Esfera Redondo Corta Alta XS (b)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9</v>
          </cell>
          <cell r="M79">
            <v>7.5</v>
          </cell>
          <cell r="N79">
            <v>10</v>
          </cell>
          <cell r="O79">
            <v>0</v>
          </cell>
          <cell r="P79">
            <v>9.8000000000000004E-2</v>
          </cell>
          <cell r="Q79">
            <v>2.39</v>
          </cell>
          <cell r="R79">
            <v>2.74</v>
          </cell>
          <cell r="S79">
            <v>3.29</v>
          </cell>
          <cell r="T79">
            <v>3.36</v>
          </cell>
          <cell r="U79">
            <v>0.89839572192513362</v>
          </cell>
          <cell r="V79">
            <v>3.45</v>
          </cell>
          <cell r="W79">
            <v>3.74</v>
          </cell>
          <cell r="X79">
            <v>4.03</v>
          </cell>
          <cell r="Y79">
            <v>4.3099999999999996</v>
          </cell>
          <cell r="Z79">
            <v>4.4000000000000004</v>
          </cell>
          <cell r="AA79">
            <v>4.5999999999999996</v>
          </cell>
          <cell r="AB79">
            <v>4.8899999999999997</v>
          </cell>
          <cell r="AC79">
            <v>5.18</v>
          </cell>
          <cell r="AD79">
            <v>5.46</v>
          </cell>
          <cell r="AE79">
            <v>11.5</v>
          </cell>
          <cell r="AF79">
            <v>5.75</v>
          </cell>
        </row>
        <row r="80">
          <cell r="B80" t="str">
            <v>RRM04</v>
          </cell>
          <cell r="C80" t="str">
            <v>C</v>
          </cell>
          <cell r="D80">
            <v>0</v>
          </cell>
          <cell r="E80">
            <v>0</v>
          </cell>
          <cell r="F80" t="str">
            <v>Roma Redondo L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25</v>
          </cell>
          <cell r="M80">
            <v>25</v>
          </cell>
          <cell r="N80">
            <v>9</v>
          </cell>
          <cell r="O80">
            <v>0</v>
          </cell>
          <cell r="P80">
            <v>0.80800000000000005</v>
          </cell>
          <cell r="Q80">
            <v>12.64</v>
          </cell>
          <cell r="R80">
            <v>14.51</v>
          </cell>
          <cell r="S80">
            <v>17.420000000000002</v>
          </cell>
          <cell r="T80">
            <v>17.78</v>
          </cell>
          <cell r="U80">
            <v>0.89843355229914112</v>
          </cell>
          <cell r="V80">
            <v>18.27</v>
          </cell>
          <cell r="W80">
            <v>19.79</v>
          </cell>
          <cell r="X80">
            <v>21.32</v>
          </cell>
          <cell r="Y80">
            <v>22.84</v>
          </cell>
          <cell r="Z80">
            <v>23.32</v>
          </cell>
          <cell r="AA80">
            <v>24.36</v>
          </cell>
          <cell r="AB80">
            <v>25.88</v>
          </cell>
          <cell r="AC80">
            <v>27.41</v>
          </cell>
          <cell r="AD80">
            <v>28.93</v>
          </cell>
          <cell r="AE80">
            <v>60.9</v>
          </cell>
          <cell r="AF80">
            <v>30.45</v>
          </cell>
        </row>
        <row r="81">
          <cell r="B81" t="str">
            <v>RRM03</v>
          </cell>
          <cell r="C81" t="str">
            <v>C</v>
          </cell>
          <cell r="D81">
            <v>0</v>
          </cell>
          <cell r="E81">
            <v>0</v>
          </cell>
          <cell r="F81" t="str">
            <v>Roma Redondo M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20</v>
          </cell>
          <cell r="M81">
            <v>20</v>
          </cell>
          <cell r="N81">
            <v>8</v>
          </cell>
          <cell r="O81">
            <v>0</v>
          </cell>
          <cell r="P81">
            <v>0.52300000000000002</v>
          </cell>
          <cell r="Q81">
            <v>10.77</v>
          </cell>
          <cell r="R81">
            <v>12.36</v>
          </cell>
          <cell r="S81">
            <v>14.85</v>
          </cell>
          <cell r="T81">
            <v>15.16</v>
          </cell>
          <cell r="U81">
            <v>0.89863663307646702</v>
          </cell>
          <cell r="V81">
            <v>15.58</v>
          </cell>
          <cell r="W81">
            <v>16.87</v>
          </cell>
          <cell r="X81">
            <v>18.170000000000002</v>
          </cell>
          <cell r="Y81">
            <v>19.47</v>
          </cell>
          <cell r="Z81">
            <v>19.89</v>
          </cell>
          <cell r="AA81">
            <v>20.77</v>
          </cell>
          <cell r="AB81">
            <v>22.07</v>
          </cell>
          <cell r="AC81">
            <v>23.36</v>
          </cell>
          <cell r="AD81">
            <v>24.66</v>
          </cell>
          <cell r="AE81">
            <v>51.92</v>
          </cell>
          <cell r="AF81">
            <v>25.96</v>
          </cell>
        </row>
        <row r="82">
          <cell r="B82" t="str">
            <v>RRM02</v>
          </cell>
          <cell r="C82" t="str">
            <v>C</v>
          </cell>
          <cell r="D82">
            <v>0</v>
          </cell>
          <cell r="E82">
            <v>0</v>
          </cell>
          <cell r="F82" t="str">
            <v>Roma Redondo 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15</v>
          </cell>
          <cell r="M82">
            <v>15</v>
          </cell>
          <cell r="N82">
            <v>6</v>
          </cell>
          <cell r="O82">
            <v>0</v>
          </cell>
          <cell r="P82">
            <v>0.28899999999999998</v>
          </cell>
          <cell r="Q82">
            <v>5.99</v>
          </cell>
          <cell r="R82">
            <v>6.87</v>
          </cell>
          <cell r="S82">
            <v>8.25</v>
          </cell>
          <cell r="T82">
            <v>8.43</v>
          </cell>
          <cell r="U82">
            <v>0.8987206823027718</v>
          </cell>
          <cell r="V82">
            <v>8.66</v>
          </cell>
          <cell r="W82">
            <v>9.3800000000000008</v>
          </cell>
          <cell r="X82">
            <v>10.1</v>
          </cell>
          <cell r="Y82">
            <v>10.82</v>
          </cell>
          <cell r="Z82">
            <v>11.05</v>
          </cell>
          <cell r="AA82">
            <v>11.54</v>
          </cell>
          <cell r="AB82">
            <v>12.27</v>
          </cell>
          <cell r="AC82">
            <v>12.99</v>
          </cell>
          <cell r="AD82">
            <v>13.71</v>
          </cell>
          <cell r="AE82">
            <v>28.86</v>
          </cell>
          <cell r="AF82">
            <v>14.43</v>
          </cell>
        </row>
        <row r="83">
          <cell r="B83" t="str">
            <v>RRM01</v>
          </cell>
          <cell r="C83" t="str">
            <v>C</v>
          </cell>
          <cell r="D83">
            <v>0</v>
          </cell>
          <cell r="E83">
            <v>0</v>
          </cell>
          <cell r="F83" t="str">
            <v>Roma Redondo XS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10</v>
          </cell>
          <cell r="M83">
            <v>10</v>
          </cell>
          <cell r="N83">
            <v>4</v>
          </cell>
          <cell r="O83">
            <v>0</v>
          </cell>
          <cell r="P83">
            <v>0.125</v>
          </cell>
          <cell r="Q83">
            <v>4.5199999999999996</v>
          </cell>
          <cell r="R83">
            <v>5.19</v>
          </cell>
          <cell r="S83">
            <v>6.22</v>
          </cell>
          <cell r="T83">
            <v>6.35</v>
          </cell>
          <cell r="U83">
            <v>0.89816124469589809</v>
          </cell>
          <cell r="V83">
            <v>6.53</v>
          </cell>
          <cell r="W83">
            <v>7.07</v>
          </cell>
          <cell r="X83">
            <v>7.62</v>
          </cell>
          <cell r="Y83">
            <v>8.16</v>
          </cell>
          <cell r="Z83">
            <v>8.33</v>
          </cell>
          <cell r="AA83">
            <v>8.6999999999999993</v>
          </cell>
          <cell r="AB83">
            <v>9.25</v>
          </cell>
          <cell r="AC83">
            <v>9.7899999999999991</v>
          </cell>
          <cell r="AD83">
            <v>10.34</v>
          </cell>
          <cell r="AE83">
            <v>21.76</v>
          </cell>
          <cell r="AF83">
            <v>10.88</v>
          </cell>
        </row>
        <row r="84">
          <cell r="B84" t="str">
            <v>MRI05</v>
          </cell>
          <cell r="C84" t="str">
            <v>C</v>
          </cell>
          <cell r="D84">
            <v>0</v>
          </cell>
          <cell r="E84">
            <v>0</v>
          </cell>
          <cell r="F84" t="str">
            <v>Milán Redondo XL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35.5</v>
          </cell>
          <cell r="M84">
            <v>35.5</v>
          </cell>
          <cell r="N84">
            <v>2</v>
          </cell>
          <cell r="O84">
            <v>0</v>
          </cell>
          <cell r="P84">
            <v>1.1479999999999999</v>
          </cell>
          <cell r="Q84">
            <v>16.760000000000002</v>
          </cell>
          <cell r="R84">
            <v>19.239999999999998</v>
          </cell>
          <cell r="S84">
            <v>23.1</v>
          </cell>
          <cell r="T84">
            <v>23.58</v>
          </cell>
          <cell r="U84">
            <v>0.89828571428571424</v>
          </cell>
          <cell r="V84">
            <v>24.23</v>
          </cell>
          <cell r="W84">
            <v>26.25</v>
          </cell>
          <cell r="X84">
            <v>28.27</v>
          </cell>
          <cell r="Y84">
            <v>30.29</v>
          </cell>
          <cell r="Z84">
            <v>30.93</v>
          </cell>
          <cell r="AA84">
            <v>32.299999999999997</v>
          </cell>
          <cell r="AB84">
            <v>34.32</v>
          </cell>
          <cell r="AC84">
            <v>36.340000000000003</v>
          </cell>
          <cell r="AD84">
            <v>38.36</v>
          </cell>
          <cell r="AE84">
            <v>80.760000000000005</v>
          </cell>
          <cell r="AF84">
            <v>40.380000000000003</v>
          </cell>
        </row>
        <row r="85">
          <cell r="B85" t="str">
            <v>MRI04</v>
          </cell>
          <cell r="C85" t="str">
            <v>C</v>
          </cell>
          <cell r="D85">
            <v>0</v>
          </cell>
          <cell r="E85">
            <v>0</v>
          </cell>
          <cell r="F85" t="str">
            <v>Milán Redondo L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30</v>
          </cell>
          <cell r="M85">
            <v>30</v>
          </cell>
          <cell r="N85">
            <v>2</v>
          </cell>
          <cell r="O85">
            <v>0</v>
          </cell>
          <cell r="P85">
            <v>0.69399999999999995</v>
          </cell>
          <cell r="Q85">
            <v>11.57</v>
          </cell>
          <cell r="R85">
            <v>13.28</v>
          </cell>
          <cell r="S85">
            <v>15.95</v>
          </cell>
          <cell r="T85">
            <v>16.29</v>
          </cell>
          <cell r="U85">
            <v>0.89851075565361282</v>
          </cell>
          <cell r="V85">
            <v>16.73</v>
          </cell>
          <cell r="W85">
            <v>18.13</v>
          </cell>
          <cell r="X85">
            <v>19.52</v>
          </cell>
          <cell r="Y85">
            <v>20.92</v>
          </cell>
          <cell r="Z85">
            <v>21.36</v>
          </cell>
          <cell r="AA85">
            <v>22.31</v>
          </cell>
          <cell r="AB85">
            <v>23.71</v>
          </cell>
          <cell r="AC85">
            <v>25.1</v>
          </cell>
          <cell r="AD85">
            <v>26.5</v>
          </cell>
          <cell r="AE85">
            <v>55.78</v>
          </cell>
          <cell r="AF85">
            <v>27.89</v>
          </cell>
        </row>
        <row r="86">
          <cell r="B86" t="str">
            <v>MRI03</v>
          </cell>
          <cell r="C86" t="str">
            <v>C</v>
          </cell>
          <cell r="D86">
            <v>0</v>
          </cell>
          <cell r="E86">
            <v>0</v>
          </cell>
          <cell r="F86" t="str">
            <v>Milán Redondo M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23</v>
          </cell>
          <cell r="M86">
            <v>23</v>
          </cell>
          <cell r="N86">
            <v>2</v>
          </cell>
          <cell r="O86">
            <v>0</v>
          </cell>
          <cell r="P86">
            <v>0.52</v>
          </cell>
          <cell r="Q86">
            <v>9.44</v>
          </cell>
          <cell r="R86">
            <v>10.83</v>
          </cell>
          <cell r="S86">
            <v>13.01</v>
          </cell>
          <cell r="T86">
            <v>13.28</v>
          </cell>
          <cell r="U86">
            <v>0.89851150202976993</v>
          </cell>
          <cell r="V86">
            <v>13.64</v>
          </cell>
          <cell r="W86">
            <v>14.78</v>
          </cell>
          <cell r="X86">
            <v>15.92</v>
          </cell>
          <cell r="Y86">
            <v>17.059999999999999</v>
          </cell>
          <cell r="Z86">
            <v>17.420000000000002</v>
          </cell>
          <cell r="AA86">
            <v>18.190000000000001</v>
          </cell>
          <cell r="AB86">
            <v>19.329999999999998</v>
          </cell>
          <cell r="AC86">
            <v>20.47</v>
          </cell>
          <cell r="AD86">
            <v>21.6</v>
          </cell>
          <cell r="AE86">
            <v>45.48</v>
          </cell>
          <cell r="AF86">
            <v>22.74</v>
          </cell>
        </row>
        <row r="87">
          <cell r="B87" t="str">
            <v>MRI02</v>
          </cell>
          <cell r="C87" t="str">
            <v>C</v>
          </cell>
          <cell r="D87">
            <v>0</v>
          </cell>
          <cell r="E87">
            <v>0</v>
          </cell>
          <cell r="F87" t="str">
            <v>Milán Redondo 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</v>
          </cell>
          <cell r="M87">
            <v>17</v>
          </cell>
          <cell r="N87">
            <v>2</v>
          </cell>
          <cell r="O87">
            <v>0</v>
          </cell>
          <cell r="P87">
            <v>0.23400000000000001</v>
          </cell>
          <cell r="Q87">
            <v>4.5199999999999996</v>
          </cell>
          <cell r="R87">
            <v>5.19</v>
          </cell>
          <cell r="S87">
            <v>6.22</v>
          </cell>
          <cell r="T87">
            <v>6.35</v>
          </cell>
          <cell r="U87">
            <v>0.89816124469589809</v>
          </cell>
          <cell r="V87">
            <v>6.53</v>
          </cell>
          <cell r="W87">
            <v>7.07</v>
          </cell>
          <cell r="X87">
            <v>7.62</v>
          </cell>
          <cell r="Y87">
            <v>8.16</v>
          </cell>
          <cell r="Z87">
            <v>8.33</v>
          </cell>
          <cell r="AA87">
            <v>8.6999999999999993</v>
          </cell>
          <cell r="AB87">
            <v>9.25</v>
          </cell>
          <cell r="AC87">
            <v>9.7899999999999991</v>
          </cell>
          <cell r="AD87">
            <v>10.34</v>
          </cell>
          <cell r="AE87">
            <v>21.76</v>
          </cell>
          <cell r="AF87">
            <v>10.88</v>
          </cell>
        </row>
        <row r="88">
          <cell r="B88">
            <v>0</v>
          </cell>
          <cell r="C88">
            <v>0</v>
          </cell>
          <cell r="D88">
            <v>0</v>
          </cell>
          <cell r="E88" t="str">
            <v>Square</v>
          </cell>
          <cell r="F88" t="str">
            <v>Cuadrado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 t="str">
            <v>BSD16</v>
          </cell>
          <cell r="C89" t="str">
            <v>C</v>
          </cell>
          <cell r="D89">
            <v>0</v>
          </cell>
          <cell r="E89" t="str">
            <v>XXL Deep Square Bowl</v>
          </cell>
          <cell r="F89" t="str">
            <v>Curazao Cuadrado Hondo XXL</v>
          </cell>
          <cell r="G89">
            <v>16.899999999999999</v>
          </cell>
          <cell r="H89">
            <v>16.899999999999999</v>
          </cell>
          <cell r="I89">
            <v>5.3</v>
          </cell>
          <cell r="J89">
            <v>432.83</v>
          </cell>
          <cell r="K89">
            <v>6.17</v>
          </cell>
          <cell r="L89">
            <v>43</v>
          </cell>
          <cell r="M89">
            <v>43</v>
          </cell>
          <cell r="N89">
            <v>13.5</v>
          </cell>
          <cell r="O89">
            <v>12.8</v>
          </cell>
          <cell r="P89">
            <v>2.8</v>
          </cell>
          <cell r="Q89">
            <v>36.79</v>
          </cell>
          <cell r="R89">
            <v>42.209167000000001</v>
          </cell>
          <cell r="S89">
            <v>50.7</v>
          </cell>
          <cell r="T89">
            <v>51.77</v>
          </cell>
          <cell r="U89">
            <v>0.89847275251648739</v>
          </cell>
          <cell r="V89">
            <v>53.18</v>
          </cell>
          <cell r="W89">
            <v>57.62</v>
          </cell>
          <cell r="X89">
            <v>62.05</v>
          </cell>
          <cell r="Y89">
            <v>66.48</v>
          </cell>
          <cell r="Z89">
            <v>67.900000000000006</v>
          </cell>
          <cell r="AA89">
            <v>70.91</v>
          </cell>
          <cell r="AB89">
            <v>75.34</v>
          </cell>
          <cell r="AC89">
            <v>79.78</v>
          </cell>
          <cell r="AD89">
            <v>84.21</v>
          </cell>
          <cell r="AE89">
            <v>177.27850140000001</v>
          </cell>
          <cell r="AF89">
            <v>88.639250700000005</v>
          </cell>
        </row>
        <row r="90">
          <cell r="B90" t="str">
            <v>BSD15</v>
          </cell>
          <cell r="C90" t="str">
            <v>C</v>
          </cell>
          <cell r="D90">
            <v>0</v>
          </cell>
          <cell r="E90" t="str">
            <v>XL Deep Square Bowl</v>
          </cell>
          <cell r="F90" t="str">
            <v>Curazao Cuadrado Hondo XL</v>
          </cell>
          <cell r="G90">
            <v>14.25</v>
          </cell>
          <cell r="H90">
            <v>14.25</v>
          </cell>
          <cell r="I90">
            <v>4</v>
          </cell>
          <cell r="J90">
            <v>177.53</v>
          </cell>
          <cell r="K90">
            <v>5.9524200000000009</v>
          </cell>
          <cell r="L90">
            <v>36</v>
          </cell>
          <cell r="M90">
            <v>36</v>
          </cell>
          <cell r="N90">
            <v>10</v>
          </cell>
          <cell r="O90">
            <v>5.25</v>
          </cell>
          <cell r="P90">
            <v>2.7</v>
          </cell>
          <cell r="Q90">
            <v>30.48</v>
          </cell>
          <cell r="R90">
            <v>34.969704000000007</v>
          </cell>
          <cell r="S90">
            <v>47.56</v>
          </cell>
          <cell r="T90">
            <v>48.56</v>
          </cell>
          <cell r="U90">
            <v>0.89842738205365413</v>
          </cell>
          <cell r="V90">
            <v>49.89</v>
          </cell>
          <cell r="W90">
            <v>54.05</v>
          </cell>
          <cell r="X90">
            <v>58.2</v>
          </cell>
          <cell r="Y90">
            <v>62.36</v>
          </cell>
          <cell r="Z90">
            <v>63.69</v>
          </cell>
          <cell r="AA90">
            <v>66.52</v>
          </cell>
          <cell r="AB90">
            <v>70.680000000000007</v>
          </cell>
          <cell r="AC90">
            <v>74.83</v>
          </cell>
          <cell r="AD90">
            <v>78.989999999999995</v>
          </cell>
          <cell r="AE90">
            <v>166.29800000000003</v>
          </cell>
          <cell r="AF90">
            <v>83.149000000000015</v>
          </cell>
        </row>
        <row r="91">
          <cell r="B91" t="str">
            <v>BSD14</v>
          </cell>
          <cell r="C91" t="str">
            <v>C</v>
          </cell>
          <cell r="D91" t="str">
            <v>Tile 8</v>
          </cell>
          <cell r="E91" t="str">
            <v>L Deep Square Bowl</v>
          </cell>
          <cell r="F91" t="str">
            <v>Curazao Cuadrado Hondo L</v>
          </cell>
          <cell r="G91">
            <v>11.811</v>
          </cell>
          <cell r="H91">
            <v>11.811</v>
          </cell>
          <cell r="I91">
            <v>3.5</v>
          </cell>
          <cell r="J91">
            <v>101.45</v>
          </cell>
          <cell r="K91">
            <v>2.9762100000000005</v>
          </cell>
          <cell r="L91">
            <v>30</v>
          </cell>
          <cell r="M91">
            <v>30</v>
          </cell>
          <cell r="N91">
            <v>9</v>
          </cell>
          <cell r="O91">
            <v>3</v>
          </cell>
          <cell r="P91">
            <v>1.35</v>
          </cell>
          <cell r="Q91">
            <v>20.2</v>
          </cell>
          <cell r="R91">
            <v>23.175460000000001</v>
          </cell>
          <cell r="S91">
            <v>29.1</v>
          </cell>
          <cell r="T91">
            <v>29.71</v>
          </cell>
          <cell r="U91">
            <v>0.89839733897792562</v>
          </cell>
          <cell r="V91">
            <v>30.53</v>
          </cell>
          <cell r="W91">
            <v>33.07</v>
          </cell>
          <cell r="X91">
            <v>35.619999999999997</v>
          </cell>
          <cell r="Y91">
            <v>38.159999999999997</v>
          </cell>
          <cell r="Z91">
            <v>38.97</v>
          </cell>
          <cell r="AA91">
            <v>40.700000000000003</v>
          </cell>
          <cell r="AB91">
            <v>43.25</v>
          </cell>
          <cell r="AC91">
            <v>45.79</v>
          </cell>
          <cell r="AD91">
            <v>48.34</v>
          </cell>
          <cell r="AE91">
            <v>101.76100000000001</v>
          </cell>
          <cell r="AF91">
            <v>50.880500000000005</v>
          </cell>
        </row>
        <row r="92">
          <cell r="B92" t="str">
            <v>BSD13</v>
          </cell>
          <cell r="C92" t="str">
            <v>C</v>
          </cell>
          <cell r="D92">
            <v>0</v>
          </cell>
          <cell r="E92" t="str">
            <v>M Deep Square Bowl</v>
          </cell>
          <cell r="F92" t="str">
            <v>Curazao Cuadrado Hondo M</v>
          </cell>
          <cell r="G92">
            <v>9.75</v>
          </cell>
          <cell r="H92">
            <v>9.75</v>
          </cell>
          <cell r="I92">
            <v>2.25</v>
          </cell>
          <cell r="J92">
            <v>60.87</v>
          </cell>
          <cell r="K92">
            <v>2.7998420000000004</v>
          </cell>
          <cell r="L92">
            <v>25</v>
          </cell>
          <cell r="M92">
            <v>25</v>
          </cell>
          <cell r="N92">
            <v>6</v>
          </cell>
          <cell r="O92">
            <v>1.8</v>
          </cell>
          <cell r="P92">
            <v>1.27</v>
          </cell>
          <cell r="Q92">
            <v>11.08</v>
          </cell>
          <cell r="R92">
            <v>12.712083999999999</v>
          </cell>
          <cell r="S92">
            <v>20.07</v>
          </cell>
          <cell r="T92">
            <v>20.49</v>
          </cell>
          <cell r="U92">
            <v>0.89868421052631564</v>
          </cell>
          <cell r="V92">
            <v>21.05</v>
          </cell>
          <cell r="W92">
            <v>22.8</v>
          </cell>
          <cell r="X92">
            <v>24.56</v>
          </cell>
          <cell r="Y92">
            <v>26.31</v>
          </cell>
          <cell r="Z92">
            <v>26.87</v>
          </cell>
          <cell r="AA92">
            <v>28.07</v>
          </cell>
          <cell r="AB92">
            <v>29.82</v>
          </cell>
          <cell r="AC92">
            <v>31.58</v>
          </cell>
          <cell r="AD92">
            <v>33.33</v>
          </cell>
          <cell r="AE92">
            <v>70.169000000000011</v>
          </cell>
          <cell r="AF92">
            <v>35.084500000000006</v>
          </cell>
        </row>
        <row r="93">
          <cell r="B93" t="str">
            <v>BSD12</v>
          </cell>
          <cell r="C93" t="str">
            <v>C</v>
          </cell>
          <cell r="D93">
            <v>0</v>
          </cell>
          <cell r="E93" t="str">
            <v>S Deep Square Bowl</v>
          </cell>
          <cell r="F93" t="str">
            <v>Curazao Cuadrado Hondo S</v>
          </cell>
          <cell r="G93">
            <v>7.75</v>
          </cell>
          <cell r="H93">
            <v>7.75</v>
          </cell>
          <cell r="I93">
            <v>2</v>
          </cell>
          <cell r="J93">
            <v>25.36</v>
          </cell>
          <cell r="K93">
            <v>1.3580336000000004</v>
          </cell>
          <cell r="L93">
            <v>20</v>
          </cell>
          <cell r="M93">
            <v>20</v>
          </cell>
          <cell r="N93">
            <v>5</v>
          </cell>
          <cell r="O93">
            <v>0.75</v>
          </cell>
          <cell r="P93">
            <v>0.6160000000000001</v>
          </cell>
          <cell r="Q93">
            <v>10.33</v>
          </cell>
          <cell r="R93">
            <v>11.851609000000002</v>
          </cell>
          <cell r="S93">
            <v>15.05</v>
          </cell>
          <cell r="T93">
            <v>15.37</v>
          </cell>
          <cell r="U93">
            <v>0.89883040935672498</v>
          </cell>
          <cell r="V93">
            <v>15.79</v>
          </cell>
          <cell r="W93">
            <v>17.100000000000001</v>
          </cell>
          <cell r="X93">
            <v>18.420000000000002</v>
          </cell>
          <cell r="Y93">
            <v>19.73</v>
          </cell>
          <cell r="Z93">
            <v>20.149999999999999</v>
          </cell>
          <cell r="AA93">
            <v>21.05</v>
          </cell>
          <cell r="AB93">
            <v>22.37</v>
          </cell>
          <cell r="AC93">
            <v>23.68</v>
          </cell>
          <cell r="AD93">
            <v>25</v>
          </cell>
          <cell r="AE93">
            <v>52.624000000000009</v>
          </cell>
          <cell r="AF93">
            <v>26.312000000000005</v>
          </cell>
        </row>
        <row r="94">
          <cell r="B94" t="str">
            <v>BSD11</v>
          </cell>
          <cell r="C94" t="str">
            <v>C</v>
          </cell>
          <cell r="D94" t="str">
            <v>Tile 8</v>
          </cell>
          <cell r="E94" t="str">
            <v>XS Deep Square Bowl</v>
          </cell>
          <cell r="F94" t="str">
            <v>Curazao Cuadrado Hondo XS</v>
          </cell>
          <cell r="G94">
            <v>5.5</v>
          </cell>
          <cell r="H94">
            <v>5.5</v>
          </cell>
          <cell r="I94">
            <v>2</v>
          </cell>
          <cell r="J94">
            <v>10.14</v>
          </cell>
          <cell r="K94">
            <v>0.66137999999999997</v>
          </cell>
          <cell r="L94">
            <v>14</v>
          </cell>
          <cell r="M94">
            <v>14</v>
          </cell>
          <cell r="N94">
            <v>5</v>
          </cell>
          <cell r="O94">
            <v>0.3</v>
          </cell>
          <cell r="P94">
            <v>0.3</v>
          </cell>
          <cell r="Q94">
            <v>9.18</v>
          </cell>
          <cell r="R94">
            <v>10.532214000000002</v>
          </cell>
          <cell r="S94">
            <v>12.65</v>
          </cell>
          <cell r="T94">
            <v>12.92</v>
          </cell>
          <cell r="U94">
            <v>0.89847009735744088</v>
          </cell>
          <cell r="V94">
            <v>13.27</v>
          </cell>
          <cell r="W94">
            <v>14.38</v>
          </cell>
          <cell r="X94">
            <v>15.48</v>
          </cell>
          <cell r="Y94">
            <v>16.59</v>
          </cell>
          <cell r="Z94">
            <v>16.940000000000001</v>
          </cell>
          <cell r="AA94">
            <v>17.690000000000001</v>
          </cell>
          <cell r="AB94">
            <v>18.8</v>
          </cell>
          <cell r="AC94">
            <v>19.91</v>
          </cell>
          <cell r="AD94">
            <v>21.01</v>
          </cell>
          <cell r="AE94">
            <v>44.23529880000001</v>
          </cell>
          <cell r="AF94">
            <v>22.117649400000005</v>
          </cell>
        </row>
        <row r="95">
          <cell r="B95" t="str">
            <v>BSD01</v>
          </cell>
          <cell r="C95" t="str">
            <v>C</v>
          </cell>
          <cell r="D95">
            <v>0</v>
          </cell>
          <cell r="E95" t="str">
            <v>Mini Deep Square Bowl</v>
          </cell>
          <cell r="F95" t="str">
            <v>Botanero Nancy</v>
          </cell>
          <cell r="G95">
            <v>5.5</v>
          </cell>
          <cell r="H95">
            <v>5.5</v>
          </cell>
          <cell r="I95">
            <v>2.25</v>
          </cell>
          <cell r="J95">
            <v>11.84</v>
          </cell>
          <cell r="K95">
            <v>1.1000000000000001</v>
          </cell>
          <cell r="L95">
            <v>14</v>
          </cell>
          <cell r="M95">
            <v>14</v>
          </cell>
          <cell r="N95">
            <v>6</v>
          </cell>
          <cell r="O95">
            <v>0.35</v>
          </cell>
          <cell r="P95">
            <v>0.5</v>
          </cell>
          <cell r="Q95">
            <v>8.24</v>
          </cell>
          <cell r="R95">
            <v>9.4537520000000015</v>
          </cell>
          <cell r="S95">
            <v>11.88</v>
          </cell>
          <cell r="T95">
            <v>12.13</v>
          </cell>
          <cell r="U95">
            <v>0.89851851851851861</v>
          </cell>
          <cell r="V95">
            <v>12.46</v>
          </cell>
          <cell r="W95">
            <v>13.5</v>
          </cell>
          <cell r="X95">
            <v>14.54</v>
          </cell>
          <cell r="Y95">
            <v>15.58</v>
          </cell>
          <cell r="Z95">
            <v>15.91</v>
          </cell>
          <cell r="AA95">
            <v>16.61</v>
          </cell>
          <cell r="AB95">
            <v>17.649999999999999</v>
          </cell>
          <cell r="AC95">
            <v>18.690000000000001</v>
          </cell>
          <cell r="AD95">
            <v>19.73</v>
          </cell>
          <cell r="AE95">
            <v>41.536000000000001</v>
          </cell>
          <cell r="AF95">
            <v>20.768000000000001</v>
          </cell>
        </row>
        <row r="96">
          <cell r="B96" t="str">
            <v>BSD26</v>
          </cell>
          <cell r="C96" t="str">
            <v>C</v>
          </cell>
          <cell r="D96">
            <v>0</v>
          </cell>
          <cell r="E96" t="str">
            <v>XXL China Bowl</v>
          </cell>
          <cell r="F96" t="str">
            <v>China Bowl XXL</v>
          </cell>
          <cell r="G96">
            <v>15</v>
          </cell>
          <cell r="H96">
            <v>15</v>
          </cell>
          <cell r="I96">
            <v>5.9</v>
          </cell>
          <cell r="J96">
            <v>186</v>
          </cell>
          <cell r="K96">
            <v>6.9444900000000001</v>
          </cell>
          <cell r="L96">
            <v>38.1</v>
          </cell>
          <cell r="M96">
            <v>38.1</v>
          </cell>
          <cell r="N96">
            <v>15</v>
          </cell>
          <cell r="O96">
            <v>186</v>
          </cell>
          <cell r="P96">
            <v>3.15</v>
          </cell>
          <cell r="Q96">
            <v>30.23</v>
          </cell>
          <cell r="R96">
            <v>34.682879</v>
          </cell>
          <cell r="S96">
            <v>41.66</v>
          </cell>
          <cell r="T96">
            <v>42.54</v>
          </cell>
          <cell r="U96">
            <v>0.89860583016476547</v>
          </cell>
          <cell r="V96">
            <v>43.7</v>
          </cell>
          <cell r="W96">
            <v>47.34</v>
          </cell>
          <cell r="X96">
            <v>50.98</v>
          </cell>
          <cell r="Y96">
            <v>54.63</v>
          </cell>
          <cell r="Z96">
            <v>55.79</v>
          </cell>
          <cell r="AA96">
            <v>58.27</v>
          </cell>
          <cell r="AB96">
            <v>61.91</v>
          </cell>
          <cell r="AC96">
            <v>65.55</v>
          </cell>
          <cell r="AD96">
            <v>69.19</v>
          </cell>
          <cell r="AE96">
            <v>145.66809180000001</v>
          </cell>
          <cell r="AF96">
            <v>72.834045900000007</v>
          </cell>
        </row>
        <row r="97">
          <cell r="B97" t="str">
            <v>BSD25</v>
          </cell>
          <cell r="C97" t="str">
            <v>C</v>
          </cell>
          <cell r="D97">
            <v>0</v>
          </cell>
          <cell r="E97" t="str">
            <v>XL China Bowl</v>
          </cell>
          <cell r="F97" t="str">
            <v>China Bowl XL</v>
          </cell>
          <cell r="G97">
            <v>12.5</v>
          </cell>
          <cell r="H97">
            <v>12.5</v>
          </cell>
          <cell r="I97">
            <v>5.05</v>
          </cell>
          <cell r="J97">
            <v>137.6</v>
          </cell>
          <cell r="K97">
            <v>4.96035</v>
          </cell>
          <cell r="L97">
            <v>31.75</v>
          </cell>
          <cell r="M97">
            <v>31.75</v>
          </cell>
          <cell r="N97">
            <v>12.8</v>
          </cell>
          <cell r="O97">
            <v>137.6</v>
          </cell>
          <cell r="P97">
            <v>2.25</v>
          </cell>
          <cell r="Q97">
            <v>24.39</v>
          </cell>
          <cell r="R97">
            <v>27.982647</v>
          </cell>
          <cell r="S97">
            <v>33.61</v>
          </cell>
          <cell r="T97">
            <v>34.32</v>
          </cell>
          <cell r="U97">
            <v>0.89842931937172765</v>
          </cell>
          <cell r="V97">
            <v>35.26</v>
          </cell>
          <cell r="W97">
            <v>38.200000000000003</v>
          </cell>
          <cell r="X97">
            <v>41.13</v>
          </cell>
          <cell r="Y97">
            <v>44.07</v>
          </cell>
          <cell r="Z97">
            <v>45.01</v>
          </cell>
          <cell r="AA97">
            <v>47.01</v>
          </cell>
          <cell r="AB97">
            <v>49.95</v>
          </cell>
          <cell r="AC97">
            <v>52.89</v>
          </cell>
          <cell r="AD97">
            <v>55.83</v>
          </cell>
          <cell r="AE97">
            <v>117.52711740000001</v>
          </cell>
          <cell r="AF97">
            <v>58.763558700000004</v>
          </cell>
        </row>
        <row r="98">
          <cell r="B98" t="str">
            <v>BSD24</v>
          </cell>
          <cell r="C98" t="str">
            <v>C</v>
          </cell>
          <cell r="D98">
            <v>0</v>
          </cell>
          <cell r="E98" t="str">
            <v>L China Bowl</v>
          </cell>
          <cell r="F98" t="str">
            <v>China Bowl L</v>
          </cell>
          <cell r="G98">
            <v>10.25</v>
          </cell>
          <cell r="H98">
            <v>10.25</v>
          </cell>
          <cell r="I98">
            <v>4.0999999999999996</v>
          </cell>
          <cell r="J98">
            <v>101.45</v>
          </cell>
          <cell r="K98">
            <v>3.4391760000000002</v>
          </cell>
          <cell r="L98">
            <v>26</v>
          </cell>
          <cell r="M98">
            <v>26</v>
          </cell>
          <cell r="N98">
            <v>10.5</v>
          </cell>
          <cell r="O98">
            <v>3</v>
          </cell>
          <cell r="P98">
            <v>1.56</v>
          </cell>
          <cell r="Q98">
            <v>19.41</v>
          </cell>
          <cell r="R98">
            <v>22.269093000000002</v>
          </cell>
          <cell r="S98">
            <v>26.75</v>
          </cell>
          <cell r="T98">
            <v>27.31</v>
          </cell>
          <cell r="U98">
            <v>0.89835526315789471</v>
          </cell>
          <cell r="V98">
            <v>28.06</v>
          </cell>
          <cell r="W98">
            <v>30.4</v>
          </cell>
          <cell r="X98">
            <v>32.74</v>
          </cell>
          <cell r="Y98">
            <v>35.07</v>
          </cell>
          <cell r="Z98">
            <v>35.82</v>
          </cell>
          <cell r="AA98">
            <v>37.409999999999997</v>
          </cell>
          <cell r="AB98">
            <v>39.75</v>
          </cell>
          <cell r="AC98">
            <v>42.09</v>
          </cell>
          <cell r="AD98">
            <v>44.43</v>
          </cell>
          <cell r="AE98">
            <v>93.530190600000012</v>
          </cell>
          <cell r="AF98">
            <v>46.765095300000006</v>
          </cell>
        </row>
        <row r="99">
          <cell r="B99" t="str">
            <v>BSD23</v>
          </cell>
          <cell r="C99" t="str">
            <v>C</v>
          </cell>
          <cell r="D99">
            <v>0</v>
          </cell>
          <cell r="E99" t="str">
            <v>M China Bowl</v>
          </cell>
          <cell r="F99" t="str">
            <v>China Bowl M</v>
          </cell>
          <cell r="G99">
            <v>7.5</v>
          </cell>
          <cell r="H99">
            <v>7.5</v>
          </cell>
          <cell r="I99">
            <v>3.95</v>
          </cell>
          <cell r="J99">
            <v>50.72</v>
          </cell>
          <cell r="K99">
            <v>2.028232</v>
          </cell>
          <cell r="L99">
            <v>19</v>
          </cell>
          <cell r="M99">
            <v>19</v>
          </cell>
          <cell r="N99">
            <v>10</v>
          </cell>
          <cell r="O99">
            <v>1.5</v>
          </cell>
          <cell r="P99">
            <v>0.92</v>
          </cell>
          <cell r="Q99">
            <v>12.94</v>
          </cell>
          <cell r="R99">
            <v>14.846062</v>
          </cell>
          <cell r="S99">
            <v>17.829999999999998</v>
          </cell>
          <cell r="T99">
            <v>18.21</v>
          </cell>
          <cell r="U99">
            <v>0.89881539980256664</v>
          </cell>
          <cell r="V99">
            <v>18.71</v>
          </cell>
          <cell r="W99">
            <v>20.260000000000002</v>
          </cell>
          <cell r="X99">
            <v>21.82</v>
          </cell>
          <cell r="Y99">
            <v>23.38</v>
          </cell>
          <cell r="Z99">
            <v>23.88</v>
          </cell>
          <cell r="AA99">
            <v>24.94</v>
          </cell>
          <cell r="AB99">
            <v>26.5</v>
          </cell>
          <cell r="AC99">
            <v>28.06</v>
          </cell>
          <cell r="AD99">
            <v>29.62</v>
          </cell>
          <cell r="AE99">
            <v>62.353460400000003</v>
          </cell>
          <cell r="AF99">
            <v>31.176730200000002</v>
          </cell>
        </row>
        <row r="100">
          <cell r="B100" t="str">
            <v>BSD22</v>
          </cell>
          <cell r="C100" t="str">
            <v>C</v>
          </cell>
          <cell r="D100">
            <v>0</v>
          </cell>
          <cell r="E100" t="str">
            <v>S China Bowl</v>
          </cell>
          <cell r="F100" t="str">
            <v>China Bowl S</v>
          </cell>
          <cell r="G100">
            <v>5.9</v>
          </cell>
          <cell r="H100">
            <v>5.9</v>
          </cell>
          <cell r="I100">
            <v>3.35</v>
          </cell>
          <cell r="J100">
            <v>37.200000000000003</v>
          </cell>
          <cell r="K100">
            <v>1.5802572800000003</v>
          </cell>
          <cell r="L100">
            <v>15</v>
          </cell>
          <cell r="M100">
            <v>15</v>
          </cell>
          <cell r="N100">
            <v>8.5</v>
          </cell>
          <cell r="O100">
            <v>1.1000000000000001</v>
          </cell>
          <cell r="P100">
            <v>0.7168000000000001</v>
          </cell>
          <cell r="Q100">
            <v>10.37</v>
          </cell>
          <cell r="R100">
            <v>11.897501</v>
          </cell>
          <cell r="S100">
            <v>14.29</v>
          </cell>
          <cell r="T100">
            <v>14.59</v>
          </cell>
          <cell r="U100">
            <v>0.89839901477832518</v>
          </cell>
          <cell r="V100">
            <v>14.99</v>
          </cell>
          <cell r="W100">
            <v>16.239999999999998</v>
          </cell>
          <cell r="X100">
            <v>17.489999999999998</v>
          </cell>
          <cell r="Y100">
            <v>18.739999999999998</v>
          </cell>
          <cell r="Z100">
            <v>19.14</v>
          </cell>
          <cell r="AA100">
            <v>19.989999999999998</v>
          </cell>
          <cell r="AB100">
            <v>21.24</v>
          </cell>
          <cell r="AC100">
            <v>22.49</v>
          </cell>
          <cell r="AD100">
            <v>23.74</v>
          </cell>
          <cell r="AE100">
            <v>49.969504200000003</v>
          </cell>
          <cell r="AF100">
            <v>24.984752100000001</v>
          </cell>
        </row>
        <row r="101">
          <cell r="B101" t="str">
            <v>BSD21</v>
          </cell>
          <cell r="C101" t="str">
            <v>C</v>
          </cell>
          <cell r="D101">
            <v>0</v>
          </cell>
          <cell r="E101" t="str">
            <v>XS China Bowl</v>
          </cell>
          <cell r="F101" t="str">
            <v>China Bowl XS</v>
          </cell>
          <cell r="G101">
            <v>5</v>
          </cell>
          <cell r="H101">
            <v>5</v>
          </cell>
          <cell r="I101">
            <v>2.5</v>
          </cell>
          <cell r="J101">
            <v>16.91</v>
          </cell>
          <cell r="K101">
            <v>0.77161000000000002</v>
          </cell>
          <cell r="L101">
            <v>12.5</v>
          </cell>
          <cell r="M101">
            <v>12.5</v>
          </cell>
          <cell r="N101">
            <v>6.5</v>
          </cell>
          <cell r="O101">
            <v>0.5</v>
          </cell>
          <cell r="P101">
            <v>0.35</v>
          </cell>
          <cell r="Q101">
            <v>6.47</v>
          </cell>
          <cell r="R101">
            <v>7.4230309999999999</v>
          </cell>
          <cell r="S101">
            <v>8.92</v>
          </cell>
          <cell r="T101">
            <v>9.1</v>
          </cell>
          <cell r="U101">
            <v>0.89832181638696929</v>
          </cell>
          <cell r="V101">
            <v>9.35</v>
          </cell>
          <cell r="W101">
            <v>10.130000000000001</v>
          </cell>
          <cell r="X101">
            <v>10.91</v>
          </cell>
          <cell r="Y101">
            <v>11.69</v>
          </cell>
          <cell r="Z101">
            <v>11.94</v>
          </cell>
          <cell r="AA101">
            <v>12.47</v>
          </cell>
          <cell r="AB101">
            <v>13.25</v>
          </cell>
          <cell r="AC101">
            <v>14.03</v>
          </cell>
          <cell r="AD101">
            <v>14.81</v>
          </cell>
          <cell r="AE101">
            <v>31.176730200000002</v>
          </cell>
          <cell r="AF101">
            <v>15.588365100000001</v>
          </cell>
        </row>
        <row r="102">
          <cell r="B102" t="str">
            <v>PS005</v>
          </cell>
          <cell r="C102" t="str">
            <v>C</v>
          </cell>
          <cell r="D102">
            <v>0</v>
          </cell>
          <cell r="E102" t="str">
            <v>XL Square Flat Platter</v>
          </cell>
          <cell r="F102" t="str">
            <v>Curazao Cuadrado Plano XL</v>
          </cell>
          <cell r="G102">
            <v>17.75</v>
          </cell>
          <cell r="H102">
            <v>17.75</v>
          </cell>
          <cell r="I102">
            <v>1.6</v>
          </cell>
          <cell r="J102">
            <v>0</v>
          </cell>
          <cell r="K102">
            <v>6.4197952000000011</v>
          </cell>
          <cell r="L102">
            <v>45</v>
          </cell>
          <cell r="M102">
            <v>45</v>
          </cell>
          <cell r="N102">
            <v>4</v>
          </cell>
          <cell r="O102">
            <v>0</v>
          </cell>
          <cell r="P102">
            <v>2.9120000000000004</v>
          </cell>
          <cell r="Q102">
            <v>34.46</v>
          </cell>
          <cell r="R102">
            <v>39.535958000000008</v>
          </cell>
          <cell r="S102">
            <v>51.13</v>
          </cell>
          <cell r="T102">
            <v>52.2</v>
          </cell>
          <cell r="U102">
            <v>0.89845094664371772</v>
          </cell>
          <cell r="V102">
            <v>53.63</v>
          </cell>
          <cell r="W102">
            <v>58.1</v>
          </cell>
          <cell r="X102">
            <v>62.57</v>
          </cell>
          <cell r="Y102">
            <v>67.040000000000006</v>
          </cell>
          <cell r="Z102">
            <v>68.47</v>
          </cell>
          <cell r="AA102">
            <v>71.510000000000005</v>
          </cell>
          <cell r="AB102">
            <v>75.98</v>
          </cell>
          <cell r="AC102">
            <v>80.45</v>
          </cell>
          <cell r="AD102">
            <v>84.92</v>
          </cell>
          <cell r="AE102">
            <v>178.78300000000002</v>
          </cell>
          <cell r="AF102">
            <v>89.391500000000008</v>
          </cell>
        </row>
        <row r="103">
          <cell r="B103" t="str">
            <v>PS004</v>
          </cell>
          <cell r="C103" t="str">
            <v>C</v>
          </cell>
          <cell r="D103">
            <v>0</v>
          </cell>
          <cell r="E103" t="str">
            <v>L Square Flat Platter</v>
          </cell>
          <cell r="F103" t="str">
            <v>Curazao Cuadrado Plano L</v>
          </cell>
          <cell r="G103">
            <v>15</v>
          </cell>
          <cell r="H103">
            <v>15</v>
          </cell>
          <cell r="I103">
            <v>1.4</v>
          </cell>
          <cell r="J103">
            <v>0</v>
          </cell>
          <cell r="K103">
            <v>4.4444736000000011</v>
          </cell>
          <cell r="L103">
            <v>36.5</v>
          </cell>
          <cell r="M103">
            <v>36.5</v>
          </cell>
          <cell r="N103">
            <v>3.5</v>
          </cell>
          <cell r="O103">
            <v>0</v>
          </cell>
          <cell r="P103">
            <v>2.0160000000000005</v>
          </cell>
          <cell r="Q103">
            <v>24.54</v>
          </cell>
          <cell r="R103">
            <v>28.154742000000002</v>
          </cell>
          <cell r="S103">
            <v>36.15</v>
          </cell>
          <cell r="T103">
            <v>36.909999999999997</v>
          </cell>
          <cell r="U103">
            <v>0.8984907497565725</v>
          </cell>
          <cell r="V103">
            <v>37.92</v>
          </cell>
          <cell r="W103">
            <v>41.08</v>
          </cell>
          <cell r="X103">
            <v>44.24</v>
          </cell>
          <cell r="Y103">
            <v>47.4</v>
          </cell>
          <cell r="Z103">
            <v>48.41</v>
          </cell>
          <cell r="AA103">
            <v>50.56</v>
          </cell>
          <cell r="AB103">
            <v>53.72</v>
          </cell>
          <cell r="AC103">
            <v>56.88</v>
          </cell>
          <cell r="AD103">
            <v>60.04</v>
          </cell>
          <cell r="AE103">
            <v>126.40100000000001</v>
          </cell>
          <cell r="AF103">
            <v>63.200500000000005</v>
          </cell>
        </row>
        <row r="104">
          <cell r="B104" t="str">
            <v>PS003</v>
          </cell>
          <cell r="C104" t="str">
            <v>C</v>
          </cell>
          <cell r="D104">
            <v>0</v>
          </cell>
          <cell r="E104" t="str">
            <v>M Square Flat Platter</v>
          </cell>
          <cell r="F104" t="str">
            <v>Curazao Cuadrado Plano M</v>
          </cell>
          <cell r="G104">
            <v>12.5</v>
          </cell>
          <cell r="H104">
            <v>12.5</v>
          </cell>
          <cell r="I104">
            <v>0.75</v>
          </cell>
          <cell r="J104">
            <v>0</v>
          </cell>
          <cell r="K104">
            <v>2.7160672000000008</v>
          </cell>
          <cell r="L104">
            <v>32</v>
          </cell>
          <cell r="M104">
            <v>32</v>
          </cell>
          <cell r="N104">
            <v>2</v>
          </cell>
          <cell r="O104">
            <v>0</v>
          </cell>
          <cell r="P104">
            <v>1.2320000000000002</v>
          </cell>
          <cell r="Q104">
            <v>15.03</v>
          </cell>
          <cell r="R104">
            <v>17.243919000000002</v>
          </cell>
          <cell r="S104">
            <v>22.13</v>
          </cell>
          <cell r="T104">
            <v>22.6</v>
          </cell>
          <cell r="U104">
            <v>0.89860834990059657</v>
          </cell>
          <cell r="V104">
            <v>23.22</v>
          </cell>
          <cell r="W104">
            <v>25.15</v>
          </cell>
          <cell r="X104">
            <v>27.08</v>
          </cell>
          <cell r="Y104">
            <v>29.02</v>
          </cell>
          <cell r="Z104">
            <v>29.64</v>
          </cell>
          <cell r="AA104">
            <v>30.95</v>
          </cell>
          <cell r="AB104">
            <v>32.89</v>
          </cell>
          <cell r="AC104">
            <v>34.82</v>
          </cell>
          <cell r="AD104">
            <v>36.76</v>
          </cell>
          <cell r="AE104">
            <v>77.385000000000005</v>
          </cell>
          <cell r="AF104">
            <v>38.692500000000003</v>
          </cell>
        </row>
        <row r="105">
          <cell r="B105" t="str">
            <v>PS002</v>
          </cell>
          <cell r="C105" t="str">
            <v>C</v>
          </cell>
          <cell r="D105">
            <v>0</v>
          </cell>
          <cell r="E105" t="str">
            <v>S Square Flat Platter</v>
          </cell>
          <cell r="F105" t="str">
            <v>Curazao Cuadrado Plano S</v>
          </cell>
          <cell r="G105">
            <v>9.6456499999999998</v>
          </cell>
          <cell r="H105">
            <v>9.6456499999999998</v>
          </cell>
          <cell r="I105">
            <v>0.5</v>
          </cell>
          <cell r="J105">
            <v>0</v>
          </cell>
          <cell r="K105">
            <v>1.565266</v>
          </cell>
          <cell r="L105">
            <v>24.5</v>
          </cell>
          <cell r="M105">
            <v>24.5</v>
          </cell>
          <cell r="N105">
            <v>1.5</v>
          </cell>
          <cell r="O105">
            <v>0</v>
          </cell>
          <cell r="P105">
            <v>0.71</v>
          </cell>
          <cell r="Q105">
            <v>10.35</v>
          </cell>
          <cell r="R105">
            <v>11.874555000000001</v>
          </cell>
          <cell r="S105">
            <v>14.71</v>
          </cell>
          <cell r="T105">
            <v>15.02</v>
          </cell>
          <cell r="U105">
            <v>0.89886295631358459</v>
          </cell>
          <cell r="V105">
            <v>15.43</v>
          </cell>
          <cell r="W105">
            <v>16.71</v>
          </cell>
          <cell r="X105">
            <v>18</v>
          </cell>
          <cell r="Y105">
            <v>19.28</v>
          </cell>
          <cell r="Z105">
            <v>19.7</v>
          </cell>
          <cell r="AA105">
            <v>20.57</v>
          </cell>
          <cell r="AB105">
            <v>21.86</v>
          </cell>
          <cell r="AC105">
            <v>23.14</v>
          </cell>
          <cell r="AD105">
            <v>24.43</v>
          </cell>
          <cell r="AE105">
            <v>51.425000000000004</v>
          </cell>
          <cell r="AF105">
            <v>25.712500000000002</v>
          </cell>
        </row>
        <row r="106">
          <cell r="B106" t="str">
            <v>PS001</v>
          </cell>
          <cell r="C106" t="str">
            <v>C</v>
          </cell>
          <cell r="D106">
            <v>0</v>
          </cell>
          <cell r="E106" t="str">
            <v>XS Square Flat Platter</v>
          </cell>
          <cell r="F106" t="str">
            <v>Curazao Cuadrado Plano XS</v>
          </cell>
          <cell r="G106">
            <v>6.7</v>
          </cell>
          <cell r="H106">
            <v>6.7</v>
          </cell>
          <cell r="I106">
            <v>0.4</v>
          </cell>
          <cell r="J106">
            <v>0</v>
          </cell>
          <cell r="K106">
            <v>0.74074560000000012</v>
          </cell>
          <cell r="L106">
            <v>17</v>
          </cell>
          <cell r="M106">
            <v>17</v>
          </cell>
          <cell r="N106">
            <v>1</v>
          </cell>
          <cell r="O106">
            <v>0</v>
          </cell>
          <cell r="P106">
            <v>0.33600000000000002</v>
          </cell>
          <cell r="Q106">
            <v>5.95</v>
          </cell>
          <cell r="R106">
            <v>6.826435</v>
          </cell>
          <cell r="S106">
            <v>8.8000000000000007</v>
          </cell>
          <cell r="T106">
            <v>8.98</v>
          </cell>
          <cell r="U106">
            <v>0.89800000000000002</v>
          </cell>
          <cell r="V106">
            <v>9.23</v>
          </cell>
          <cell r="W106">
            <v>10</v>
          </cell>
          <cell r="X106">
            <v>10.76</v>
          </cell>
          <cell r="Y106">
            <v>11.53</v>
          </cell>
          <cell r="Z106">
            <v>11.78</v>
          </cell>
          <cell r="AA106">
            <v>12.3</v>
          </cell>
          <cell r="AB106">
            <v>13.07</v>
          </cell>
          <cell r="AC106">
            <v>13.84</v>
          </cell>
          <cell r="AD106">
            <v>14.61</v>
          </cell>
          <cell r="AE106">
            <v>30.756000000000004</v>
          </cell>
          <cell r="AF106">
            <v>15.378000000000002</v>
          </cell>
        </row>
        <row r="107">
          <cell r="B107" t="str">
            <v>PS044</v>
          </cell>
          <cell r="C107" t="str">
            <v>C</v>
          </cell>
          <cell r="D107">
            <v>0</v>
          </cell>
          <cell r="E107" t="str">
            <v xml:space="preserve">Square Platter 14" </v>
          </cell>
          <cell r="F107" t="str">
            <v>Platón Cuadrado L</v>
          </cell>
          <cell r="G107">
            <v>14</v>
          </cell>
          <cell r="H107">
            <v>14</v>
          </cell>
          <cell r="I107">
            <v>2</v>
          </cell>
          <cell r="J107">
            <v>79.5</v>
          </cell>
          <cell r="K107">
            <v>3.8271856000000009</v>
          </cell>
          <cell r="L107">
            <v>35.5</v>
          </cell>
          <cell r="M107">
            <v>35.5</v>
          </cell>
          <cell r="N107">
            <v>5</v>
          </cell>
          <cell r="O107">
            <v>2.35</v>
          </cell>
          <cell r="P107">
            <v>1.7360000000000002</v>
          </cell>
          <cell r="Q107">
            <v>23.03</v>
          </cell>
          <cell r="R107">
            <v>26.422319000000002</v>
          </cell>
          <cell r="S107">
            <v>31.74</v>
          </cell>
          <cell r="T107">
            <v>32.4</v>
          </cell>
          <cell r="U107">
            <v>0.89825339617410582</v>
          </cell>
          <cell r="V107">
            <v>33.29</v>
          </cell>
          <cell r="W107">
            <v>36.07</v>
          </cell>
          <cell r="X107">
            <v>38.840000000000003</v>
          </cell>
          <cell r="Y107">
            <v>41.62</v>
          </cell>
          <cell r="Z107">
            <v>42.5</v>
          </cell>
          <cell r="AA107">
            <v>44.39</v>
          </cell>
          <cell r="AB107">
            <v>47.16</v>
          </cell>
          <cell r="AC107">
            <v>49.94</v>
          </cell>
          <cell r="AD107">
            <v>52.71</v>
          </cell>
          <cell r="AE107">
            <v>110.97373980000002</v>
          </cell>
          <cell r="AF107">
            <v>55.486869900000009</v>
          </cell>
        </row>
        <row r="108">
          <cell r="B108" t="str">
            <v>PS043</v>
          </cell>
          <cell r="C108" t="str">
            <v>C</v>
          </cell>
          <cell r="D108">
            <v>0</v>
          </cell>
          <cell r="E108" t="str">
            <v xml:space="preserve">Square Platter 12" </v>
          </cell>
          <cell r="F108" t="str">
            <v>Platón Cuadrado M</v>
          </cell>
          <cell r="G108">
            <v>11.75</v>
          </cell>
          <cell r="H108">
            <v>11.75</v>
          </cell>
          <cell r="I108">
            <v>1.25</v>
          </cell>
          <cell r="J108">
            <v>43.96</v>
          </cell>
          <cell r="K108">
            <v>2.9629824000000005</v>
          </cell>
          <cell r="L108">
            <v>30</v>
          </cell>
          <cell r="M108">
            <v>30</v>
          </cell>
          <cell r="N108">
            <v>3.5</v>
          </cell>
          <cell r="O108">
            <v>1.3</v>
          </cell>
          <cell r="P108">
            <v>1.3440000000000001</v>
          </cell>
          <cell r="Q108">
            <v>17.84</v>
          </cell>
          <cell r="R108">
            <v>20.467832000000001</v>
          </cell>
          <cell r="S108">
            <v>24.59</v>
          </cell>
          <cell r="T108">
            <v>25.1</v>
          </cell>
          <cell r="U108">
            <v>0.89835361488904797</v>
          </cell>
          <cell r="V108">
            <v>25.79</v>
          </cell>
          <cell r="W108">
            <v>27.94</v>
          </cell>
          <cell r="X108">
            <v>30.09</v>
          </cell>
          <cell r="Y108">
            <v>32.24</v>
          </cell>
          <cell r="Z108">
            <v>32.92</v>
          </cell>
          <cell r="AA108">
            <v>34.39</v>
          </cell>
          <cell r="AB108">
            <v>36.54</v>
          </cell>
          <cell r="AC108">
            <v>38.68</v>
          </cell>
          <cell r="AD108">
            <v>40.83</v>
          </cell>
          <cell r="AE108">
            <v>85.964894400000006</v>
          </cell>
          <cell r="AF108">
            <v>42.982447200000003</v>
          </cell>
        </row>
        <row r="109">
          <cell r="B109" t="str">
            <v>PS042</v>
          </cell>
          <cell r="C109" t="str">
            <v>C</v>
          </cell>
          <cell r="D109">
            <v>0</v>
          </cell>
          <cell r="E109" t="str">
            <v>Square Platter 10"</v>
          </cell>
          <cell r="F109" t="str">
            <v>Platón Cuadrado S</v>
          </cell>
          <cell r="G109">
            <v>10.5</v>
          </cell>
          <cell r="H109">
            <v>10.5</v>
          </cell>
          <cell r="I109">
            <v>1.5</v>
          </cell>
          <cell r="J109">
            <v>40.58</v>
          </cell>
          <cell r="K109">
            <v>2.8659800000000004</v>
          </cell>
          <cell r="L109">
            <v>27</v>
          </cell>
          <cell r="M109">
            <v>27</v>
          </cell>
          <cell r="N109">
            <v>4</v>
          </cell>
          <cell r="O109">
            <v>1.2</v>
          </cell>
          <cell r="P109">
            <v>1.3</v>
          </cell>
          <cell r="Q109">
            <v>16.399999999999999</v>
          </cell>
          <cell r="R109">
            <v>18.815719999999999</v>
          </cell>
          <cell r="S109">
            <v>22.6</v>
          </cell>
          <cell r="T109">
            <v>23.08</v>
          </cell>
          <cell r="U109">
            <v>0.89875389408099682</v>
          </cell>
          <cell r="V109">
            <v>23.71</v>
          </cell>
          <cell r="W109">
            <v>25.68</v>
          </cell>
          <cell r="X109">
            <v>27.66</v>
          </cell>
          <cell r="Y109">
            <v>29.63</v>
          </cell>
          <cell r="Z109">
            <v>30.27</v>
          </cell>
          <cell r="AA109">
            <v>31.61</v>
          </cell>
          <cell r="AB109">
            <v>33.590000000000003</v>
          </cell>
          <cell r="AC109">
            <v>35.56</v>
          </cell>
          <cell r="AD109">
            <v>37.54</v>
          </cell>
          <cell r="AE109">
            <v>79.026023999999992</v>
          </cell>
          <cell r="AF109">
            <v>39.513011999999996</v>
          </cell>
        </row>
        <row r="110">
          <cell r="B110" t="str">
            <v>PS041</v>
          </cell>
          <cell r="C110" t="str">
            <v>C</v>
          </cell>
          <cell r="D110">
            <v>0</v>
          </cell>
          <cell r="E110" t="str">
            <v>Square Platter 8"</v>
          </cell>
          <cell r="F110" t="str">
            <v>Platón Cuadrado XS</v>
          </cell>
          <cell r="G110">
            <v>8.75</v>
          </cell>
          <cell r="H110">
            <v>8.75</v>
          </cell>
          <cell r="I110">
            <v>1.75</v>
          </cell>
          <cell r="J110">
            <v>16.91</v>
          </cell>
          <cell r="K110">
            <v>2.1384620000000001</v>
          </cell>
          <cell r="L110">
            <v>22</v>
          </cell>
          <cell r="M110">
            <v>22</v>
          </cell>
          <cell r="N110">
            <v>4.5</v>
          </cell>
          <cell r="O110">
            <v>0.5</v>
          </cell>
          <cell r="P110">
            <v>0.97</v>
          </cell>
          <cell r="Q110">
            <v>10.51</v>
          </cell>
          <cell r="R110">
            <v>12.058123</v>
          </cell>
          <cell r="S110">
            <v>14.48</v>
          </cell>
          <cell r="T110">
            <v>14.79</v>
          </cell>
          <cell r="U110">
            <v>0.89854191980558917</v>
          </cell>
          <cell r="V110">
            <v>15.19</v>
          </cell>
          <cell r="W110">
            <v>16.46</v>
          </cell>
          <cell r="X110">
            <v>17.73</v>
          </cell>
          <cell r="Y110">
            <v>18.989999999999998</v>
          </cell>
          <cell r="Z110">
            <v>19.399999999999999</v>
          </cell>
          <cell r="AA110">
            <v>20.260000000000002</v>
          </cell>
          <cell r="AB110">
            <v>21.52</v>
          </cell>
          <cell r="AC110">
            <v>22.79</v>
          </cell>
          <cell r="AD110">
            <v>24.06</v>
          </cell>
          <cell r="AE110">
            <v>50.644116600000004</v>
          </cell>
          <cell r="AF110">
            <v>25.322058300000002</v>
          </cell>
        </row>
        <row r="111">
          <cell r="B111" t="str">
            <v>FSD04</v>
          </cell>
          <cell r="C111" t="str">
            <v>C</v>
          </cell>
          <cell r="D111">
            <v>0</v>
          </cell>
          <cell r="E111" t="str">
            <v>L Deep Square Bowl</v>
          </cell>
          <cell r="F111" t="str">
            <v>Venecia Cuadrado L</v>
          </cell>
          <cell r="G111">
            <v>12.25</v>
          </cell>
          <cell r="H111">
            <v>12.25</v>
          </cell>
          <cell r="I111">
            <v>3.75</v>
          </cell>
          <cell r="J111">
            <v>160.62</v>
          </cell>
          <cell r="K111">
            <v>4.8148464000000004</v>
          </cell>
          <cell r="L111">
            <v>31</v>
          </cell>
          <cell r="M111">
            <v>31</v>
          </cell>
          <cell r="N111">
            <v>9.5</v>
          </cell>
          <cell r="O111">
            <v>4.75</v>
          </cell>
          <cell r="P111">
            <v>2.1840000000000002</v>
          </cell>
          <cell r="Q111">
            <v>26.66</v>
          </cell>
          <cell r="R111">
            <v>30.587018000000004</v>
          </cell>
          <cell r="S111">
            <v>39.17</v>
          </cell>
          <cell r="T111">
            <v>40</v>
          </cell>
          <cell r="U111">
            <v>0.89847259658580403</v>
          </cell>
          <cell r="V111">
            <v>41.09</v>
          </cell>
          <cell r="W111">
            <v>44.52</v>
          </cell>
          <cell r="X111">
            <v>47.94</v>
          </cell>
          <cell r="Y111">
            <v>51.36</v>
          </cell>
          <cell r="Z111">
            <v>52.46</v>
          </cell>
          <cell r="AA111">
            <v>54.79</v>
          </cell>
          <cell r="AB111">
            <v>58.21</v>
          </cell>
          <cell r="AC111">
            <v>61.64</v>
          </cell>
          <cell r="AD111">
            <v>65.06</v>
          </cell>
          <cell r="AE111">
            <v>136.97200000000001</v>
          </cell>
          <cell r="AF111">
            <v>68.486000000000004</v>
          </cell>
        </row>
        <row r="112">
          <cell r="B112" t="str">
            <v>FSD03</v>
          </cell>
          <cell r="C112" t="str">
            <v>C</v>
          </cell>
          <cell r="D112">
            <v>0</v>
          </cell>
          <cell r="E112" t="str">
            <v>M Deep Square Bowl</v>
          </cell>
          <cell r="F112" t="str">
            <v>Venecia Cuadrado M</v>
          </cell>
          <cell r="G112">
            <v>11.25</v>
          </cell>
          <cell r="H112">
            <v>11.25</v>
          </cell>
          <cell r="I112">
            <v>3.75</v>
          </cell>
          <cell r="J112">
            <v>118.25</v>
          </cell>
          <cell r="K112">
            <v>3.1966700000000001</v>
          </cell>
          <cell r="L112">
            <v>28.5</v>
          </cell>
          <cell r="M112">
            <v>28.5</v>
          </cell>
          <cell r="N112">
            <v>9.5</v>
          </cell>
          <cell r="O112">
            <v>3.5</v>
          </cell>
          <cell r="P112">
            <v>1.45</v>
          </cell>
          <cell r="Q112">
            <v>20</v>
          </cell>
          <cell r="R112">
            <v>22.945999999999998</v>
          </cell>
          <cell r="S112">
            <v>29.14</v>
          </cell>
          <cell r="T112">
            <v>29.75</v>
          </cell>
          <cell r="U112">
            <v>0.89852008456659616</v>
          </cell>
          <cell r="V112">
            <v>30.56</v>
          </cell>
          <cell r="W112">
            <v>33.11</v>
          </cell>
          <cell r="X112">
            <v>35.659999999999997</v>
          </cell>
          <cell r="Y112">
            <v>38.21</v>
          </cell>
          <cell r="Z112">
            <v>39.020000000000003</v>
          </cell>
          <cell r="AA112">
            <v>40.75</v>
          </cell>
          <cell r="AB112">
            <v>43.3</v>
          </cell>
          <cell r="AC112">
            <v>45.85</v>
          </cell>
          <cell r="AD112">
            <v>48.39</v>
          </cell>
          <cell r="AE112">
            <v>101.88200000000002</v>
          </cell>
          <cell r="AF112">
            <v>50.94100000000001</v>
          </cell>
        </row>
        <row r="113">
          <cell r="B113" t="str">
            <v>FS008</v>
          </cell>
          <cell r="C113" t="str">
            <v>C</v>
          </cell>
          <cell r="D113">
            <v>0</v>
          </cell>
          <cell r="E113" t="str">
            <v>XXL Square Fruit Bowl</v>
          </cell>
          <cell r="F113" t="str">
            <v xml:space="preserve">Escandinavo Cuadrado XXL               </v>
          </cell>
          <cell r="G113">
            <v>19.7</v>
          </cell>
          <cell r="H113">
            <v>19.7</v>
          </cell>
          <cell r="I113">
            <v>4</v>
          </cell>
          <cell r="J113">
            <v>338.15</v>
          </cell>
          <cell r="K113">
            <v>9.6296928000000008</v>
          </cell>
          <cell r="L113">
            <v>50</v>
          </cell>
          <cell r="M113">
            <v>50</v>
          </cell>
          <cell r="N113">
            <v>10</v>
          </cell>
          <cell r="O113">
            <v>10</v>
          </cell>
          <cell r="P113">
            <v>4.3680000000000003</v>
          </cell>
          <cell r="Q113">
            <v>53.77</v>
          </cell>
          <cell r="R113">
            <v>61.690321000000004</v>
          </cell>
          <cell r="S113">
            <v>80.55</v>
          </cell>
          <cell r="T113">
            <v>82.24</v>
          </cell>
          <cell r="U113">
            <v>0.8985032229869987</v>
          </cell>
          <cell r="V113">
            <v>84.49</v>
          </cell>
          <cell r="W113">
            <v>91.53</v>
          </cell>
          <cell r="X113">
            <v>98.57</v>
          </cell>
          <cell r="Y113">
            <v>105.61</v>
          </cell>
          <cell r="Z113">
            <v>107.87</v>
          </cell>
          <cell r="AA113">
            <v>112.65</v>
          </cell>
          <cell r="AB113">
            <v>119.69</v>
          </cell>
          <cell r="AC113">
            <v>126.73</v>
          </cell>
          <cell r="AD113">
            <v>133.78</v>
          </cell>
          <cell r="AE113">
            <v>281.63299999999998</v>
          </cell>
          <cell r="AF113">
            <v>140.81649999999999</v>
          </cell>
        </row>
        <row r="114">
          <cell r="B114" t="str">
            <v>FS004</v>
          </cell>
          <cell r="C114" t="str">
            <v>C</v>
          </cell>
          <cell r="D114">
            <v>0</v>
          </cell>
          <cell r="E114" t="str">
            <v>L Square Fruit Bowl</v>
          </cell>
          <cell r="F114" t="str">
            <v>Escandinavo Cuadrado L</v>
          </cell>
          <cell r="G114">
            <v>15.25</v>
          </cell>
          <cell r="H114">
            <v>15.25</v>
          </cell>
          <cell r="I114">
            <v>4.25</v>
          </cell>
          <cell r="J114">
            <v>101.5</v>
          </cell>
          <cell r="K114">
            <v>5.4321344000000016</v>
          </cell>
          <cell r="L114">
            <v>38.5</v>
          </cell>
          <cell r="M114">
            <v>38.5</v>
          </cell>
          <cell r="N114">
            <v>11</v>
          </cell>
          <cell r="O114">
            <v>3</v>
          </cell>
          <cell r="P114">
            <v>2.4640000000000004</v>
          </cell>
          <cell r="Q114">
            <v>30.48</v>
          </cell>
          <cell r="R114">
            <v>34.969704000000007</v>
          </cell>
          <cell r="S114">
            <v>44.53</v>
          </cell>
          <cell r="T114">
            <v>45.47</v>
          </cell>
          <cell r="U114">
            <v>0.89843904366725946</v>
          </cell>
          <cell r="V114">
            <v>46.71</v>
          </cell>
          <cell r="W114">
            <v>50.61</v>
          </cell>
          <cell r="X114">
            <v>54.5</v>
          </cell>
          <cell r="Y114">
            <v>58.39</v>
          </cell>
          <cell r="Z114">
            <v>59.64</v>
          </cell>
          <cell r="AA114">
            <v>62.29</v>
          </cell>
          <cell r="AB114">
            <v>66.180000000000007</v>
          </cell>
          <cell r="AC114">
            <v>70.069999999999993</v>
          </cell>
          <cell r="AD114">
            <v>73.97</v>
          </cell>
          <cell r="AE114">
            <v>155.71600000000001</v>
          </cell>
          <cell r="AF114">
            <v>77.858000000000004</v>
          </cell>
        </row>
        <row r="115">
          <cell r="B115" t="str">
            <v>FS003</v>
          </cell>
          <cell r="C115" t="str">
            <v>C</v>
          </cell>
          <cell r="D115">
            <v>0</v>
          </cell>
          <cell r="E115" t="str">
            <v>M Square Fruit Bowl</v>
          </cell>
          <cell r="F115" t="str">
            <v>Escandinavo Cuadrado M</v>
          </cell>
          <cell r="G115">
            <v>11.75</v>
          </cell>
          <cell r="H115">
            <v>11.75</v>
          </cell>
          <cell r="I115">
            <v>2.75</v>
          </cell>
          <cell r="J115">
            <v>54.1</v>
          </cell>
          <cell r="K115">
            <v>3.2098976000000006</v>
          </cell>
          <cell r="L115">
            <v>30</v>
          </cell>
          <cell r="M115">
            <v>30</v>
          </cell>
          <cell r="N115">
            <v>7</v>
          </cell>
          <cell r="O115">
            <v>1.6</v>
          </cell>
          <cell r="P115">
            <v>1.4560000000000002</v>
          </cell>
          <cell r="Q115">
            <v>17.54</v>
          </cell>
          <cell r="R115">
            <v>20.123642</v>
          </cell>
          <cell r="S115">
            <v>26.11</v>
          </cell>
          <cell r="T115">
            <v>26.66</v>
          </cell>
          <cell r="U115">
            <v>0.89824797843665771</v>
          </cell>
          <cell r="V115">
            <v>27.39</v>
          </cell>
          <cell r="W115">
            <v>29.68</v>
          </cell>
          <cell r="X115">
            <v>31.96</v>
          </cell>
          <cell r="Y115">
            <v>34.24</v>
          </cell>
          <cell r="Z115">
            <v>34.97</v>
          </cell>
          <cell r="AA115">
            <v>36.520000000000003</v>
          </cell>
          <cell r="AB115">
            <v>38.81</v>
          </cell>
          <cell r="AC115">
            <v>41.09</v>
          </cell>
          <cell r="AD115">
            <v>43.37</v>
          </cell>
          <cell r="AE115">
            <v>91.311000000000007</v>
          </cell>
          <cell r="AF115">
            <v>45.655500000000004</v>
          </cell>
        </row>
        <row r="116">
          <cell r="B116" t="str">
            <v>FS002</v>
          </cell>
          <cell r="C116" t="str">
            <v>C</v>
          </cell>
          <cell r="D116">
            <v>0</v>
          </cell>
          <cell r="E116" t="str">
            <v>S Square Fruit Bowl</v>
          </cell>
          <cell r="F116" t="str">
            <v>Escandinavo Cuadrado S</v>
          </cell>
          <cell r="G116">
            <v>7.75</v>
          </cell>
          <cell r="H116">
            <v>7.75</v>
          </cell>
          <cell r="I116">
            <v>1.25</v>
          </cell>
          <cell r="J116">
            <v>11.75</v>
          </cell>
          <cell r="K116">
            <v>1.3333420800000004</v>
          </cell>
          <cell r="L116">
            <v>20</v>
          </cell>
          <cell r="M116">
            <v>20</v>
          </cell>
          <cell r="N116">
            <v>3</v>
          </cell>
          <cell r="O116">
            <v>0.35</v>
          </cell>
          <cell r="P116">
            <v>0.60480000000000012</v>
          </cell>
          <cell r="Q116">
            <v>7.88</v>
          </cell>
          <cell r="R116">
            <v>9.0407240000000009</v>
          </cell>
          <cell r="S116">
            <v>11.82</v>
          </cell>
          <cell r="T116">
            <v>12.07</v>
          </cell>
          <cell r="U116">
            <v>0.89873417721518989</v>
          </cell>
          <cell r="V116">
            <v>12.4</v>
          </cell>
          <cell r="W116">
            <v>13.43</v>
          </cell>
          <cell r="X116">
            <v>14.47</v>
          </cell>
          <cell r="Y116">
            <v>15.5</v>
          </cell>
          <cell r="Z116">
            <v>15.83</v>
          </cell>
          <cell r="AA116">
            <v>16.54</v>
          </cell>
          <cell r="AB116">
            <v>17.57</v>
          </cell>
          <cell r="AC116">
            <v>18.600000000000001</v>
          </cell>
          <cell r="AD116">
            <v>19.64</v>
          </cell>
          <cell r="AE116">
            <v>41.338000000000001</v>
          </cell>
          <cell r="AF116">
            <v>20.669</v>
          </cell>
        </row>
        <row r="117">
          <cell r="B117" t="str">
            <v>FS001</v>
          </cell>
          <cell r="C117" t="str">
            <v>C</v>
          </cell>
          <cell r="D117">
            <v>0</v>
          </cell>
          <cell r="E117" t="str">
            <v>XS Square Fruit Bowl</v>
          </cell>
          <cell r="F117" t="str">
            <v>Escandinavo Cuadrado XS</v>
          </cell>
          <cell r="G117">
            <v>4.25</v>
          </cell>
          <cell r="H117">
            <v>4.25</v>
          </cell>
          <cell r="I117">
            <v>0.75</v>
          </cell>
          <cell r="J117">
            <v>2.75</v>
          </cell>
          <cell r="K117">
            <v>0.27160672000000008</v>
          </cell>
          <cell r="L117">
            <v>11</v>
          </cell>
          <cell r="M117">
            <v>11</v>
          </cell>
          <cell r="N117">
            <v>2</v>
          </cell>
          <cell r="O117">
            <v>0.08</v>
          </cell>
          <cell r="P117">
            <v>0.12320000000000002</v>
          </cell>
          <cell r="Q117">
            <v>2.96</v>
          </cell>
          <cell r="R117">
            <v>3.3960080000000001</v>
          </cell>
          <cell r="S117">
            <v>4.28</v>
          </cell>
          <cell r="T117">
            <v>4.37</v>
          </cell>
          <cell r="U117">
            <v>0.89917695473251025</v>
          </cell>
          <cell r="V117">
            <v>4.49</v>
          </cell>
          <cell r="W117">
            <v>4.8600000000000003</v>
          </cell>
          <cell r="X117">
            <v>5.24</v>
          </cell>
          <cell r="Y117">
            <v>5.61</v>
          </cell>
          <cell r="Z117">
            <v>5.73</v>
          </cell>
          <cell r="AA117">
            <v>5.98</v>
          </cell>
          <cell r="AB117">
            <v>6.36</v>
          </cell>
          <cell r="AC117">
            <v>6.73</v>
          </cell>
          <cell r="AD117">
            <v>7.11</v>
          </cell>
          <cell r="AE117">
            <v>14.96</v>
          </cell>
          <cell r="AF117">
            <v>7.48</v>
          </cell>
        </row>
        <row r="118">
          <cell r="B118" t="str">
            <v>FS000</v>
          </cell>
          <cell r="C118" t="str">
            <v>C</v>
          </cell>
          <cell r="D118">
            <v>0</v>
          </cell>
          <cell r="E118" t="str">
            <v>XXS Square Fruit Bowl</v>
          </cell>
          <cell r="F118" t="str">
            <v xml:space="preserve">Escandinavo Cuadrado XXS </v>
          </cell>
          <cell r="G118">
            <v>3.25</v>
          </cell>
          <cell r="H118">
            <v>3.25</v>
          </cell>
          <cell r="I118">
            <v>0.5</v>
          </cell>
          <cell r="J118">
            <v>1.25</v>
          </cell>
          <cell r="K118">
            <v>0.14814912000000002</v>
          </cell>
          <cell r="L118">
            <v>8.5</v>
          </cell>
          <cell r="M118">
            <v>8.5</v>
          </cell>
          <cell r="N118">
            <v>1.5</v>
          </cell>
          <cell r="O118">
            <v>0.04</v>
          </cell>
          <cell r="P118">
            <v>6.720000000000001E-2</v>
          </cell>
          <cell r="Q118">
            <v>2.13</v>
          </cell>
          <cell r="R118">
            <v>2.4437489999999999</v>
          </cell>
          <cell r="S118">
            <v>2.94</v>
          </cell>
          <cell r="T118">
            <v>3</v>
          </cell>
          <cell r="U118">
            <v>0.89820359281437134</v>
          </cell>
          <cell r="V118">
            <v>3.08</v>
          </cell>
          <cell r="W118">
            <v>3.34</v>
          </cell>
          <cell r="X118">
            <v>3.59</v>
          </cell>
          <cell r="Y118">
            <v>3.85</v>
          </cell>
          <cell r="Z118">
            <v>3.93</v>
          </cell>
          <cell r="AA118">
            <v>4.1100000000000003</v>
          </cell>
          <cell r="AB118">
            <v>4.3600000000000003</v>
          </cell>
          <cell r="AC118">
            <v>4.62</v>
          </cell>
          <cell r="AD118">
            <v>4.88</v>
          </cell>
          <cell r="AE118">
            <v>10.263745800000001</v>
          </cell>
          <cell r="AF118">
            <v>5.1318729000000003</v>
          </cell>
        </row>
        <row r="119">
          <cell r="B119" t="str">
            <v>DS104</v>
          </cell>
          <cell r="C119" t="str">
            <v>C</v>
          </cell>
          <cell r="D119">
            <v>0</v>
          </cell>
          <cell r="E119" t="str">
            <v xml:space="preserve">Large Square Disc </v>
          </cell>
          <cell r="F119" t="str">
            <v>Placa Cuadrada L</v>
          </cell>
          <cell r="G119">
            <v>17.75</v>
          </cell>
          <cell r="H119">
            <v>17.75</v>
          </cell>
          <cell r="I119">
            <v>0.5</v>
          </cell>
          <cell r="J119">
            <v>0</v>
          </cell>
          <cell r="K119">
            <v>6.3492480000000002</v>
          </cell>
          <cell r="L119">
            <v>45</v>
          </cell>
          <cell r="M119">
            <v>45</v>
          </cell>
          <cell r="N119">
            <v>1</v>
          </cell>
          <cell r="O119">
            <v>0</v>
          </cell>
          <cell r="P119">
            <v>2.88</v>
          </cell>
          <cell r="Q119">
            <v>35.57</v>
          </cell>
          <cell r="R119">
            <v>40.809460999999999</v>
          </cell>
          <cell r="S119">
            <v>52.92</v>
          </cell>
          <cell r="T119">
            <v>54.03</v>
          </cell>
          <cell r="U119">
            <v>0.89840372464250084</v>
          </cell>
          <cell r="V119">
            <v>55.51</v>
          </cell>
          <cell r="W119">
            <v>60.14</v>
          </cell>
          <cell r="X119">
            <v>64.760000000000005</v>
          </cell>
          <cell r="Y119">
            <v>69.39</v>
          </cell>
          <cell r="Z119">
            <v>70.87</v>
          </cell>
          <cell r="AA119">
            <v>74.010000000000005</v>
          </cell>
          <cell r="AB119">
            <v>78.64</v>
          </cell>
          <cell r="AC119">
            <v>83.26</v>
          </cell>
          <cell r="AD119">
            <v>87.89</v>
          </cell>
          <cell r="AE119">
            <v>185.03100000000003</v>
          </cell>
          <cell r="AF119">
            <v>92.515500000000017</v>
          </cell>
        </row>
        <row r="120">
          <cell r="B120" t="str">
            <v>DS103</v>
          </cell>
          <cell r="C120" t="str">
            <v>C</v>
          </cell>
          <cell r="D120">
            <v>0</v>
          </cell>
          <cell r="E120" t="str">
            <v xml:space="preserve">Medium Square Disc </v>
          </cell>
          <cell r="F120" t="str">
            <v>Placa Cuadrada M</v>
          </cell>
          <cell r="G120">
            <v>15.75</v>
          </cell>
          <cell r="H120">
            <v>15.75</v>
          </cell>
          <cell r="I120">
            <v>0.5</v>
          </cell>
          <cell r="J120">
            <v>0</v>
          </cell>
          <cell r="K120">
            <v>4.6296600000000003</v>
          </cell>
          <cell r="L120">
            <v>40</v>
          </cell>
          <cell r="M120">
            <v>40</v>
          </cell>
          <cell r="N120">
            <v>1</v>
          </cell>
          <cell r="O120">
            <v>0</v>
          </cell>
          <cell r="P120">
            <v>2.1</v>
          </cell>
          <cell r="Q120">
            <v>22.91</v>
          </cell>
          <cell r="R120">
            <v>26.284643000000003</v>
          </cell>
          <cell r="S120">
            <v>34.090000000000003</v>
          </cell>
          <cell r="T120">
            <v>34.81</v>
          </cell>
          <cell r="U120">
            <v>0.89855446566855968</v>
          </cell>
          <cell r="V120">
            <v>35.76</v>
          </cell>
          <cell r="W120">
            <v>38.74</v>
          </cell>
          <cell r="X120">
            <v>41.72</v>
          </cell>
          <cell r="Y120">
            <v>44.7</v>
          </cell>
          <cell r="Z120">
            <v>45.65</v>
          </cell>
          <cell r="AA120">
            <v>47.68</v>
          </cell>
          <cell r="AB120">
            <v>50.66</v>
          </cell>
          <cell r="AC120">
            <v>53.64</v>
          </cell>
          <cell r="AD120">
            <v>56.62</v>
          </cell>
          <cell r="AE120">
            <v>119.19600000000001</v>
          </cell>
          <cell r="AF120">
            <v>59.598000000000006</v>
          </cell>
        </row>
        <row r="121">
          <cell r="B121" t="str">
            <v>DS102</v>
          </cell>
          <cell r="C121" t="str">
            <v>C</v>
          </cell>
          <cell r="D121">
            <v>0</v>
          </cell>
          <cell r="E121" t="str">
            <v xml:space="preserve">Small Square Disc </v>
          </cell>
          <cell r="F121" t="str">
            <v>Placa Cuadrada S</v>
          </cell>
          <cell r="G121">
            <v>13.8</v>
          </cell>
          <cell r="H121">
            <v>13.8</v>
          </cell>
          <cell r="I121">
            <v>0.5</v>
          </cell>
          <cell r="J121">
            <v>0</v>
          </cell>
          <cell r="K121">
            <v>3.9506432000000009</v>
          </cell>
          <cell r="L121">
            <v>35</v>
          </cell>
          <cell r="M121">
            <v>35</v>
          </cell>
          <cell r="N121">
            <v>1</v>
          </cell>
          <cell r="O121">
            <v>0</v>
          </cell>
          <cell r="P121">
            <v>1.7920000000000003</v>
          </cell>
          <cell r="Q121">
            <v>21.61</v>
          </cell>
          <cell r="R121">
            <v>24.793153000000004</v>
          </cell>
          <cell r="S121">
            <v>32.159999999999997</v>
          </cell>
          <cell r="T121">
            <v>32.840000000000003</v>
          </cell>
          <cell r="U121">
            <v>0.89849521203830385</v>
          </cell>
          <cell r="V121">
            <v>33.74</v>
          </cell>
          <cell r="W121">
            <v>36.549999999999997</v>
          </cell>
          <cell r="X121">
            <v>39.36</v>
          </cell>
          <cell r="Y121">
            <v>42.17</v>
          </cell>
          <cell r="Z121">
            <v>43.07</v>
          </cell>
          <cell r="AA121">
            <v>44.98</v>
          </cell>
          <cell r="AB121">
            <v>47.79</v>
          </cell>
          <cell r="AC121">
            <v>50.6</v>
          </cell>
          <cell r="AD121">
            <v>53.42</v>
          </cell>
          <cell r="AE121">
            <v>112.45300000000002</v>
          </cell>
          <cell r="AF121">
            <v>56.226500000000009</v>
          </cell>
        </row>
        <row r="122">
          <cell r="B122" t="str">
            <v>DS204</v>
          </cell>
          <cell r="C122" t="str">
            <v>C</v>
          </cell>
          <cell r="D122">
            <v>0</v>
          </cell>
          <cell r="E122" t="str">
            <v>L Square Disc with Rim</v>
          </cell>
          <cell r="F122" t="str">
            <v>Placa Cuadrada con Ribete L</v>
          </cell>
          <cell r="G122">
            <v>17.7</v>
          </cell>
          <cell r="H122">
            <v>17.7</v>
          </cell>
          <cell r="I122">
            <v>0.4</v>
          </cell>
          <cell r="J122">
            <v>0</v>
          </cell>
          <cell r="K122">
            <v>6.7460760000000004</v>
          </cell>
          <cell r="L122">
            <v>45</v>
          </cell>
          <cell r="M122">
            <v>45</v>
          </cell>
          <cell r="N122">
            <v>1</v>
          </cell>
          <cell r="O122">
            <v>0</v>
          </cell>
          <cell r="P122">
            <v>3.06</v>
          </cell>
          <cell r="Q122">
            <v>43.81</v>
          </cell>
          <cell r="R122">
            <v>50.263213000000007</v>
          </cell>
          <cell r="S122">
            <v>60.38</v>
          </cell>
          <cell r="T122">
            <v>61.64</v>
          </cell>
          <cell r="U122">
            <v>0.89841131030462029</v>
          </cell>
          <cell r="V122">
            <v>63.33</v>
          </cell>
          <cell r="W122">
            <v>68.61</v>
          </cell>
          <cell r="X122">
            <v>73.89</v>
          </cell>
          <cell r="Y122">
            <v>79.16</v>
          </cell>
          <cell r="Z122">
            <v>80.849999999999994</v>
          </cell>
          <cell r="AA122">
            <v>84.44</v>
          </cell>
          <cell r="AB122">
            <v>89.72</v>
          </cell>
          <cell r="AC122">
            <v>95</v>
          </cell>
          <cell r="AD122">
            <v>100.28</v>
          </cell>
          <cell r="AE122">
            <v>211.10549460000004</v>
          </cell>
          <cell r="AF122">
            <v>105.55274730000002</v>
          </cell>
        </row>
        <row r="123">
          <cell r="B123" t="str">
            <v>DS203</v>
          </cell>
          <cell r="C123" t="str">
            <v>C</v>
          </cell>
          <cell r="D123">
            <v>0</v>
          </cell>
          <cell r="E123" t="str">
            <v>M Square Disc with Rim</v>
          </cell>
          <cell r="F123" t="str">
            <v>Placa Cuadrada con Ribete M</v>
          </cell>
          <cell r="G123">
            <v>15.75</v>
          </cell>
          <cell r="H123">
            <v>15.75</v>
          </cell>
          <cell r="I123">
            <v>0.4</v>
          </cell>
          <cell r="J123">
            <v>0</v>
          </cell>
          <cell r="K123">
            <v>4.1887400000000001</v>
          </cell>
          <cell r="L123">
            <v>40</v>
          </cell>
          <cell r="M123">
            <v>40</v>
          </cell>
          <cell r="N123">
            <v>1</v>
          </cell>
          <cell r="O123">
            <v>0</v>
          </cell>
          <cell r="P123">
            <v>1.9</v>
          </cell>
          <cell r="Q123">
            <v>27.24</v>
          </cell>
          <cell r="R123">
            <v>31.252452000000002</v>
          </cell>
          <cell r="S123">
            <v>37.54</v>
          </cell>
          <cell r="T123">
            <v>38.33</v>
          </cell>
          <cell r="U123">
            <v>0.89849976558837319</v>
          </cell>
          <cell r="V123">
            <v>39.380000000000003</v>
          </cell>
          <cell r="W123">
            <v>42.66</v>
          </cell>
          <cell r="X123">
            <v>45.94</v>
          </cell>
          <cell r="Y123">
            <v>49.22</v>
          </cell>
          <cell r="Z123">
            <v>50.27</v>
          </cell>
          <cell r="AA123">
            <v>52.5</v>
          </cell>
          <cell r="AB123">
            <v>55.79</v>
          </cell>
          <cell r="AC123">
            <v>59.07</v>
          </cell>
          <cell r="AD123">
            <v>62.35</v>
          </cell>
          <cell r="AE123">
            <v>131.26029840000001</v>
          </cell>
          <cell r="AF123">
            <v>65.630149200000005</v>
          </cell>
        </row>
        <row r="124">
          <cell r="B124" t="str">
            <v>DS202</v>
          </cell>
          <cell r="C124" t="str">
            <v>C</v>
          </cell>
          <cell r="D124">
            <v>0</v>
          </cell>
          <cell r="E124" t="str">
            <v>S Square Disc with Rim</v>
          </cell>
          <cell r="F124" t="str">
            <v>Placa Cuadrada con Ribete S</v>
          </cell>
          <cell r="G124">
            <v>13.8</v>
          </cell>
          <cell r="H124">
            <v>13.8</v>
          </cell>
          <cell r="I124">
            <v>0.4</v>
          </cell>
          <cell r="J124">
            <v>0</v>
          </cell>
          <cell r="K124">
            <v>3.9682800000000005</v>
          </cell>
          <cell r="L124">
            <v>35</v>
          </cell>
          <cell r="M124">
            <v>35</v>
          </cell>
          <cell r="N124">
            <v>1</v>
          </cell>
          <cell r="O124">
            <v>0</v>
          </cell>
          <cell r="P124">
            <v>1.8</v>
          </cell>
          <cell r="Q124">
            <v>25.77</v>
          </cell>
          <cell r="R124">
            <v>29.565920999999999</v>
          </cell>
          <cell r="S124">
            <v>35.51</v>
          </cell>
          <cell r="T124">
            <v>36.26</v>
          </cell>
          <cell r="U124">
            <v>0.89841427155599596</v>
          </cell>
          <cell r="V124">
            <v>37.25</v>
          </cell>
          <cell r="W124">
            <v>40.36</v>
          </cell>
          <cell r="X124">
            <v>43.46</v>
          </cell>
          <cell r="Y124">
            <v>46.57</v>
          </cell>
          <cell r="Z124">
            <v>47.56</v>
          </cell>
          <cell r="AA124">
            <v>49.67</v>
          </cell>
          <cell r="AB124">
            <v>52.78</v>
          </cell>
          <cell r="AC124">
            <v>55.88</v>
          </cell>
          <cell r="AD124">
            <v>58.98</v>
          </cell>
          <cell r="AE124">
            <v>124.1768682</v>
          </cell>
          <cell r="AF124">
            <v>62.088434100000001</v>
          </cell>
        </row>
        <row r="125">
          <cell r="B125" t="str">
            <v>BSD34</v>
          </cell>
          <cell r="C125">
            <v>0</v>
          </cell>
          <cell r="D125">
            <v>0</v>
          </cell>
          <cell r="E125">
            <v>0</v>
          </cell>
          <cell r="F125" t="str">
            <v>Curazao Cuadrado Alto L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30</v>
          </cell>
          <cell r="M125">
            <v>30</v>
          </cell>
          <cell r="N125">
            <v>14</v>
          </cell>
          <cell r="O125">
            <v>0</v>
          </cell>
          <cell r="P125">
            <v>1.645</v>
          </cell>
          <cell r="Q125">
            <v>23.67</v>
          </cell>
          <cell r="R125">
            <v>27.17</v>
          </cell>
          <cell r="S125">
            <v>32.630000000000003</v>
          </cell>
          <cell r="T125">
            <v>33.31</v>
          </cell>
          <cell r="U125">
            <v>0.89832793959007562</v>
          </cell>
          <cell r="V125">
            <v>34.22</v>
          </cell>
          <cell r="W125">
            <v>37.08</v>
          </cell>
          <cell r="X125">
            <v>39.93</v>
          </cell>
          <cell r="Y125">
            <v>42.78</v>
          </cell>
          <cell r="Z125">
            <v>43.69</v>
          </cell>
          <cell r="AA125">
            <v>45.63</v>
          </cell>
          <cell r="AB125">
            <v>48.48</v>
          </cell>
          <cell r="AC125">
            <v>51.34</v>
          </cell>
          <cell r="AD125">
            <v>54.19</v>
          </cell>
          <cell r="AE125">
            <v>114.08</v>
          </cell>
          <cell r="AF125">
            <v>57.04</v>
          </cell>
        </row>
        <row r="126">
          <cell r="B126" t="str">
            <v>BSD33</v>
          </cell>
          <cell r="C126">
            <v>0</v>
          </cell>
          <cell r="D126">
            <v>0</v>
          </cell>
          <cell r="E126">
            <v>0</v>
          </cell>
          <cell r="F126" t="str">
            <v>Curazao Cuadrado Alto M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20</v>
          </cell>
          <cell r="M126">
            <v>20</v>
          </cell>
          <cell r="N126">
            <v>11</v>
          </cell>
          <cell r="O126">
            <v>0</v>
          </cell>
          <cell r="P126">
            <v>0.76500000000000001</v>
          </cell>
          <cell r="Q126">
            <v>11.84</v>
          </cell>
          <cell r="R126">
            <v>13.59</v>
          </cell>
          <cell r="S126">
            <v>16.309999999999999</v>
          </cell>
          <cell r="T126">
            <v>16.66</v>
          </cell>
          <cell r="U126">
            <v>0.89859762675296662</v>
          </cell>
          <cell r="V126">
            <v>17.11</v>
          </cell>
          <cell r="W126">
            <v>18.54</v>
          </cell>
          <cell r="X126">
            <v>19.96</v>
          </cell>
          <cell r="Y126">
            <v>21.39</v>
          </cell>
          <cell r="Z126">
            <v>21.85</v>
          </cell>
          <cell r="AA126">
            <v>22.82</v>
          </cell>
          <cell r="AB126">
            <v>24.24</v>
          </cell>
          <cell r="AC126">
            <v>25.67</v>
          </cell>
          <cell r="AD126">
            <v>27.09</v>
          </cell>
          <cell r="AE126">
            <v>57.04</v>
          </cell>
          <cell r="AF126">
            <v>28.52</v>
          </cell>
        </row>
        <row r="127">
          <cell r="B127" t="str">
            <v>BSD32</v>
          </cell>
          <cell r="C127">
            <v>0</v>
          </cell>
          <cell r="D127">
            <v>0</v>
          </cell>
          <cell r="E127">
            <v>0</v>
          </cell>
          <cell r="F127" t="str">
            <v>Curazao Cuadrado Alto 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14</v>
          </cell>
          <cell r="M127">
            <v>14</v>
          </cell>
          <cell r="N127">
            <v>8</v>
          </cell>
          <cell r="O127">
            <v>0</v>
          </cell>
          <cell r="P127">
            <v>0.35299999999999998</v>
          </cell>
          <cell r="Q127">
            <v>6.52</v>
          </cell>
          <cell r="R127">
            <v>7.48</v>
          </cell>
          <cell r="S127">
            <v>8.99</v>
          </cell>
          <cell r="T127">
            <v>9.17</v>
          </cell>
          <cell r="U127">
            <v>0.89813907933398618</v>
          </cell>
          <cell r="V127">
            <v>9.43</v>
          </cell>
          <cell r="W127">
            <v>10.210000000000001</v>
          </cell>
          <cell r="X127">
            <v>11</v>
          </cell>
          <cell r="Y127">
            <v>11.78</v>
          </cell>
          <cell r="Z127">
            <v>12.03</v>
          </cell>
          <cell r="AA127">
            <v>12.57</v>
          </cell>
          <cell r="AB127">
            <v>13.35</v>
          </cell>
          <cell r="AC127">
            <v>14.14</v>
          </cell>
          <cell r="AD127">
            <v>14.92</v>
          </cell>
          <cell r="AE127">
            <v>31.42</v>
          </cell>
          <cell r="AF127">
            <v>15.71</v>
          </cell>
        </row>
        <row r="128">
          <cell r="B128" t="str">
            <v>BSD31</v>
          </cell>
          <cell r="C128">
            <v>0</v>
          </cell>
          <cell r="D128">
            <v>0</v>
          </cell>
          <cell r="E128">
            <v>0</v>
          </cell>
          <cell r="F128" t="str">
            <v>Curazao Cuadrado Alto XS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11</v>
          </cell>
          <cell r="M128">
            <v>11</v>
          </cell>
          <cell r="N128">
            <v>6</v>
          </cell>
          <cell r="O128">
            <v>0</v>
          </cell>
          <cell r="P128">
            <v>0.20499999999999999</v>
          </cell>
          <cell r="Q128">
            <v>4.26</v>
          </cell>
          <cell r="R128">
            <v>4.8899999999999997</v>
          </cell>
          <cell r="S128">
            <v>5.87</v>
          </cell>
          <cell r="T128">
            <v>6</v>
          </cell>
          <cell r="U128">
            <v>0.89820359281437134</v>
          </cell>
          <cell r="V128">
            <v>6.16</v>
          </cell>
          <cell r="W128">
            <v>6.68</v>
          </cell>
          <cell r="X128">
            <v>7.19</v>
          </cell>
          <cell r="Y128">
            <v>7.7</v>
          </cell>
          <cell r="Z128">
            <v>7.87</v>
          </cell>
          <cell r="AA128">
            <v>8.2200000000000006</v>
          </cell>
          <cell r="AB128">
            <v>8.73</v>
          </cell>
          <cell r="AC128">
            <v>9.24</v>
          </cell>
          <cell r="AD128">
            <v>9.76</v>
          </cell>
          <cell r="AE128">
            <v>20.54</v>
          </cell>
          <cell r="AF128">
            <v>10.27</v>
          </cell>
        </row>
        <row r="129">
          <cell r="B129" t="str">
            <v>BSD30</v>
          </cell>
          <cell r="C129">
            <v>0</v>
          </cell>
          <cell r="D129">
            <v>0</v>
          </cell>
          <cell r="E129">
            <v>0</v>
          </cell>
          <cell r="F129" t="str">
            <v>Curazao Cuadrado Alto XXS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8</v>
          </cell>
          <cell r="M129">
            <v>8</v>
          </cell>
          <cell r="N129">
            <v>5</v>
          </cell>
          <cell r="O129">
            <v>0</v>
          </cell>
          <cell r="P129">
            <v>0.12</v>
          </cell>
          <cell r="Q129">
            <v>2.39</v>
          </cell>
          <cell r="R129">
            <v>2.74</v>
          </cell>
          <cell r="S129">
            <v>3.29</v>
          </cell>
          <cell r="T129">
            <v>3.36</v>
          </cell>
          <cell r="U129">
            <v>0.89839572192513362</v>
          </cell>
          <cell r="V129">
            <v>3.45</v>
          </cell>
          <cell r="W129">
            <v>3.74</v>
          </cell>
          <cell r="X129">
            <v>4.03</v>
          </cell>
          <cell r="Y129">
            <v>4.3099999999999996</v>
          </cell>
          <cell r="Z129">
            <v>4.4000000000000004</v>
          </cell>
          <cell r="AA129">
            <v>4.5999999999999996</v>
          </cell>
          <cell r="AB129">
            <v>4.8899999999999997</v>
          </cell>
          <cell r="AC129">
            <v>5.18</v>
          </cell>
          <cell r="AD129">
            <v>5.46</v>
          </cell>
          <cell r="AE129">
            <v>11.5</v>
          </cell>
          <cell r="AF129">
            <v>5.75</v>
          </cell>
        </row>
        <row r="130">
          <cell r="B130" t="str">
            <v>PS064</v>
          </cell>
          <cell r="C130">
            <v>0</v>
          </cell>
          <cell r="D130">
            <v>0</v>
          </cell>
          <cell r="E130">
            <v>0</v>
          </cell>
          <cell r="F130" t="str">
            <v>Curazao Cuadrado Plano Borde Fino L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35</v>
          </cell>
          <cell r="M130">
            <v>35</v>
          </cell>
          <cell r="N130">
            <v>2</v>
          </cell>
          <cell r="O130">
            <v>0</v>
          </cell>
          <cell r="P130">
            <v>1.206</v>
          </cell>
          <cell r="Q130">
            <v>17.16</v>
          </cell>
          <cell r="R130">
            <v>19.7</v>
          </cell>
          <cell r="S130">
            <v>23.65</v>
          </cell>
          <cell r="T130">
            <v>24.15</v>
          </cell>
          <cell r="U130">
            <v>0.8984375</v>
          </cell>
          <cell r="V130">
            <v>24.81</v>
          </cell>
          <cell r="W130">
            <v>26.88</v>
          </cell>
          <cell r="X130">
            <v>28.95</v>
          </cell>
          <cell r="Y130">
            <v>31.01</v>
          </cell>
          <cell r="Z130">
            <v>31.67</v>
          </cell>
          <cell r="AA130">
            <v>33.08</v>
          </cell>
          <cell r="AB130">
            <v>35.15</v>
          </cell>
          <cell r="AC130">
            <v>37.22</v>
          </cell>
          <cell r="AD130">
            <v>39.28</v>
          </cell>
          <cell r="AE130">
            <v>82.7</v>
          </cell>
          <cell r="AF130">
            <v>41.35</v>
          </cell>
        </row>
        <row r="131">
          <cell r="B131" t="str">
            <v>PS063</v>
          </cell>
          <cell r="C131">
            <v>0</v>
          </cell>
          <cell r="D131">
            <v>0</v>
          </cell>
          <cell r="E131">
            <v>0</v>
          </cell>
          <cell r="F131" t="str">
            <v>Curazao Cuadrado Plano Borde Fino 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30</v>
          </cell>
          <cell r="M131">
            <v>30</v>
          </cell>
          <cell r="N131">
            <v>2</v>
          </cell>
          <cell r="O131">
            <v>0</v>
          </cell>
          <cell r="P131">
            <v>0.95499999999999996</v>
          </cell>
          <cell r="Q131">
            <v>13.83</v>
          </cell>
          <cell r="R131">
            <v>15.87</v>
          </cell>
          <cell r="S131">
            <v>19.05</v>
          </cell>
          <cell r="T131">
            <v>19.45</v>
          </cell>
          <cell r="U131">
            <v>0.89838337182448036</v>
          </cell>
          <cell r="V131">
            <v>19.989999999999998</v>
          </cell>
          <cell r="W131">
            <v>21.65</v>
          </cell>
          <cell r="X131">
            <v>23.32</v>
          </cell>
          <cell r="Y131">
            <v>24.98</v>
          </cell>
          <cell r="Z131">
            <v>25.52</v>
          </cell>
          <cell r="AA131">
            <v>26.65</v>
          </cell>
          <cell r="AB131">
            <v>28.31</v>
          </cell>
          <cell r="AC131">
            <v>29.98</v>
          </cell>
          <cell r="AD131">
            <v>31.64</v>
          </cell>
          <cell r="AE131">
            <v>66.62</v>
          </cell>
          <cell r="AF131">
            <v>33.31</v>
          </cell>
        </row>
        <row r="132">
          <cell r="B132" t="str">
            <v>PS062</v>
          </cell>
          <cell r="C132">
            <v>0</v>
          </cell>
          <cell r="D132">
            <v>0</v>
          </cell>
          <cell r="E132">
            <v>0</v>
          </cell>
          <cell r="F132" t="str">
            <v xml:space="preserve">Curazao Cuadrado Plano Borde Fino S 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23</v>
          </cell>
          <cell r="M132">
            <v>23</v>
          </cell>
          <cell r="N132">
            <v>1.5</v>
          </cell>
          <cell r="O132">
            <v>0</v>
          </cell>
          <cell r="P132">
            <v>0.52800000000000002</v>
          </cell>
          <cell r="Q132">
            <v>9.58</v>
          </cell>
          <cell r="R132">
            <v>11</v>
          </cell>
          <cell r="S132">
            <v>13.2</v>
          </cell>
          <cell r="T132">
            <v>13.48</v>
          </cell>
          <cell r="U132">
            <v>0.89866666666666672</v>
          </cell>
          <cell r="V132">
            <v>13.85</v>
          </cell>
          <cell r="W132">
            <v>15</v>
          </cell>
          <cell r="X132">
            <v>16.16</v>
          </cell>
          <cell r="Y132">
            <v>17.309999999999999</v>
          </cell>
          <cell r="Z132">
            <v>17.68</v>
          </cell>
          <cell r="AA132">
            <v>18.46</v>
          </cell>
          <cell r="AB132">
            <v>19.62</v>
          </cell>
          <cell r="AC132">
            <v>20.77</v>
          </cell>
          <cell r="AD132">
            <v>21.93</v>
          </cell>
          <cell r="AE132">
            <v>46.16</v>
          </cell>
          <cell r="AF132">
            <v>23.08</v>
          </cell>
        </row>
        <row r="133">
          <cell r="B133" t="str">
            <v>PS061</v>
          </cell>
          <cell r="C133">
            <v>0</v>
          </cell>
          <cell r="D133">
            <v>0</v>
          </cell>
          <cell r="E133">
            <v>0</v>
          </cell>
          <cell r="F133" t="str">
            <v>Curazao Cuadrado Plano Borde Fino XS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17</v>
          </cell>
          <cell r="M133">
            <v>17</v>
          </cell>
          <cell r="N133">
            <v>1.5</v>
          </cell>
          <cell r="O133">
            <v>0</v>
          </cell>
          <cell r="P133">
            <v>0.28999999999999998</v>
          </cell>
          <cell r="Q133">
            <v>5.59</v>
          </cell>
          <cell r="R133">
            <v>6.42</v>
          </cell>
          <cell r="S133">
            <v>7.7</v>
          </cell>
          <cell r="T133">
            <v>7.86</v>
          </cell>
          <cell r="U133">
            <v>0.89828571428571435</v>
          </cell>
          <cell r="V133">
            <v>8.08</v>
          </cell>
          <cell r="W133">
            <v>8.75</v>
          </cell>
          <cell r="X133">
            <v>9.42</v>
          </cell>
          <cell r="Y133">
            <v>10.1</v>
          </cell>
          <cell r="Z133">
            <v>10.31</v>
          </cell>
          <cell r="AA133">
            <v>10.77</v>
          </cell>
          <cell r="AB133">
            <v>11.44</v>
          </cell>
          <cell r="AC133">
            <v>12.11</v>
          </cell>
          <cell r="AD133">
            <v>12.79</v>
          </cell>
          <cell r="AE133">
            <v>26.92</v>
          </cell>
          <cell r="AF133">
            <v>13.46</v>
          </cell>
        </row>
        <row r="134">
          <cell r="B134" t="str">
            <v>BSI04</v>
          </cell>
          <cell r="C134">
            <v>0</v>
          </cell>
          <cell r="D134">
            <v>0</v>
          </cell>
          <cell r="E134">
            <v>0</v>
          </cell>
          <cell r="F134" t="str">
            <v>Bari Cuadrado L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45</v>
          </cell>
          <cell r="M134">
            <v>45</v>
          </cell>
          <cell r="N134">
            <v>4</v>
          </cell>
          <cell r="O134">
            <v>0</v>
          </cell>
          <cell r="P134">
            <v>2.4809999999999999</v>
          </cell>
          <cell r="Q134">
            <v>34.049999999999997</v>
          </cell>
          <cell r="R134">
            <v>39.08</v>
          </cell>
          <cell r="S134">
            <v>46.93</v>
          </cell>
          <cell r="T134">
            <v>47.92</v>
          </cell>
          <cell r="U134">
            <v>0.89855615975998504</v>
          </cell>
          <cell r="V134">
            <v>49.23</v>
          </cell>
          <cell r="W134">
            <v>53.33</v>
          </cell>
          <cell r="X134">
            <v>57.44</v>
          </cell>
          <cell r="Y134">
            <v>61.54</v>
          </cell>
          <cell r="Z134">
            <v>62.85</v>
          </cell>
          <cell r="AA134">
            <v>65.64</v>
          </cell>
          <cell r="AB134">
            <v>69.739999999999995</v>
          </cell>
          <cell r="AC134">
            <v>73.849999999999994</v>
          </cell>
          <cell r="AD134">
            <v>77.95</v>
          </cell>
          <cell r="AE134">
            <v>164.1</v>
          </cell>
          <cell r="AF134">
            <v>82.05</v>
          </cell>
        </row>
        <row r="135">
          <cell r="B135" t="str">
            <v>BSI03</v>
          </cell>
          <cell r="C135">
            <v>0</v>
          </cell>
          <cell r="D135">
            <v>0</v>
          </cell>
          <cell r="E135">
            <v>0</v>
          </cell>
          <cell r="F135" t="str">
            <v>Bari Cuadrado M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35</v>
          </cell>
          <cell r="M135">
            <v>35</v>
          </cell>
          <cell r="N135">
            <v>4</v>
          </cell>
          <cell r="O135">
            <v>0</v>
          </cell>
          <cell r="P135">
            <v>1.35</v>
          </cell>
          <cell r="Q135">
            <v>19.149999999999999</v>
          </cell>
          <cell r="R135">
            <v>21.98</v>
          </cell>
          <cell r="S135">
            <v>26.4</v>
          </cell>
          <cell r="T135">
            <v>26.96</v>
          </cell>
          <cell r="U135">
            <v>0.89866666666666672</v>
          </cell>
          <cell r="V135">
            <v>27.7</v>
          </cell>
          <cell r="W135">
            <v>30</v>
          </cell>
          <cell r="X135">
            <v>32.31</v>
          </cell>
          <cell r="Y135">
            <v>34.619999999999997</v>
          </cell>
          <cell r="Z135">
            <v>35.36</v>
          </cell>
          <cell r="AA135">
            <v>36.93</v>
          </cell>
          <cell r="AB135">
            <v>39.24</v>
          </cell>
          <cell r="AC135">
            <v>41.54</v>
          </cell>
          <cell r="AD135">
            <v>43.85</v>
          </cell>
          <cell r="AE135">
            <v>92.32</v>
          </cell>
          <cell r="AF135">
            <v>46.16</v>
          </cell>
        </row>
        <row r="136">
          <cell r="B136" t="str">
            <v>BSI02</v>
          </cell>
          <cell r="C136">
            <v>0</v>
          </cell>
          <cell r="D136">
            <v>0</v>
          </cell>
          <cell r="E136">
            <v>0</v>
          </cell>
          <cell r="F136" t="str">
            <v>Bari Cuadrado S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25</v>
          </cell>
          <cell r="M136">
            <v>25</v>
          </cell>
          <cell r="N136">
            <v>4</v>
          </cell>
          <cell r="O136">
            <v>0</v>
          </cell>
          <cell r="P136">
            <v>0.72099999999999997</v>
          </cell>
          <cell r="Q136">
            <v>12.9</v>
          </cell>
          <cell r="R136">
            <v>14.81</v>
          </cell>
          <cell r="S136">
            <v>17.78</v>
          </cell>
          <cell r="T136">
            <v>18.149999999999999</v>
          </cell>
          <cell r="U136">
            <v>0.89851485148514842</v>
          </cell>
          <cell r="V136">
            <v>18.649999999999999</v>
          </cell>
          <cell r="W136">
            <v>20.2</v>
          </cell>
          <cell r="X136">
            <v>21.76</v>
          </cell>
          <cell r="Y136">
            <v>23.31</v>
          </cell>
          <cell r="Z136">
            <v>23.81</v>
          </cell>
          <cell r="AA136">
            <v>24.86</v>
          </cell>
          <cell r="AB136">
            <v>26.42</v>
          </cell>
          <cell r="AC136">
            <v>27.97</v>
          </cell>
          <cell r="AD136">
            <v>29.53</v>
          </cell>
          <cell r="AE136">
            <v>62.16</v>
          </cell>
          <cell r="AF136">
            <v>31.08</v>
          </cell>
        </row>
        <row r="137">
          <cell r="B137" t="str">
            <v>SSG04</v>
          </cell>
          <cell r="C137">
            <v>0</v>
          </cell>
          <cell r="D137">
            <v>0</v>
          </cell>
          <cell r="E137">
            <v>0</v>
          </cell>
          <cell r="F137" t="str">
            <v>Segovia Cuadrado L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35.6</v>
          </cell>
          <cell r="M137">
            <v>32.4</v>
          </cell>
          <cell r="N137">
            <v>11</v>
          </cell>
          <cell r="O137">
            <v>0</v>
          </cell>
          <cell r="P137">
            <v>1.5489999999999999</v>
          </cell>
          <cell r="Q137">
            <v>22.21</v>
          </cell>
          <cell r="R137">
            <v>25.49</v>
          </cell>
          <cell r="S137">
            <v>30.61</v>
          </cell>
          <cell r="T137">
            <v>31.25</v>
          </cell>
          <cell r="U137">
            <v>0.89850488786659</v>
          </cell>
          <cell r="V137">
            <v>32.11</v>
          </cell>
          <cell r="W137">
            <v>34.78</v>
          </cell>
          <cell r="X137">
            <v>37.46</v>
          </cell>
          <cell r="Y137">
            <v>40.130000000000003</v>
          </cell>
          <cell r="Z137">
            <v>40.99</v>
          </cell>
          <cell r="AA137">
            <v>42.81</v>
          </cell>
          <cell r="AB137">
            <v>45.48</v>
          </cell>
          <cell r="AC137">
            <v>48.16</v>
          </cell>
          <cell r="AD137">
            <v>50.83</v>
          </cell>
          <cell r="AE137">
            <v>107.02</v>
          </cell>
          <cell r="AF137">
            <v>53.51</v>
          </cell>
        </row>
        <row r="138">
          <cell r="B138" t="str">
            <v>SSG03</v>
          </cell>
          <cell r="C138">
            <v>0</v>
          </cell>
          <cell r="D138">
            <v>0</v>
          </cell>
          <cell r="E138">
            <v>0</v>
          </cell>
          <cell r="F138" t="str">
            <v>Segovia Cuadrado M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25</v>
          </cell>
          <cell r="M138">
            <v>22.6</v>
          </cell>
          <cell r="N138">
            <v>7.5</v>
          </cell>
          <cell r="O138">
            <v>0</v>
          </cell>
          <cell r="P138">
            <v>0.60799999999999998</v>
          </cell>
          <cell r="Q138">
            <v>9.7100000000000009</v>
          </cell>
          <cell r="R138">
            <v>11.14</v>
          </cell>
          <cell r="S138">
            <v>13.38</v>
          </cell>
          <cell r="T138">
            <v>13.66</v>
          </cell>
          <cell r="U138">
            <v>0.89868421052631586</v>
          </cell>
          <cell r="V138">
            <v>14.03</v>
          </cell>
          <cell r="W138">
            <v>15.2</v>
          </cell>
          <cell r="X138">
            <v>16.37</v>
          </cell>
          <cell r="Y138">
            <v>17.54</v>
          </cell>
          <cell r="Z138">
            <v>17.920000000000002</v>
          </cell>
          <cell r="AA138">
            <v>18.71</v>
          </cell>
          <cell r="AB138">
            <v>19.88</v>
          </cell>
          <cell r="AC138">
            <v>21.05</v>
          </cell>
          <cell r="AD138">
            <v>22.22</v>
          </cell>
          <cell r="AE138">
            <v>46.78</v>
          </cell>
          <cell r="AF138">
            <v>23.39</v>
          </cell>
        </row>
        <row r="139">
          <cell r="B139" t="str">
            <v>SSG02</v>
          </cell>
          <cell r="C139">
            <v>0</v>
          </cell>
          <cell r="D139">
            <v>0</v>
          </cell>
          <cell r="E139">
            <v>0</v>
          </cell>
          <cell r="F139" t="str">
            <v>Segovia Cuadrado 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20.3</v>
          </cell>
          <cell r="M139">
            <v>18.5</v>
          </cell>
          <cell r="N139">
            <v>6.5</v>
          </cell>
          <cell r="O139">
            <v>0</v>
          </cell>
          <cell r="P139">
            <v>0.434</v>
          </cell>
          <cell r="Q139">
            <v>7.85</v>
          </cell>
          <cell r="R139">
            <v>9.01</v>
          </cell>
          <cell r="S139">
            <v>10.82</v>
          </cell>
          <cell r="T139">
            <v>11.05</v>
          </cell>
          <cell r="U139">
            <v>0.89837398373983746</v>
          </cell>
          <cell r="V139">
            <v>11.35</v>
          </cell>
          <cell r="W139">
            <v>12.3</v>
          </cell>
          <cell r="X139">
            <v>13.24</v>
          </cell>
          <cell r="Y139">
            <v>14.19</v>
          </cell>
          <cell r="Z139">
            <v>14.49</v>
          </cell>
          <cell r="AA139">
            <v>15.14</v>
          </cell>
          <cell r="AB139">
            <v>16.079999999999998</v>
          </cell>
          <cell r="AC139">
            <v>17.03</v>
          </cell>
          <cell r="AD139">
            <v>17.97</v>
          </cell>
          <cell r="AE139">
            <v>37.840000000000003</v>
          </cell>
          <cell r="AF139">
            <v>18.920000000000002</v>
          </cell>
        </row>
        <row r="140">
          <cell r="B140" t="str">
            <v>SSG01</v>
          </cell>
          <cell r="C140">
            <v>0</v>
          </cell>
          <cell r="D140">
            <v>0</v>
          </cell>
          <cell r="E140">
            <v>0</v>
          </cell>
          <cell r="F140" t="str">
            <v>Segovia Cuadrado XS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14</v>
          </cell>
          <cell r="M140">
            <v>12.7</v>
          </cell>
          <cell r="N140">
            <v>4.5</v>
          </cell>
          <cell r="O140">
            <v>0</v>
          </cell>
          <cell r="P140">
            <v>0.2</v>
          </cell>
          <cell r="Q140">
            <v>3.86</v>
          </cell>
          <cell r="R140">
            <v>4.43</v>
          </cell>
          <cell r="S140">
            <v>5.32</v>
          </cell>
          <cell r="T140">
            <v>5.43</v>
          </cell>
          <cell r="U140">
            <v>0.89752066115702478</v>
          </cell>
          <cell r="V140">
            <v>5.58</v>
          </cell>
          <cell r="W140">
            <v>6.05</v>
          </cell>
          <cell r="X140">
            <v>6.51</v>
          </cell>
          <cell r="Y140">
            <v>6.98</v>
          </cell>
          <cell r="Z140">
            <v>7.12</v>
          </cell>
          <cell r="AA140">
            <v>7.44</v>
          </cell>
          <cell r="AB140">
            <v>7.91</v>
          </cell>
          <cell r="AC140">
            <v>8.3699999999999992</v>
          </cell>
          <cell r="AD140">
            <v>8.84</v>
          </cell>
          <cell r="AE140">
            <v>18.600000000000001</v>
          </cell>
          <cell r="AF140">
            <v>9.3000000000000007</v>
          </cell>
        </row>
        <row r="141">
          <cell r="B141" t="str">
            <v>SSN04</v>
          </cell>
          <cell r="C141">
            <v>0</v>
          </cell>
          <cell r="D141">
            <v>0</v>
          </cell>
          <cell r="E141">
            <v>0</v>
          </cell>
          <cell r="F141" t="str">
            <v>Siena Cuadrado L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32</v>
          </cell>
          <cell r="M141">
            <v>29.2</v>
          </cell>
          <cell r="N141">
            <v>4.9000000000000004</v>
          </cell>
          <cell r="O141">
            <v>0</v>
          </cell>
          <cell r="P141">
            <v>1.2649999999999999</v>
          </cell>
          <cell r="Q141">
            <v>18.350000000000001</v>
          </cell>
          <cell r="R141">
            <v>21.06</v>
          </cell>
          <cell r="S141">
            <v>25.3</v>
          </cell>
          <cell r="T141">
            <v>25.83</v>
          </cell>
          <cell r="U141">
            <v>0.89843478260869558</v>
          </cell>
          <cell r="V141">
            <v>26.54</v>
          </cell>
          <cell r="W141">
            <v>28.75</v>
          </cell>
          <cell r="X141">
            <v>30.96</v>
          </cell>
          <cell r="Y141">
            <v>33.17</v>
          </cell>
          <cell r="Z141">
            <v>33.880000000000003</v>
          </cell>
          <cell r="AA141">
            <v>35.380000000000003</v>
          </cell>
          <cell r="AB141">
            <v>37.6</v>
          </cell>
          <cell r="AC141">
            <v>39.81</v>
          </cell>
          <cell r="AD141">
            <v>42.02</v>
          </cell>
          <cell r="AE141">
            <v>88.46</v>
          </cell>
          <cell r="AF141">
            <v>44.23</v>
          </cell>
        </row>
        <row r="142">
          <cell r="B142" t="str">
            <v>SSN03</v>
          </cell>
          <cell r="C142">
            <v>0</v>
          </cell>
          <cell r="D142">
            <v>0</v>
          </cell>
          <cell r="E142">
            <v>0</v>
          </cell>
          <cell r="F142" t="str">
            <v>Siena Cuadrado M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24.9</v>
          </cell>
          <cell r="M142">
            <v>22.9</v>
          </cell>
          <cell r="N142">
            <v>3.8</v>
          </cell>
          <cell r="O142">
            <v>0</v>
          </cell>
          <cell r="P142">
            <v>0.89</v>
          </cell>
          <cell r="Q142">
            <v>13.7</v>
          </cell>
          <cell r="R142">
            <v>15.72</v>
          </cell>
          <cell r="S142">
            <v>18.88</v>
          </cell>
          <cell r="T142">
            <v>19.28</v>
          </cell>
          <cell r="U142">
            <v>0.89841565703634674</v>
          </cell>
          <cell r="V142">
            <v>19.809999999999999</v>
          </cell>
          <cell r="W142">
            <v>21.46</v>
          </cell>
          <cell r="X142">
            <v>23.11</v>
          </cell>
          <cell r="Y142">
            <v>24.76</v>
          </cell>
          <cell r="Z142">
            <v>25.29</v>
          </cell>
          <cell r="AA142">
            <v>26.41</v>
          </cell>
          <cell r="AB142">
            <v>28.06</v>
          </cell>
          <cell r="AC142">
            <v>29.71</v>
          </cell>
          <cell r="AD142">
            <v>31.36</v>
          </cell>
          <cell r="AE142">
            <v>66.02</v>
          </cell>
          <cell r="AF142">
            <v>33.01</v>
          </cell>
        </row>
        <row r="143">
          <cell r="B143" t="str">
            <v>SSN02</v>
          </cell>
          <cell r="C143">
            <v>0</v>
          </cell>
          <cell r="D143">
            <v>0</v>
          </cell>
          <cell r="E143">
            <v>0</v>
          </cell>
          <cell r="F143" t="str">
            <v>Siena Cuadrado S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18</v>
          </cell>
          <cell r="M143">
            <v>16.5</v>
          </cell>
          <cell r="N143">
            <v>2.7</v>
          </cell>
          <cell r="O143">
            <v>0</v>
          </cell>
          <cell r="P143">
            <v>0.39100000000000001</v>
          </cell>
          <cell r="Q143">
            <v>7.98</v>
          </cell>
          <cell r="R143">
            <v>9.16</v>
          </cell>
          <cell r="S143">
            <v>11.01</v>
          </cell>
          <cell r="T143">
            <v>11.24</v>
          </cell>
          <cell r="U143">
            <v>0.89848121502797762</v>
          </cell>
          <cell r="V143">
            <v>11.54</v>
          </cell>
          <cell r="W143">
            <v>12.51</v>
          </cell>
          <cell r="X143">
            <v>13.47</v>
          </cell>
          <cell r="Y143">
            <v>14.43</v>
          </cell>
          <cell r="Z143">
            <v>14.74</v>
          </cell>
          <cell r="AA143">
            <v>15.39</v>
          </cell>
          <cell r="AB143">
            <v>16.350000000000001</v>
          </cell>
          <cell r="AC143">
            <v>17.32</v>
          </cell>
          <cell r="AD143">
            <v>18.28</v>
          </cell>
          <cell r="AE143">
            <v>38.479999999999997</v>
          </cell>
          <cell r="AF143">
            <v>19.239999999999998</v>
          </cell>
        </row>
        <row r="144">
          <cell r="B144">
            <v>0</v>
          </cell>
          <cell r="C144">
            <v>0</v>
          </cell>
          <cell r="D144">
            <v>0</v>
          </cell>
          <cell r="E144" t="str">
            <v>Rectangular</v>
          </cell>
          <cell r="F144" t="str">
            <v>Rectangular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B145" t="str">
            <v>TU005</v>
          </cell>
          <cell r="C145" t="str">
            <v>C</v>
          </cell>
          <cell r="D145">
            <v>0</v>
          </cell>
          <cell r="E145" t="str">
            <v>X Large Rectangular Tray w/handles</v>
          </cell>
          <cell r="F145" t="str">
            <v>Charola Carlota XL</v>
          </cell>
          <cell r="G145">
            <v>29.5</v>
          </cell>
          <cell r="H145">
            <v>22.45</v>
          </cell>
          <cell r="I145">
            <v>1</v>
          </cell>
          <cell r="J145">
            <v>0</v>
          </cell>
          <cell r="K145">
            <v>17.636800000000001</v>
          </cell>
          <cell r="L145">
            <v>75</v>
          </cell>
          <cell r="M145">
            <v>57</v>
          </cell>
          <cell r="N145">
            <v>2.54</v>
          </cell>
          <cell r="O145">
            <v>0</v>
          </cell>
          <cell r="P145">
            <v>8</v>
          </cell>
          <cell r="Q145">
            <v>91.54</v>
          </cell>
          <cell r="R145">
            <v>105.02384200000002</v>
          </cell>
          <cell r="S145">
            <v>134.69999999999999</v>
          </cell>
          <cell r="T145">
            <v>137.53</v>
          </cell>
          <cell r="U145">
            <v>0.89847782060495207</v>
          </cell>
          <cell r="V145">
            <v>141.30000000000001</v>
          </cell>
          <cell r="W145">
            <v>153.07</v>
          </cell>
          <cell r="X145">
            <v>164.85</v>
          </cell>
          <cell r="Y145">
            <v>176.62</v>
          </cell>
          <cell r="Z145">
            <v>180.39</v>
          </cell>
          <cell r="AA145">
            <v>188.39</v>
          </cell>
          <cell r="AB145">
            <v>200.17</v>
          </cell>
          <cell r="AC145">
            <v>211.94</v>
          </cell>
          <cell r="AD145">
            <v>223.72</v>
          </cell>
          <cell r="AE145">
            <v>470.98700000000008</v>
          </cell>
          <cell r="AF145">
            <v>235.49350000000004</v>
          </cell>
        </row>
        <row r="146">
          <cell r="B146" t="str">
            <v>TU004</v>
          </cell>
          <cell r="C146" t="str">
            <v>C</v>
          </cell>
          <cell r="D146">
            <v>0</v>
          </cell>
          <cell r="E146" t="str">
            <v>Large Rectangular Tray w/handles</v>
          </cell>
          <cell r="F146" t="str">
            <v>Charola Carlota L</v>
          </cell>
          <cell r="G146">
            <v>24</v>
          </cell>
          <cell r="H146">
            <v>16.5</v>
          </cell>
          <cell r="I146">
            <v>0.75</v>
          </cell>
          <cell r="J146">
            <v>0</v>
          </cell>
          <cell r="K146">
            <v>8.3774800000000003</v>
          </cell>
          <cell r="L146">
            <v>61</v>
          </cell>
          <cell r="M146">
            <v>42</v>
          </cell>
          <cell r="N146">
            <v>2</v>
          </cell>
          <cell r="O146">
            <v>0</v>
          </cell>
          <cell r="P146">
            <v>3.8</v>
          </cell>
          <cell r="Q146">
            <v>51.49</v>
          </cell>
          <cell r="R146">
            <v>59.074477000000009</v>
          </cell>
          <cell r="S146">
            <v>72.849999999999994</v>
          </cell>
          <cell r="T146">
            <v>74.38</v>
          </cell>
          <cell r="U146">
            <v>0.89852621406136746</v>
          </cell>
          <cell r="V146">
            <v>76.41</v>
          </cell>
          <cell r="W146">
            <v>82.78</v>
          </cell>
          <cell r="X146">
            <v>89.15</v>
          </cell>
          <cell r="Y146">
            <v>95.52</v>
          </cell>
          <cell r="Z146">
            <v>97.56</v>
          </cell>
          <cell r="AA146">
            <v>101.89</v>
          </cell>
          <cell r="AB146">
            <v>108.25</v>
          </cell>
          <cell r="AC146">
            <v>114.62</v>
          </cell>
          <cell r="AD146">
            <v>120.99</v>
          </cell>
          <cell r="AE146">
            <v>254.71600000000004</v>
          </cell>
          <cell r="AF146">
            <v>127.35800000000002</v>
          </cell>
        </row>
        <row r="147">
          <cell r="B147" t="str">
            <v>TU003</v>
          </cell>
          <cell r="C147" t="str">
            <v>C</v>
          </cell>
          <cell r="D147">
            <v>0</v>
          </cell>
          <cell r="E147" t="str">
            <v>Medium Rectangular Tray w/handles</v>
          </cell>
          <cell r="F147" t="str">
            <v>Charola Carlota M</v>
          </cell>
          <cell r="G147">
            <v>20</v>
          </cell>
          <cell r="H147">
            <v>12.5</v>
          </cell>
          <cell r="I147">
            <v>1</v>
          </cell>
          <cell r="J147">
            <v>0</v>
          </cell>
          <cell r="K147">
            <v>5.6790496000000008</v>
          </cell>
          <cell r="L147">
            <v>50.5</v>
          </cell>
          <cell r="M147">
            <v>32</v>
          </cell>
          <cell r="N147">
            <v>1</v>
          </cell>
          <cell r="O147">
            <v>0</v>
          </cell>
          <cell r="P147">
            <v>2.5760000000000001</v>
          </cell>
          <cell r="Q147">
            <v>30.21</v>
          </cell>
          <cell r="R147">
            <v>34.659933000000002</v>
          </cell>
          <cell r="S147">
            <v>42.34</v>
          </cell>
          <cell r="T147">
            <v>43.22</v>
          </cell>
          <cell r="U147">
            <v>0.89835792974433593</v>
          </cell>
          <cell r="V147">
            <v>44.41</v>
          </cell>
          <cell r="W147">
            <v>48.11</v>
          </cell>
          <cell r="X147">
            <v>51.81</v>
          </cell>
          <cell r="Y147">
            <v>55.51</v>
          </cell>
          <cell r="Z147">
            <v>56.69</v>
          </cell>
          <cell r="AA147">
            <v>59.21</v>
          </cell>
          <cell r="AB147">
            <v>62.91</v>
          </cell>
          <cell r="AC147">
            <v>66.61</v>
          </cell>
          <cell r="AD147">
            <v>70.31</v>
          </cell>
          <cell r="AE147">
            <v>148.02700000000002</v>
          </cell>
          <cell r="AF147">
            <v>74.013500000000008</v>
          </cell>
        </row>
        <row r="148">
          <cell r="B148" t="str">
            <v>TU002</v>
          </cell>
          <cell r="C148" t="str">
            <v>C</v>
          </cell>
          <cell r="D148">
            <v>0</v>
          </cell>
          <cell r="E148" t="str">
            <v>Small Rectangular Tray w/handles</v>
          </cell>
          <cell r="F148" t="str">
            <v>Charola Carlota S</v>
          </cell>
          <cell r="G148">
            <v>16.149999999999999</v>
          </cell>
          <cell r="H148">
            <v>10</v>
          </cell>
          <cell r="I148">
            <v>1</v>
          </cell>
          <cell r="J148">
            <v>0</v>
          </cell>
          <cell r="K148">
            <v>3.8271856000000009</v>
          </cell>
          <cell r="L148">
            <v>41</v>
          </cell>
          <cell r="M148">
            <v>25.5</v>
          </cell>
          <cell r="N148">
            <v>1</v>
          </cell>
          <cell r="O148">
            <v>0</v>
          </cell>
          <cell r="P148">
            <v>1.7360000000000002</v>
          </cell>
          <cell r="Q148">
            <v>19.5</v>
          </cell>
          <cell r="R148">
            <v>22.372350000000001</v>
          </cell>
          <cell r="S148">
            <v>29.55</v>
          </cell>
          <cell r="T148">
            <v>30.17</v>
          </cell>
          <cell r="U148">
            <v>0.89845145920190594</v>
          </cell>
          <cell r="V148">
            <v>31</v>
          </cell>
          <cell r="W148">
            <v>33.58</v>
          </cell>
          <cell r="X148">
            <v>36.159999999999997</v>
          </cell>
          <cell r="Y148">
            <v>38.75</v>
          </cell>
          <cell r="Z148">
            <v>39.57</v>
          </cell>
          <cell r="AA148">
            <v>41.33</v>
          </cell>
          <cell r="AB148">
            <v>43.91</v>
          </cell>
          <cell r="AC148">
            <v>46.5</v>
          </cell>
          <cell r="AD148">
            <v>49.08</v>
          </cell>
          <cell r="AE148">
            <v>103.32300000000002</v>
          </cell>
          <cell r="AF148">
            <v>51.661500000000011</v>
          </cell>
        </row>
        <row r="149">
          <cell r="B149" t="str">
            <v>TU014</v>
          </cell>
          <cell r="C149" t="str">
            <v>C</v>
          </cell>
          <cell r="D149">
            <v>0</v>
          </cell>
          <cell r="E149" t="str">
            <v>Large Rectangular Tray no handles</v>
          </cell>
          <cell r="F149" t="str">
            <v>Charola Reina L</v>
          </cell>
          <cell r="G149">
            <v>23.5</v>
          </cell>
          <cell r="H149">
            <v>16.25</v>
          </cell>
          <cell r="I149">
            <v>1</v>
          </cell>
          <cell r="J149">
            <v>0</v>
          </cell>
          <cell r="K149">
            <v>5.4321344000000016</v>
          </cell>
          <cell r="L149">
            <v>60</v>
          </cell>
          <cell r="M149">
            <v>41</v>
          </cell>
          <cell r="N149">
            <v>2.54</v>
          </cell>
          <cell r="O149">
            <v>0</v>
          </cell>
          <cell r="P149">
            <v>2.4640000000000004</v>
          </cell>
          <cell r="Q149">
            <v>29.07</v>
          </cell>
          <cell r="R149">
            <v>33.352011000000005</v>
          </cell>
          <cell r="S149">
            <v>43.16</v>
          </cell>
          <cell r="T149">
            <v>44.07</v>
          </cell>
          <cell r="U149">
            <v>0.89847094801223248</v>
          </cell>
          <cell r="V149">
            <v>45.27</v>
          </cell>
          <cell r="W149">
            <v>49.05</v>
          </cell>
          <cell r="X149">
            <v>52.82</v>
          </cell>
          <cell r="Y149">
            <v>56.59</v>
          </cell>
          <cell r="Z149">
            <v>57.8</v>
          </cell>
          <cell r="AA149">
            <v>60.36</v>
          </cell>
          <cell r="AB149">
            <v>64.14</v>
          </cell>
          <cell r="AC149">
            <v>67.91</v>
          </cell>
          <cell r="AD149">
            <v>71.680000000000007</v>
          </cell>
          <cell r="AE149">
            <v>150.90900000000002</v>
          </cell>
          <cell r="AF149">
            <v>75.45450000000001</v>
          </cell>
        </row>
        <row r="150">
          <cell r="B150" t="str">
            <v>TU013</v>
          </cell>
          <cell r="C150" t="str">
            <v>C</v>
          </cell>
          <cell r="D150">
            <v>0</v>
          </cell>
          <cell r="E150" t="str">
            <v>Medium Rectangular Tray no handles</v>
          </cell>
          <cell r="F150" t="str">
            <v>Charola Reina M</v>
          </cell>
          <cell r="G150">
            <v>18.75</v>
          </cell>
          <cell r="H150">
            <v>14.5</v>
          </cell>
          <cell r="I150">
            <v>1</v>
          </cell>
          <cell r="J150">
            <v>0</v>
          </cell>
          <cell r="K150">
            <v>4.1975584000000001</v>
          </cell>
          <cell r="L150">
            <v>47.5</v>
          </cell>
          <cell r="M150">
            <v>37</v>
          </cell>
          <cell r="N150">
            <v>2.54</v>
          </cell>
          <cell r="O150">
            <v>0</v>
          </cell>
          <cell r="P150">
            <v>1.9040000000000001</v>
          </cell>
          <cell r="Q150">
            <v>23.12</v>
          </cell>
          <cell r="R150">
            <v>26.525576000000001</v>
          </cell>
          <cell r="S150">
            <v>34.090000000000003</v>
          </cell>
          <cell r="T150">
            <v>34.81</v>
          </cell>
          <cell r="U150">
            <v>0.89855446566855968</v>
          </cell>
          <cell r="V150">
            <v>35.76</v>
          </cell>
          <cell r="W150">
            <v>38.74</v>
          </cell>
          <cell r="X150">
            <v>41.72</v>
          </cell>
          <cell r="Y150">
            <v>44.7</v>
          </cell>
          <cell r="Z150">
            <v>45.65</v>
          </cell>
          <cell r="AA150">
            <v>47.68</v>
          </cell>
          <cell r="AB150">
            <v>50.66</v>
          </cell>
          <cell r="AC150">
            <v>53.64</v>
          </cell>
          <cell r="AD150">
            <v>56.62</v>
          </cell>
          <cell r="AE150">
            <v>119.19600000000001</v>
          </cell>
          <cell r="AF150">
            <v>59.598000000000006</v>
          </cell>
        </row>
        <row r="151">
          <cell r="B151" t="str">
            <v>DU004</v>
          </cell>
          <cell r="C151" t="str">
            <v>C</v>
          </cell>
          <cell r="D151">
            <v>0</v>
          </cell>
          <cell r="E151" t="str">
            <v>Large Rectangular Disc</v>
          </cell>
          <cell r="F151" t="str">
            <v>Placa Rectangular L</v>
          </cell>
          <cell r="G151">
            <v>17.75</v>
          </cell>
          <cell r="H151">
            <v>13.75</v>
          </cell>
          <cell r="I151">
            <v>0.5</v>
          </cell>
          <cell r="J151">
            <v>0</v>
          </cell>
          <cell r="K151">
            <v>4.4444736000000011</v>
          </cell>
          <cell r="L151">
            <v>45</v>
          </cell>
          <cell r="M151">
            <v>35</v>
          </cell>
          <cell r="N151">
            <v>1</v>
          </cell>
          <cell r="O151">
            <v>0</v>
          </cell>
          <cell r="P151">
            <v>2.0160000000000005</v>
          </cell>
          <cell r="Q151">
            <v>26.2</v>
          </cell>
          <cell r="R151">
            <v>30.059259999999998</v>
          </cell>
          <cell r="S151">
            <v>36.11</v>
          </cell>
          <cell r="T151">
            <v>36.86</v>
          </cell>
          <cell r="U151">
            <v>0.89836704850109672</v>
          </cell>
          <cell r="V151">
            <v>37.869999999999997</v>
          </cell>
          <cell r="W151">
            <v>41.03</v>
          </cell>
          <cell r="X151">
            <v>44.19</v>
          </cell>
          <cell r="Y151">
            <v>47.34</v>
          </cell>
          <cell r="Z151">
            <v>48.35</v>
          </cell>
          <cell r="AA151">
            <v>50.5</v>
          </cell>
          <cell r="AB151">
            <v>53.66</v>
          </cell>
          <cell r="AC151">
            <v>56.81</v>
          </cell>
          <cell r="AD151">
            <v>59.97</v>
          </cell>
          <cell r="AE151">
            <v>126.248892</v>
          </cell>
          <cell r="AF151">
            <v>63.124445999999999</v>
          </cell>
        </row>
        <row r="152">
          <cell r="B152" t="str">
            <v>DU002</v>
          </cell>
          <cell r="C152" t="str">
            <v>C</v>
          </cell>
          <cell r="D152">
            <v>0</v>
          </cell>
          <cell r="E152" t="str">
            <v>Small Rectangular Disc</v>
          </cell>
          <cell r="F152" t="str">
            <v>Placa Rectangular S</v>
          </cell>
          <cell r="G152">
            <v>13.5</v>
          </cell>
          <cell r="H152">
            <v>8</v>
          </cell>
          <cell r="I152">
            <v>0.5</v>
          </cell>
          <cell r="J152">
            <v>0</v>
          </cell>
          <cell r="K152">
            <v>1.9012470400000003</v>
          </cell>
          <cell r="L152">
            <v>34.5</v>
          </cell>
          <cell r="M152">
            <v>20</v>
          </cell>
          <cell r="N152">
            <v>1</v>
          </cell>
          <cell r="O152">
            <v>0</v>
          </cell>
          <cell r="P152">
            <v>0.86240000000000006</v>
          </cell>
          <cell r="Q152">
            <v>11.24</v>
          </cell>
          <cell r="R152">
            <v>12.895652</v>
          </cell>
          <cell r="S152">
            <v>16.77</v>
          </cell>
          <cell r="T152">
            <v>17.12</v>
          </cell>
          <cell r="U152">
            <v>0.89868766404199474</v>
          </cell>
          <cell r="V152">
            <v>17.59</v>
          </cell>
          <cell r="W152">
            <v>19.05</v>
          </cell>
          <cell r="X152">
            <v>20.52</v>
          </cell>
          <cell r="Y152">
            <v>21.99</v>
          </cell>
          <cell r="Z152">
            <v>22.46</v>
          </cell>
          <cell r="AA152">
            <v>23.45</v>
          </cell>
          <cell r="AB152">
            <v>24.92</v>
          </cell>
          <cell r="AC152">
            <v>26.38</v>
          </cell>
          <cell r="AD152">
            <v>27.85</v>
          </cell>
          <cell r="AE152">
            <v>58.63</v>
          </cell>
          <cell r="AF152">
            <v>29.315000000000001</v>
          </cell>
        </row>
        <row r="153">
          <cell r="B153" t="str">
            <v>DU001</v>
          </cell>
          <cell r="C153" t="str">
            <v>C</v>
          </cell>
          <cell r="D153">
            <v>0</v>
          </cell>
          <cell r="E153" t="str">
            <v>X Small Rectangular Disc</v>
          </cell>
          <cell r="F153" t="str">
            <v>Placa Rectangular XS</v>
          </cell>
          <cell r="G153">
            <v>10.25</v>
          </cell>
          <cell r="H153">
            <v>6.25</v>
          </cell>
          <cell r="I153">
            <v>0.5</v>
          </cell>
          <cell r="J153">
            <v>0</v>
          </cell>
          <cell r="K153">
            <v>1.1463920000000001</v>
          </cell>
          <cell r="L153">
            <v>26</v>
          </cell>
          <cell r="M153">
            <v>16</v>
          </cell>
          <cell r="N153">
            <v>1</v>
          </cell>
          <cell r="O153">
            <v>0</v>
          </cell>
          <cell r="P153">
            <v>0.52</v>
          </cell>
          <cell r="Q153">
            <v>8.11</v>
          </cell>
          <cell r="R153">
            <v>9.3046030000000002</v>
          </cell>
          <cell r="S153">
            <v>11.18</v>
          </cell>
          <cell r="T153">
            <v>11.41</v>
          </cell>
          <cell r="U153">
            <v>0.89842519685039379</v>
          </cell>
          <cell r="V153">
            <v>11.72</v>
          </cell>
          <cell r="W153">
            <v>12.7</v>
          </cell>
          <cell r="X153">
            <v>13.68</v>
          </cell>
          <cell r="Y153">
            <v>14.65</v>
          </cell>
          <cell r="Z153">
            <v>14.97</v>
          </cell>
          <cell r="AA153">
            <v>15.63</v>
          </cell>
          <cell r="AB153">
            <v>16.61</v>
          </cell>
          <cell r="AC153">
            <v>17.59</v>
          </cell>
          <cell r="AD153">
            <v>18.559999999999999</v>
          </cell>
          <cell r="AE153">
            <v>39.079332600000001</v>
          </cell>
          <cell r="AF153">
            <v>19.5396663</v>
          </cell>
        </row>
        <row r="154">
          <cell r="B154" t="str">
            <v>DU204</v>
          </cell>
          <cell r="C154" t="str">
            <v>C</v>
          </cell>
          <cell r="D154">
            <v>0</v>
          </cell>
          <cell r="E154" t="str">
            <v>L Rectangular Disc with Rim</v>
          </cell>
          <cell r="F154" t="str">
            <v>Placa Rectangular c/Ribete L</v>
          </cell>
          <cell r="G154">
            <v>17.7</v>
          </cell>
          <cell r="H154">
            <v>13.8</v>
          </cell>
          <cell r="I154">
            <v>0.4</v>
          </cell>
          <cell r="J154">
            <v>0</v>
          </cell>
          <cell r="K154">
            <v>4.4444736000000011</v>
          </cell>
          <cell r="L154">
            <v>45</v>
          </cell>
          <cell r="M154">
            <v>35</v>
          </cell>
          <cell r="N154">
            <v>1</v>
          </cell>
          <cell r="O154">
            <v>0</v>
          </cell>
          <cell r="P154">
            <v>2.0160000000000005</v>
          </cell>
          <cell r="Q154">
            <v>29.37</v>
          </cell>
          <cell r="R154">
            <v>33.696201000000002</v>
          </cell>
          <cell r="S154">
            <v>40.479999999999997</v>
          </cell>
          <cell r="T154">
            <v>41.33</v>
          </cell>
          <cell r="U154">
            <v>0.89847826086956517</v>
          </cell>
          <cell r="V154">
            <v>42.46</v>
          </cell>
          <cell r="W154">
            <v>46</v>
          </cell>
          <cell r="X154">
            <v>49.53</v>
          </cell>
          <cell r="Y154">
            <v>53.07</v>
          </cell>
          <cell r="Z154">
            <v>54.2</v>
          </cell>
          <cell r="AA154">
            <v>56.61</v>
          </cell>
          <cell r="AB154">
            <v>60.15</v>
          </cell>
          <cell r="AC154">
            <v>63.69</v>
          </cell>
          <cell r="AD154">
            <v>67.22</v>
          </cell>
          <cell r="AE154">
            <v>141.52404420000002</v>
          </cell>
          <cell r="AF154">
            <v>70.76202210000001</v>
          </cell>
        </row>
        <row r="155">
          <cell r="B155" t="str">
            <v>DU202</v>
          </cell>
          <cell r="C155" t="str">
            <v>C</v>
          </cell>
          <cell r="D155">
            <v>0</v>
          </cell>
          <cell r="E155" t="str">
            <v>S Rectangular Disc with Rim</v>
          </cell>
          <cell r="F155" t="str">
            <v>Placa Rectangular c/Ribete S</v>
          </cell>
          <cell r="G155">
            <v>13.6</v>
          </cell>
          <cell r="H155">
            <v>7.9</v>
          </cell>
          <cell r="I155">
            <v>0.4</v>
          </cell>
          <cell r="J155">
            <v>0</v>
          </cell>
          <cell r="K155">
            <v>1.9012470400000003</v>
          </cell>
          <cell r="L155">
            <v>34.5</v>
          </cell>
          <cell r="M155">
            <v>20</v>
          </cell>
          <cell r="N155">
            <v>1</v>
          </cell>
          <cell r="O155">
            <v>0</v>
          </cell>
          <cell r="P155">
            <v>0.86240000000000006</v>
          </cell>
          <cell r="Q155">
            <v>14.01</v>
          </cell>
          <cell r="R155">
            <v>16.073672999999999</v>
          </cell>
          <cell r="S155">
            <v>19.309999999999999</v>
          </cell>
          <cell r="T155">
            <v>19.71</v>
          </cell>
          <cell r="U155">
            <v>0.89835916134913396</v>
          </cell>
          <cell r="V155">
            <v>20.25</v>
          </cell>
          <cell r="W155">
            <v>21.94</v>
          </cell>
          <cell r="X155">
            <v>23.63</v>
          </cell>
          <cell r="Y155">
            <v>25.32</v>
          </cell>
          <cell r="Z155">
            <v>25.86</v>
          </cell>
          <cell r="AA155">
            <v>27</v>
          </cell>
          <cell r="AB155">
            <v>28.69</v>
          </cell>
          <cell r="AC155">
            <v>30.38</v>
          </cell>
          <cell r="AD155">
            <v>32.07</v>
          </cell>
          <cell r="AE155">
            <v>67.509426599999998</v>
          </cell>
          <cell r="AF155">
            <v>33.754713299999999</v>
          </cell>
        </row>
        <row r="156">
          <cell r="B156" t="str">
            <v>DU201</v>
          </cell>
          <cell r="C156" t="str">
            <v>C</v>
          </cell>
          <cell r="D156">
            <v>0</v>
          </cell>
          <cell r="E156" t="str">
            <v>XS Rectangular Disc with Rim</v>
          </cell>
          <cell r="F156" t="str">
            <v>Placa Rectangular c/Ribete XS</v>
          </cell>
          <cell r="G156">
            <v>10.25</v>
          </cell>
          <cell r="H156">
            <v>6.3</v>
          </cell>
          <cell r="I156">
            <v>0.4</v>
          </cell>
          <cell r="J156">
            <v>0</v>
          </cell>
          <cell r="K156">
            <v>1.1463920000000001</v>
          </cell>
          <cell r="L156">
            <v>26</v>
          </cell>
          <cell r="M156">
            <v>16</v>
          </cell>
          <cell r="N156">
            <v>1</v>
          </cell>
          <cell r="O156">
            <v>0</v>
          </cell>
          <cell r="P156">
            <v>0.52</v>
          </cell>
          <cell r="Q156">
            <v>10.31</v>
          </cell>
          <cell r="R156">
            <v>11.828663000000001</v>
          </cell>
          <cell r="S156">
            <v>14.21</v>
          </cell>
          <cell r="T156">
            <v>14.51</v>
          </cell>
          <cell r="U156">
            <v>0.89845201238390104</v>
          </cell>
          <cell r="V156">
            <v>14.9</v>
          </cell>
          <cell r="W156">
            <v>16.149999999999999</v>
          </cell>
          <cell r="X156">
            <v>17.39</v>
          </cell>
          <cell r="Y156">
            <v>18.63</v>
          </cell>
          <cell r="Z156">
            <v>19.03</v>
          </cell>
          <cell r="AA156">
            <v>19.87</v>
          </cell>
          <cell r="AB156">
            <v>21.11</v>
          </cell>
          <cell r="AC156">
            <v>22.36</v>
          </cell>
          <cell r="AD156">
            <v>23.6</v>
          </cell>
          <cell r="AE156">
            <v>49.680384600000004</v>
          </cell>
          <cell r="AF156">
            <v>24.840192300000002</v>
          </cell>
        </row>
        <row r="157">
          <cell r="B157" t="str">
            <v>PU045</v>
          </cell>
          <cell r="C157" t="str">
            <v>C</v>
          </cell>
          <cell r="D157">
            <v>0</v>
          </cell>
          <cell r="E157" t="str">
            <v>Rectangle Platter 25" x 18" x 2.40"</v>
          </cell>
          <cell r="F157" t="str">
            <v>Platón Rectangular X</v>
          </cell>
          <cell r="G157">
            <v>25.1968</v>
          </cell>
          <cell r="H157">
            <v>18.110199999999999</v>
          </cell>
          <cell r="I157">
            <v>2.55905</v>
          </cell>
          <cell r="J157">
            <v>304.33999999999997</v>
          </cell>
          <cell r="K157">
            <v>11.904840000000002</v>
          </cell>
          <cell r="L157">
            <v>64</v>
          </cell>
          <cell r="M157">
            <v>46</v>
          </cell>
          <cell r="N157">
            <v>6.5</v>
          </cell>
          <cell r="O157">
            <v>9</v>
          </cell>
          <cell r="P157">
            <v>5.4</v>
          </cell>
          <cell r="Q157">
            <v>60.48</v>
          </cell>
          <cell r="R157">
            <v>69.388704000000004</v>
          </cell>
          <cell r="S157">
            <v>85.62</v>
          </cell>
          <cell r="T157">
            <v>87.42</v>
          </cell>
          <cell r="U157">
            <v>0.89845837615621793</v>
          </cell>
          <cell r="V157">
            <v>89.81</v>
          </cell>
          <cell r="W157">
            <v>97.3</v>
          </cell>
          <cell r="X157">
            <v>104.78</v>
          </cell>
          <cell r="Y157">
            <v>112.27</v>
          </cell>
          <cell r="Z157">
            <v>114.66</v>
          </cell>
          <cell r="AA157">
            <v>119.75</v>
          </cell>
          <cell r="AB157">
            <v>127.23</v>
          </cell>
          <cell r="AC157">
            <v>134.72</v>
          </cell>
          <cell r="AD157">
            <v>142.19999999999999</v>
          </cell>
          <cell r="AE157">
            <v>299.37600000000003</v>
          </cell>
          <cell r="AF157">
            <v>149.68800000000002</v>
          </cell>
        </row>
        <row r="158">
          <cell r="B158" t="str">
            <v>PU044</v>
          </cell>
          <cell r="C158" t="str">
            <v>C</v>
          </cell>
          <cell r="D158">
            <v>0</v>
          </cell>
          <cell r="E158" t="str">
            <v>Rectangle Platter 21" x 13"</v>
          </cell>
          <cell r="F158" t="str">
            <v>Platón Rectangular L</v>
          </cell>
          <cell r="G158">
            <v>21</v>
          </cell>
          <cell r="H158">
            <v>13</v>
          </cell>
          <cell r="I158">
            <v>2</v>
          </cell>
          <cell r="J158">
            <v>104.83</v>
          </cell>
          <cell r="K158">
            <v>4.76</v>
          </cell>
          <cell r="L158">
            <v>53.34</v>
          </cell>
          <cell r="M158">
            <v>33.020000000000003</v>
          </cell>
          <cell r="N158">
            <v>5.08</v>
          </cell>
          <cell r="O158">
            <v>3.1</v>
          </cell>
          <cell r="P158">
            <v>2.16</v>
          </cell>
          <cell r="Q158">
            <v>32.799999999999997</v>
          </cell>
          <cell r="R158">
            <v>37.631439999999998</v>
          </cell>
          <cell r="S158">
            <v>45.2</v>
          </cell>
          <cell r="T158">
            <v>46.15</v>
          </cell>
          <cell r="U158">
            <v>0.8983842709752774</v>
          </cell>
          <cell r="V158">
            <v>47.42</v>
          </cell>
          <cell r="W158">
            <v>51.37</v>
          </cell>
          <cell r="X158">
            <v>55.32</v>
          </cell>
          <cell r="Y158">
            <v>59.27</v>
          </cell>
          <cell r="Z158">
            <v>60.53</v>
          </cell>
          <cell r="AA158">
            <v>63.22</v>
          </cell>
          <cell r="AB158">
            <v>67.17</v>
          </cell>
          <cell r="AC158">
            <v>71.12</v>
          </cell>
          <cell r="AD158">
            <v>75.069999999999993</v>
          </cell>
          <cell r="AE158">
            <v>158.05204799999998</v>
          </cell>
          <cell r="AF158">
            <v>79.026023999999992</v>
          </cell>
        </row>
        <row r="159">
          <cell r="B159" t="str">
            <v>PU043</v>
          </cell>
          <cell r="C159" t="str">
            <v>C</v>
          </cell>
          <cell r="D159">
            <v>0</v>
          </cell>
          <cell r="E159" t="str">
            <v>Rectangle Platter 17" x 9"</v>
          </cell>
          <cell r="F159" t="str">
            <v>Platón Rectangular M</v>
          </cell>
          <cell r="G159">
            <v>17.5</v>
          </cell>
          <cell r="H159">
            <v>8.75</v>
          </cell>
          <cell r="I159">
            <v>1.25</v>
          </cell>
          <cell r="J159">
            <v>47.5</v>
          </cell>
          <cell r="K159">
            <v>4.4092000000000002</v>
          </cell>
          <cell r="L159">
            <v>44.5</v>
          </cell>
          <cell r="M159">
            <v>22</v>
          </cell>
          <cell r="N159">
            <v>3</v>
          </cell>
          <cell r="O159">
            <v>1.4</v>
          </cell>
          <cell r="P159">
            <v>2</v>
          </cell>
          <cell r="Q159">
            <v>20.29</v>
          </cell>
          <cell r="R159">
            <v>23.278717</v>
          </cell>
          <cell r="S159">
            <v>27.96</v>
          </cell>
          <cell r="T159">
            <v>28.55</v>
          </cell>
          <cell r="U159">
            <v>0.89836375078665831</v>
          </cell>
          <cell r="V159">
            <v>29.33</v>
          </cell>
          <cell r="W159">
            <v>31.78</v>
          </cell>
          <cell r="X159">
            <v>34.22</v>
          </cell>
          <cell r="Y159">
            <v>36.659999999999997</v>
          </cell>
          <cell r="Z159">
            <v>37.450000000000003</v>
          </cell>
          <cell r="AA159">
            <v>39.11</v>
          </cell>
          <cell r="AB159">
            <v>41.55</v>
          </cell>
          <cell r="AC159">
            <v>44</v>
          </cell>
          <cell r="AD159">
            <v>46.44</v>
          </cell>
          <cell r="AE159">
            <v>97.770611400000007</v>
          </cell>
          <cell r="AF159">
            <v>48.885305700000004</v>
          </cell>
        </row>
        <row r="160">
          <cell r="B160" t="str">
            <v>PU042</v>
          </cell>
          <cell r="C160" t="str">
            <v>C</v>
          </cell>
          <cell r="D160">
            <v>0</v>
          </cell>
          <cell r="E160" t="str">
            <v>Rectangle Platter 14" x 10"</v>
          </cell>
          <cell r="F160" t="str">
            <v>Platón Rectangular S</v>
          </cell>
          <cell r="G160">
            <v>14</v>
          </cell>
          <cell r="H160">
            <v>10</v>
          </cell>
          <cell r="I160">
            <v>1</v>
          </cell>
          <cell r="J160">
            <v>33.82</v>
          </cell>
          <cell r="K160">
            <v>3.3333552000000006</v>
          </cell>
          <cell r="L160">
            <v>35.5</v>
          </cell>
          <cell r="M160">
            <v>25</v>
          </cell>
          <cell r="N160">
            <v>2.5</v>
          </cell>
          <cell r="O160">
            <v>1</v>
          </cell>
          <cell r="P160">
            <v>1.5120000000000002</v>
          </cell>
          <cell r="Q160">
            <v>18.649999999999999</v>
          </cell>
          <cell r="R160">
            <v>21.397145000000002</v>
          </cell>
          <cell r="S160">
            <v>27.08</v>
          </cell>
          <cell r="T160">
            <v>27.65</v>
          </cell>
          <cell r="U160">
            <v>0.89860253493662656</v>
          </cell>
          <cell r="V160">
            <v>28.4</v>
          </cell>
          <cell r="W160">
            <v>30.77</v>
          </cell>
          <cell r="X160">
            <v>33.14</v>
          </cell>
          <cell r="Y160">
            <v>35.5</v>
          </cell>
          <cell r="Z160">
            <v>36.26</v>
          </cell>
          <cell r="AA160">
            <v>37.869999999999997</v>
          </cell>
          <cell r="AB160">
            <v>40.24</v>
          </cell>
          <cell r="AC160">
            <v>42.6</v>
          </cell>
          <cell r="AD160">
            <v>44.97</v>
          </cell>
          <cell r="AE160">
            <v>94.677000000000007</v>
          </cell>
          <cell r="AF160">
            <v>47.338500000000003</v>
          </cell>
        </row>
        <row r="161">
          <cell r="B161" t="str">
            <v>BUD14</v>
          </cell>
          <cell r="C161" t="str">
            <v>C</v>
          </cell>
          <cell r="D161">
            <v>0</v>
          </cell>
          <cell r="E161" t="str">
            <v>L Deep Rectangular Platter</v>
          </cell>
          <cell r="F161" t="str">
            <v>Curazao Rectangular Hondo L</v>
          </cell>
          <cell r="G161">
            <v>25.6</v>
          </cell>
          <cell r="H161">
            <v>10.4</v>
          </cell>
          <cell r="I161">
            <v>2.75</v>
          </cell>
          <cell r="J161">
            <v>177.5</v>
          </cell>
          <cell r="K161">
            <v>8.1129280000000001</v>
          </cell>
          <cell r="L161">
            <v>65</v>
          </cell>
          <cell r="M161">
            <v>26.5</v>
          </cell>
          <cell r="N161">
            <v>7</v>
          </cell>
          <cell r="O161">
            <v>5.3</v>
          </cell>
          <cell r="P161">
            <v>3.68</v>
          </cell>
          <cell r="Q161">
            <v>29.94</v>
          </cell>
          <cell r="R161">
            <v>34.350162000000005</v>
          </cell>
          <cell r="S161">
            <v>41.26</v>
          </cell>
          <cell r="T161">
            <v>42.13</v>
          </cell>
          <cell r="U161">
            <v>0.89848581787161441</v>
          </cell>
          <cell r="V161">
            <v>43.28</v>
          </cell>
          <cell r="W161">
            <v>46.89</v>
          </cell>
          <cell r="X161">
            <v>50.49</v>
          </cell>
          <cell r="Y161">
            <v>54.1</v>
          </cell>
          <cell r="Z161">
            <v>55.26</v>
          </cell>
          <cell r="AA161">
            <v>57.71</v>
          </cell>
          <cell r="AB161">
            <v>61.32</v>
          </cell>
          <cell r="AC161">
            <v>64.92</v>
          </cell>
          <cell r="AD161">
            <v>68.53</v>
          </cell>
          <cell r="AE161">
            <v>144.27068040000003</v>
          </cell>
          <cell r="AF161">
            <v>72.135340200000016</v>
          </cell>
        </row>
        <row r="162">
          <cell r="B162" t="str">
            <v>BUD13</v>
          </cell>
          <cell r="C162" t="str">
            <v>C</v>
          </cell>
          <cell r="D162">
            <v>0</v>
          </cell>
          <cell r="E162" t="str">
            <v>M Deep Rectangular Platter</v>
          </cell>
          <cell r="F162" t="str">
            <v>Curazao Rectangular Hondo M</v>
          </cell>
          <cell r="G162">
            <v>19.7</v>
          </cell>
          <cell r="H162">
            <v>8.1</v>
          </cell>
          <cell r="I162">
            <v>2.2000000000000002</v>
          </cell>
          <cell r="J162">
            <v>101.45</v>
          </cell>
          <cell r="K162">
            <v>2.8659800000000004</v>
          </cell>
          <cell r="L162">
            <v>50</v>
          </cell>
          <cell r="M162">
            <v>20.5</v>
          </cell>
          <cell r="N162">
            <v>5.5</v>
          </cell>
          <cell r="O162">
            <v>3</v>
          </cell>
          <cell r="P162">
            <v>1.3</v>
          </cell>
          <cell r="Q162">
            <v>19.52</v>
          </cell>
          <cell r="R162">
            <v>22.395296000000002</v>
          </cell>
          <cell r="S162">
            <v>26.9</v>
          </cell>
          <cell r="T162">
            <v>27.47</v>
          </cell>
          <cell r="U162">
            <v>0.89859339221458945</v>
          </cell>
          <cell r="V162">
            <v>28.22</v>
          </cell>
          <cell r="W162">
            <v>30.57</v>
          </cell>
          <cell r="X162">
            <v>32.92</v>
          </cell>
          <cell r="Y162">
            <v>35.270000000000003</v>
          </cell>
          <cell r="Z162">
            <v>36.03</v>
          </cell>
          <cell r="AA162">
            <v>37.619999999999997</v>
          </cell>
          <cell r="AB162">
            <v>39.979999999999997</v>
          </cell>
          <cell r="AC162">
            <v>42.33</v>
          </cell>
          <cell r="AD162">
            <v>44.68</v>
          </cell>
          <cell r="AE162">
            <v>94.060243200000016</v>
          </cell>
          <cell r="AF162">
            <v>47.030121600000008</v>
          </cell>
        </row>
        <row r="163">
          <cell r="B163" t="str">
            <v>BUD12</v>
          </cell>
          <cell r="C163" t="str">
            <v>C</v>
          </cell>
          <cell r="D163">
            <v>0</v>
          </cell>
          <cell r="E163" t="str">
            <v>S Deep Rectangular Platter</v>
          </cell>
          <cell r="F163" t="str">
            <v>Curazao Rectangular Hondo S</v>
          </cell>
          <cell r="G163">
            <v>14.75</v>
          </cell>
          <cell r="H163">
            <v>5.9</v>
          </cell>
          <cell r="I163">
            <v>1.4</v>
          </cell>
          <cell r="J163">
            <v>33.82</v>
          </cell>
          <cell r="K163">
            <v>1.54322</v>
          </cell>
          <cell r="L163">
            <v>37.5</v>
          </cell>
          <cell r="M163">
            <v>15</v>
          </cell>
          <cell r="N163">
            <v>3.5</v>
          </cell>
          <cell r="O163">
            <v>1</v>
          </cell>
          <cell r="P163">
            <v>0.7</v>
          </cell>
          <cell r="Q163">
            <v>11.03</v>
          </cell>
          <cell r="R163">
            <v>12.654719</v>
          </cell>
          <cell r="S163">
            <v>15.2</v>
          </cell>
          <cell r="T163">
            <v>15.52</v>
          </cell>
          <cell r="U163">
            <v>0.8986682107701216</v>
          </cell>
          <cell r="V163">
            <v>15.94</v>
          </cell>
          <cell r="W163">
            <v>17.27</v>
          </cell>
          <cell r="X163">
            <v>18.600000000000001</v>
          </cell>
          <cell r="Y163">
            <v>19.93</v>
          </cell>
          <cell r="Z163">
            <v>20.36</v>
          </cell>
          <cell r="AA163">
            <v>21.26</v>
          </cell>
          <cell r="AB163">
            <v>22.59</v>
          </cell>
          <cell r="AC163">
            <v>23.92</v>
          </cell>
          <cell r="AD163">
            <v>25.25</v>
          </cell>
          <cell r="AE163">
            <v>53.149819800000003</v>
          </cell>
          <cell r="AF163">
            <v>26.574909900000002</v>
          </cell>
        </row>
        <row r="164">
          <cell r="B164" t="str">
            <v>BUD11</v>
          </cell>
          <cell r="C164" t="str">
            <v>C</v>
          </cell>
          <cell r="D164">
            <v>0</v>
          </cell>
          <cell r="E164" t="str">
            <v>XS Deep Rectangular Platter</v>
          </cell>
          <cell r="F164" t="str">
            <v>Curazao Rectangular Hondo XS</v>
          </cell>
          <cell r="G164">
            <v>9.4488000000000003</v>
          </cell>
          <cell r="H164">
            <v>5.5118</v>
          </cell>
          <cell r="I164">
            <v>0.98424999999999996</v>
          </cell>
          <cell r="J164">
            <v>11.835249999999998</v>
          </cell>
          <cell r="K164">
            <v>0.92593199999999998</v>
          </cell>
          <cell r="L164">
            <v>24</v>
          </cell>
          <cell r="M164">
            <v>14</v>
          </cell>
          <cell r="N164">
            <v>2.5</v>
          </cell>
          <cell r="O164">
            <v>0.35</v>
          </cell>
          <cell r="P164">
            <v>0.42</v>
          </cell>
          <cell r="Q164">
            <v>7.99</v>
          </cell>
          <cell r="R164">
            <v>9.1669270000000012</v>
          </cell>
          <cell r="S164">
            <v>11.43</v>
          </cell>
          <cell r="T164">
            <v>11.67</v>
          </cell>
          <cell r="U164">
            <v>0.89838337182448036</v>
          </cell>
          <cell r="V164">
            <v>11.99</v>
          </cell>
          <cell r="W164">
            <v>12.99</v>
          </cell>
          <cell r="X164">
            <v>13.99</v>
          </cell>
          <cell r="Y164">
            <v>14.99</v>
          </cell>
          <cell r="Z164">
            <v>15.31</v>
          </cell>
          <cell r="AA164">
            <v>15.99</v>
          </cell>
          <cell r="AB164">
            <v>16.98</v>
          </cell>
          <cell r="AC164">
            <v>17.98</v>
          </cell>
          <cell r="AD164">
            <v>18.98</v>
          </cell>
          <cell r="AE164">
            <v>39.963000000000001</v>
          </cell>
          <cell r="AF164">
            <v>19.9815</v>
          </cell>
        </row>
        <row r="165">
          <cell r="B165" t="str">
            <v>PU026</v>
          </cell>
          <cell r="C165" t="str">
            <v>C</v>
          </cell>
          <cell r="D165">
            <v>0</v>
          </cell>
          <cell r="E165" t="str">
            <v>XXL Rectangular Thai Platter</v>
          </cell>
          <cell r="F165" t="str">
            <v>Platón Tailandia XXL</v>
          </cell>
          <cell r="G165">
            <v>29.5275</v>
          </cell>
          <cell r="H165">
            <v>19.684999999999999</v>
          </cell>
          <cell r="I165">
            <v>1.37795</v>
          </cell>
          <cell r="J165">
            <v>0</v>
          </cell>
          <cell r="K165">
            <v>13.668519999999999</v>
          </cell>
          <cell r="L165">
            <v>75</v>
          </cell>
          <cell r="M165">
            <v>50</v>
          </cell>
          <cell r="N165">
            <v>3.5</v>
          </cell>
          <cell r="O165">
            <v>0</v>
          </cell>
          <cell r="P165">
            <v>6.2</v>
          </cell>
          <cell r="Q165">
            <v>79.63</v>
          </cell>
          <cell r="R165">
            <v>91.359499</v>
          </cell>
          <cell r="S165">
            <v>117.93</v>
          </cell>
          <cell r="T165">
            <v>120.41</v>
          </cell>
          <cell r="U165">
            <v>0.89844799283688992</v>
          </cell>
          <cell r="V165">
            <v>123.71</v>
          </cell>
          <cell r="W165">
            <v>134.02000000000001</v>
          </cell>
          <cell r="X165">
            <v>144.32</v>
          </cell>
          <cell r="Y165">
            <v>154.63</v>
          </cell>
          <cell r="Z165">
            <v>157.93</v>
          </cell>
          <cell r="AA165">
            <v>164.94</v>
          </cell>
          <cell r="AB165">
            <v>175.25</v>
          </cell>
          <cell r="AC165">
            <v>185.56</v>
          </cell>
          <cell r="AD165">
            <v>195.87</v>
          </cell>
          <cell r="AE165">
            <v>412.35700000000003</v>
          </cell>
          <cell r="AF165">
            <v>206.17850000000001</v>
          </cell>
        </row>
        <row r="166">
          <cell r="B166" t="str">
            <v>PU024</v>
          </cell>
          <cell r="C166" t="str">
            <v>C</v>
          </cell>
          <cell r="D166">
            <v>0</v>
          </cell>
          <cell r="E166" t="str">
            <v>L Rectangular Thai Platter</v>
          </cell>
          <cell r="F166" t="str">
            <v>Platón Tailandia L</v>
          </cell>
          <cell r="G166">
            <v>19</v>
          </cell>
          <cell r="H166">
            <v>14.25</v>
          </cell>
          <cell r="I166">
            <v>1.5</v>
          </cell>
          <cell r="J166">
            <v>0</v>
          </cell>
          <cell r="K166">
            <v>3.9682800000000005</v>
          </cell>
          <cell r="L166">
            <v>48</v>
          </cell>
          <cell r="M166">
            <v>36</v>
          </cell>
          <cell r="N166">
            <v>3.5</v>
          </cell>
          <cell r="O166">
            <v>0</v>
          </cell>
          <cell r="P166">
            <v>1.8</v>
          </cell>
          <cell r="Q166">
            <v>19.98</v>
          </cell>
          <cell r="R166">
            <v>22.923054</v>
          </cell>
          <cell r="S166">
            <v>32.03</v>
          </cell>
          <cell r="T166">
            <v>32.700000000000003</v>
          </cell>
          <cell r="U166">
            <v>0.89859851607584507</v>
          </cell>
          <cell r="V166">
            <v>33.590000000000003</v>
          </cell>
          <cell r="W166">
            <v>36.39</v>
          </cell>
          <cell r="X166">
            <v>39.19</v>
          </cell>
          <cell r="Y166">
            <v>41.99</v>
          </cell>
          <cell r="Z166">
            <v>42.89</v>
          </cell>
          <cell r="AA166">
            <v>44.79</v>
          </cell>
          <cell r="AB166">
            <v>47.59</v>
          </cell>
          <cell r="AC166">
            <v>50.39</v>
          </cell>
          <cell r="AD166">
            <v>53.19</v>
          </cell>
          <cell r="AE166">
            <v>111.98</v>
          </cell>
          <cell r="AF166">
            <v>55.99</v>
          </cell>
        </row>
        <row r="167">
          <cell r="B167" t="str">
            <v>PU023</v>
          </cell>
          <cell r="C167" t="str">
            <v>C</v>
          </cell>
          <cell r="D167">
            <v>0</v>
          </cell>
          <cell r="E167" t="str">
            <v>M Rectangular Thai Platter</v>
          </cell>
          <cell r="F167" t="str">
            <v>Platón Tailandia M</v>
          </cell>
          <cell r="G167">
            <v>13.5</v>
          </cell>
          <cell r="H167">
            <v>11</v>
          </cell>
          <cell r="I167">
            <v>1.5</v>
          </cell>
          <cell r="J167">
            <v>0</v>
          </cell>
          <cell r="K167">
            <v>1.851864</v>
          </cell>
          <cell r="L167">
            <v>34.5</v>
          </cell>
          <cell r="M167">
            <v>28</v>
          </cell>
          <cell r="N167">
            <v>3.5</v>
          </cell>
          <cell r="O167">
            <v>0</v>
          </cell>
          <cell r="P167">
            <v>0.84</v>
          </cell>
          <cell r="Q167">
            <v>12.96</v>
          </cell>
          <cell r="R167">
            <v>14.869008000000001</v>
          </cell>
          <cell r="S167">
            <v>18.66</v>
          </cell>
          <cell r="T167">
            <v>19.05</v>
          </cell>
          <cell r="U167">
            <v>0.89858490566037741</v>
          </cell>
          <cell r="V167">
            <v>19.57</v>
          </cell>
          <cell r="W167">
            <v>21.2</v>
          </cell>
          <cell r="X167">
            <v>22.83</v>
          </cell>
          <cell r="Y167">
            <v>24.47</v>
          </cell>
          <cell r="Z167">
            <v>24.99</v>
          </cell>
          <cell r="AA167">
            <v>26.1</v>
          </cell>
          <cell r="AB167">
            <v>27.73</v>
          </cell>
          <cell r="AC167">
            <v>29.36</v>
          </cell>
          <cell r="AD167">
            <v>30.99</v>
          </cell>
          <cell r="AE167">
            <v>65.241000000000014</v>
          </cell>
          <cell r="AF167">
            <v>32.620500000000007</v>
          </cell>
        </row>
        <row r="168">
          <cell r="B168" t="str">
            <v>PU003</v>
          </cell>
          <cell r="C168" t="str">
            <v>C</v>
          </cell>
          <cell r="D168">
            <v>0</v>
          </cell>
          <cell r="E168" t="str">
            <v xml:space="preserve">L Gourmet Platter </v>
          </cell>
          <cell r="F168" t="str">
            <v>Charola Gourmet L</v>
          </cell>
          <cell r="G168">
            <v>25</v>
          </cell>
          <cell r="H168">
            <v>9.75</v>
          </cell>
          <cell r="I168">
            <v>1</v>
          </cell>
          <cell r="J168">
            <v>59.18</v>
          </cell>
          <cell r="K168">
            <v>4.1975584000000001</v>
          </cell>
          <cell r="L168">
            <v>63.5</v>
          </cell>
          <cell r="M168">
            <v>25</v>
          </cell>
          <cell r="N168">
            <v>2.5</v>
          </cell>
          <cell r="O168">
            <v>1.75</v>
          </cell>
          <cell r="P168">
            <v>1.9040000000000001</v>
          </cell>
          <cell r="Q168">
            <v>24.61</v>
          </cell>
          <cell r="R168">
            <v>28.235053000000004</v>
          </cell>
          <cell r="S168">
            <v>33.92</v>
          </cell>
          <cell r="T168">
            <v>34.630000000000003</v>
          </cell>
          <cell r="U168">
            <v>0.89854696419304625</v>
          </cell>
          <cell r="V168">
            <v>35.58</v>
          </cell>
          <cell r="W168">
            <v>38.54</v>
          </cell>
          <cell r="X168">
            <v>41.51</v>
          </cell>
          <cell r="Y168">
            <v>44.47</v>
          </cell>
          <cell r="Z168">
            <v>45.42</v>
          </cell>
          <cell r="AA168">
            <v>47.43</v>
          </cell>
          <cell r="AB168">
            <v>50.4</v>
          </cell>
          <cell r="AC168">
            <v>53.36</v>
          </cell>
          <cell r="AD168">
            <v>56.33</v>
          </cell>
          <cell r="AE168">
            <v>118.58722260000002</v>
          </cell>
          <cell r="AF168">
            <v>59.293611300000009</v>
          </cell>
        </row>
        <row r="169">
          <cell r="B169" t="str">
            <v>PU002</v>
          </cell>
          <cell r="C169" t="str">
            <v>C</v>
          </cell>
          <cell r="D169">
            <v>0</v>
          </cell>
          <cell r="E169" t="str">
            <v>M Gourmet Platter</v>
          </cell>
          <cell r="F169" t="str">
            <v>Charola Gourmet M</v>
          </cell>
          <cell r="G169">
            <v>19</v>
          </cell>
          <cell r="H169">
            <v>7.5</v>
          </cell>
          <cell r="I169">
            <v>1</v>
          </cell>
          <cell r="J169">
            <v>20.29</v>
          </cell>
          <cell r="K169">
            <v>2.2222368000000006</v>
          </cell>
          <cell r="L169">
            <v>48</v>
          </cell>
          <cell r="M169">
            <v>19</v>
          </cell>
          <cell r="N169">
            <v>2.5</v>
          </cell>
          <cell r="O169">
            <v>0.6</v>
          </cell>
          <cell r="P169">
            <v>1.0080000000000002</v>
          </cell>
          <cell r="Q169">
            <v>14.18</v>
          </cell>
          <cell r="R169">
            <v>16.268713999999999</v>
          </cell>
          <cell r="S169">
            <v>19.559999999999999</v>
          </cell>
          <cell r="T169">
            <v>19.98</v>
          </cell>
          <cell r="U169">
            <v>0.89878542510121462</v>
          </cell>
          <cell r="V169">
            <v>20.52</v>
          </cell>
          <cell r="W169">
            <v>22.23</v>
          </cell>
          <cell r="X169">
            <v>23.94</v>
          </cell>
          <cell r="Y169">
            <v>25.65</v>
          </cell>
          <cell r="Z169">
            <v>26.2</v>
          </cell>
          <cell r="AA169">
            <v>27.36</v>
          </cell>
          <cell r="AB169">
            <v>29.07</v>
          </cell>
          <cell r="AC169">
            <v>30.78</v>
          </cell>
          <cell r="AD169">
            <v>32.49</v>
          </cell>
          <cell r="AE169">
            <v>68.409000000000006</v>
          </cell>
          <cell r="AF169">
            <v>34.204500000000003</v>
          </cell>
        </row>
        <row r="170">
          <cell r="B170" t="str">
            <v>PU001</v>
          </cell>
          <cell r="C170" t="str">
            <v>C</v>
          </cell>
          <cell r="D170">
            <v>0</v>
          </cell>
          <cell r="E170" t="str">
            <v>S Gourmet Platter</v>
          </cell>
          <cell r="F170" t="str">
            <v>Charola Gourmet S</v>
          </cell>
          <cell r="G170">
            <v>14.5</v>
          </cell>
          <cell r="H170">
            <v>5.75</v>
          </cell>
          <cell r="I170">
            <v>1</v>
          </cell>
          <cell r="J170">
            <v>13.5</v>
          </cell>
          <cell r="K170">
            <v>1.1851929600000002</v>
          </cell>
          <cell r="L170">
            <v>36.5</v>
          </cell>
          <cell r="M170">
            <v>14.5</v>
          </cell>
          <cell r="N170">
            <v>2.5</v>
          </cell>
          <cell r="O170">
            <v>0.4</v>
          </cell>
          <cell r="P170">
            <v>0.53760000000000008</v>
          </cell>
          <cell r="Q170">
            <v>8.1199999999999992</v>
          </cell>
          <cell r="R170">
            <v>9.3160760000000007</v>
          </cell>
          <cell r="S170">
            <v>12.21</v>
          </cell>
          <cell r="T170">
            <v>12.46</v>
          </cell>
          <cell r="U170">
            <v>0.89834174477289119</v>
          </cell>
          <cell r="V170">
            <v>12.8</v>
          </cell>
          <cell r="W170">
            <v>13.87</v>
          </cell>
          <cell r="X170">
            <v>14.94</v>
          </cell>
          <cell r="Y170">
            <v>16.010000000000002</v>
          </cell>
          <cell r="Z170">
            <v>16.350000000000001</v>
          </cell>
          <cell r="AA170">
            <v>17.07</v>
          </cell>
          <cell r="AB170">
            <v>18.14</v>
          </cell>
          <cell r="AC170">
            <v>19.21</v>
          </cell>
          <cell r="AD170">
            <v>20.27</v>
          </cell>
          <cell r="AE170">
            <v>42.68</v>
          </cell>
          <cell r="AF170">
            <v>21.34</v>
          </cell>
        </row>
        <row r="171">
          <cell r="B171" t="str">
            <v>PU000</v>
          </cell>
          <cell r="C171" t="str">
            <v>C</v>
          </cell>
          <cell r="D171">
            <v>0</v>
          </cell>
          <cell r="E171" t="str">
            <v>XS Gourmet Platter</v>
          </cell>
          <cell r="F171" t="str">
            <v>Charola Gourmet XS</v>
          </cell>
          <cell r="G171">
            <v>11.0236</v>
          </cell>
          <cell r="H171">
            <v>5.5118</v>
          </cell>
          <cell r="I171">
            <v>0.59055000000000002</v>
          </cell>
          <cell r="J171">
            <v>5.0722499999999995</v>
          </cell>
          <cell r="K171">
            <v>0.88184000000000007</v>
          </cell>
          <cell r="L171">
            <v>28</v>
          </cell>
          <cell r="M171">
            <v>14</v>
          </cell>
          <cell r="N171">
            <v>1.5</v>
          </cell>
          <cell r="O171">
            <v>0.15</v>
          </cell>
          <cell r="P171">
            <v>0.4</v>
          </cell>
          <cell r="Q171">
            <v>7.33</v>
          </cell>
          <cell r="R171">
            <v>8.4097089999999994</v>
          </cell>
          <cell r="S171">
            <v>10.34</v>
          </cell>
          <cell r="T171">
            <v>10.56</v>
          </cell>
          <cell r="U171">
            <v>0.89872340425531916</v>
          </cell>
          <cell r="V171">
            <v>10.85</v>
          </cell>
          <cell r="W171">
            <v>11.75</v>
          </cell>
          <cell r="X171">
            <v>12.65</v>
          </cell>
          <cell r="Y171">
            <v>13.56</v>
          </cell>
          <cell r="Z171">
            <v>13.85</v>
          </cell>
          <cell r="AA171">
            <v>14.46</v>
          </cell>
          <cell r="AB171">
            <v>15.37</v>
          </cell>
          <cell r="AC171">
            <v>16.27</v>
          </cell>
          <cell r="AD171">
            <v>17.170000000000002</v>
          </cell>
          <cell r="AE171">
            <v>36.157000000000004</v>
          </cell>
          <cell r="AF171">
            <v>18.078500000000002</v>
          </cell>
        </row>
        <row r="172">
          <cell r="B172" t="str">
            <v>FU008</v>
          </cell>
          <cell r="C172" t="str">
            <v>C</v>
          </cell>
          <cell r="D172">
            <v>0</v>
          </cell>
          <cell r="E172" t="str">
            <v>XXL Rectangular Fruit Bowl</v>
          </cell>
          <cell r="F172" t="str">
            <v>Escandinavo Rectangular XXL</v>
          </cell>
          <cell r="G172">
            <v>31.5</v>
          </cell>
          <cell r="H172">
            <v>14</v>
          </cell>
          <cell r="I172">
            <v>5.9</v>
          </cell>
          <cell r="J172">
            <v>118.25</v>
          </cell>
          <cell r="K172">
            <v>11.111184000000002</v>
          </cell>
          <cell r="L172">
            <v>80</v>
          </cell>
          <cell r="M172">
            <v>35.5</v>
          </cell>
          <cell r="N172">
            <v>15</v>
          </cell>
          <cell r="O172">
            <v>3.5</v>
          </cell>
          <cell r="P172">
            <v>5.04</v>
          </cell>
          <cell r="Q172">
            <v>82.47</v>
          </cell>
          <cell r="R172">
            <v>94.61783100000001</v>
          </cell>
          <cell r="S172">
            <v>113.65</v>
          </cell>
          <cell r="T172">
            <v>116.04</v>
          </cell>
          <cell r="U172">
            <v>0.89849012775842041</v>
          </cell>
          <cell r="V172">
            <v>119.22</v>
          </cell>
          <cell r="W172">
            <v>129.15</v>
          </cell>
          <cell r="X172">
            <v>139.09</v>
          </cell>
          <cell r="Y172">
            <v>149.02000000000001</v>
          </cell>
          <cell r="Z172">
            <v>152.19999999999999</v>
          </cell>
          <cell r="AA172">
            <v>158.96</v>
          </cell>
          <cell r="AB172">
            <v>168.89</v>
          </cell>
          <cell r="AC172">
            <v>178.83</v>
          </cell>
          <cell r="AD172">
            <v>188.76</v>
          </cell>
          <cell r="AE172">
            <v>397.39489020000008</v>
          </cell>
          <cell r="AF172">
            <v>198.69744510000004</v>
          </cell>
        </row>
        <row r="173">
          <cell r="B173" t="str">
            <v>FU005</v>
          </cell>
          <cell r="C173" t="str">
            <v>C</v>
          </cell>
          <cell r="D173">
            <v>0</v>
          </cell>
          <cell r="E173" t="str">
            <v>XL Rectangular Fruit Bowl</v>
          </cell>
          <cell r="F173" t="str">
            <v>Escandinavo Rectangular XL</v>
          </cell>
          <cell r="G173">
            <v>26.2</v>
          </cell>
          <cell r="H173">
            <v>12.4</v>
          </cell>
          <cell r="I173">
            <v>4.7</v>
          </cell>
          <cell r="J173">
            <v>108.21</v>
          </cell>
          <cell r="K173">
            <v>8.86</v>
          </cell>
          <cell r="L173">
            <v>66.5</v>
          </cell>
          <cell r="M173">
            <v>31.5</v>
          </cell>
          <cell r="N173">
            <v>12</v>
          </cell>
          <cell r="O173">
            <v>3.2</v>
          </cell>
          <cell r="P173">
            <v>4.0199999999999996</v>
          </cell>
          <cell r="Q173">
            <v>51.53</v>
          </cell>
          <cell r="R173">
            <v>59.120369000000011</v>
          </cell>
          <cell r="S173">
            <v>71.02</v>
          </cell>
          <cell r="T173">
            <v>72.510000000000005</v>
          </cell>
          <cell r="U173">
            <v>0.89851301115241644</v>
          </cell>
          <cell r="V173">
            <v>74.489999999999995</v>
          </cell>
          <cell r="W173">
            <v>80.7</v>
          </cell>
          <cell r="X173">
            <v>86.91</v>
          </cell>
          <cell r="Y173">
            <v>93.11</v>
          </cell>
          <cell r="Z173">
            <v>95.1</v>
          </cell>
          <cell r="AA173">
            <v>99.32</v>
          </cell>
          <cell r="AB173">
            <v>105.53</v>
          </cell>
          <cell r="AC173">
            <v>111.74</v>
          </cell>
          <cell r="AD173">
            <v>117.95</v>
          </cell>
          <cell r="AE173">
            <v>248.30554980000005</v>
          </cell>
          <cell r="AF173">
            <v>124.15277490000003</v>
          </cell>
        </row>
        <row r="174">
          <cell r="B174" t="str">
            <v>FU004</v>
          </cell>
          <cell r="C174" t="str">
            <v>C</v>
          </cell>
          <cell r="D174">
            <v>0</v>
          </cell>
          <cell r="E174" t="str">
            <v xml:space="preserve">L Rectangular Fruit Bowl </v>
          </cell>
          <cell r="F174" t="str">
            <v>Escandinavo Rectangular L</v>
          </cell>
          <cell r="G174">
            <v>21</v>
          </cell>
          <cell r="H174">
            <v>9.5</v>
          </cell>
          <cell r="I174">
            <v>4</v>
          </cell>
          <cell r="J174">
            <v>67.75</v>
          </cell>
          <cell r="K174">
            <v>4.5679312000000012</v>
          </cell>
          <cell r="L174">
            <v>53</v>
          </cell>
          <cell r="M174">
            <v>24</v>
          </cell>
          <cell r="N174">
            <v>10</v>
          </cell>
          <cell r="O174">
            <v>2</v>
          </cell>
          <cell r="P174">
            <v>2.0720000000000005</v>
          </cell>
          <cell r="Q174">
            <v>25.58</v>
          </cell>
          <cell r="R174">
            <v>29.347933999999999</v>
          </cell>
          <cell r="S174">
            <v>37.94</v>
          </cell>
          <cell r="T174">
            <v>38.729999999999997</v>
          </cell>
          <cell r="U174">
            <v>0.89839944328462062</v>
          </cell>
          <cell r="V174">
            <v>39.79</v>
          </cell>
          <cell r="W174">
            <v>43.11</v>
          </cell>
          <cell r="X174">
            <v>46.43</v>
          </cell>
          <cell r="Y174">
            <v>49.74</v>
          </cell>
          <cell r="Z174">
            <v>50.8</v>
          </cell>
          <cell r="AA174">
            <v>53.06</v>
          </cell>
          <cell r="AB174">
            <v>56.38</v>
          </cell>
          <cell r="AC174">
            <v>59.69</v>
          </cell>
          <cell r="AD174">
            <v>63.01</v>
          </cell>
          <cell r="AE174">
            <v>132.649</v>
          </cell>
          <cell r="AF174">
            <v>66.3245</v>
          </cell>
        </row>
        <row r="175">
          <cell r="B175" t="str">
            <v>FU003</v>
          </cell>
          <cell r="C175" t="str">
            <v>C</v>
          </cell>
          <cell r="D175">
            <v>0</v>
          </cell>
          <cell r="E175" t="str">
            <v xml:space="preserve">M Rectangular Fruit Bowl </v>
          </cell>
          <cell r="F175" t="str">
            <v>Escandinavo Rectangular M</v>
          </cell>
          <cell r="G175">
            <v>15.5</v>
          </cell>
          <cell r="H175">
            <v>8</v>
          </cell>
          <cell r="I175">
            <v>2.25</v>
          </cell>
          <cell r="J175">
            <v>42.25</v>
          </cell>
          <cell r="K175">
            <v>2.4691520000000002</v>
          </cell>
          <cell r="L175">
            <v>39</v>
          </cell>
          <cell r="M175">
            <v>20</v>
          </cell>
          <cell r="N175">
            <v>6</v>
          </cell>
          <cell r="O175">
            <v>1.25</v>
          </cell>
          <cell r="P175">
            <v>1.1200000000000001</v>
          </cell>
          <cell r="Q175">
            <v>12.36</v>
          </cell>
          <cell r="R175">
            <v>14.180627999999999</v>
          </cell>
          <cell r="S175">
            <v>20.07</v>
          </cell>
          <cell r="T175">
            <v>20.49</v>
          </cell>
          <cell r="U175">
            <v>0.89868421052631564</v>
          </cell>
          <cell r="V175">
            <v>21.05</v>
          </cell>
          <cell r="W175">
            <v>22.8</v>
          </cell>
          <cell r="X175">
            <v>24.56</v>
          </cell>
          <cell r="Y175">
            <v>26.31</v>
          </cell>
          <cell r="Z175">
            <v>26.87</v>
          </cell>
          <cell r="AA175">
            <v>28.07</v>
          </cell>
          <cell r="AB175">
            <v>29.82</v>
          </cell>
          <cell r="AC175">
            <v>31.58</v>
          </cell>
          <cell r="AD175">
            <v>33.33</v>
          </cell>
          <cell r="AE175">
            <v>70.169000000000011</v>
          </cell>
          <cell r="AF175">
            <v>35.084500000000006</v>
          </cell>
        </row>
        <row r="176">
          <cell r="B176" t="str">
            <v>FU002</v>
          </cell>
          <cell r="C176" t="str">
            <v>C</v>
          </cell>
          <cell r="D176">
            <v>0</v>
          </cell>
          <cell r="E176" t="str">
            <v>S Rectangular Fruit Bowl</v>
          </cell>
          <cell r="F176" t="str">
            <v>Escandinavo Rectangular S</v>
          </cell>
          <cell r="G176">
            <v>10.5</v>
          </cell>
          <cell r="H176">
            <v>6.75</v>
          </cell>
          <cell r="I176">
            <v>1.5</v>
          </cell>
          <cell r="J176">
            <v>20.25</v>
          </cell>
          <cell r="K176">
            <v>1.1111184000000003</v>
          </cell>
          <cell r="L176">
            <v>27</v>
          </cell>
          <cell r="M176">
            <v>17</v>
          </cell>
          <cell r="N176">
            <v>3.5</v>
          </cell>
          <cell r="O176">
            <v>0.6</v>
          </cell>
          <cell r="P176">
            <v>0.50400000000000011</v>
          </cell>
          <cell r="Q176">
            <v>7.18</v>
          </cell>
          <cell r="R176">
            <v>8.2376140000000007</v>
          </cell>
          <cell r="S176">
            <v>11.41</v>
          </cell>
          <cell r="T176">
            <v>11.65</v>
          </cell>
          <cell r="U176">
            <v>0.89822667694680025</v>
          </cell>
          <cell r="V176">
            <v>11.97</v>
          </cell>
          <cell r="W176">
            <v>12.97</v>
          </cell>
          <cell r="X176">
            <v>13.96</v>
          </cell>
          <cell r="Y176">
            <v>14.96</v>
          </cell>
          <cell r="Z176">
            <v>15.28</v>
          </cell>
          <cell r="AA176">
            <v>15.96</v>
          </cell>
          <cell r="AB176">
            <v>16.96</v>
          </cell>
          <cell r="AC176">
            <v>17.95</v>
          </cell>
          <cell r="AD176">
            <v>18.95</v>
          </cell>
          <cell r="AE176">
            <v>39.897000000000006</v>
          </cell>
          <cell r="AF176">
            <v>19.948500000000003</v>
          </cell>
        </row>
        <row r="177">
          <cell r="B177" t="str">
            <v>FUL04</v>
          </cell>
          <cell r="C177" t="str">
            <v>C</v>
          </cell>
          <cell r="D177">
            <v>0</v>
          </cell>
          <cell r="E177" t="str">
            <v xml:space="preserve">L Rectangular Fruit Bowl w/lip                  </v>
          </cell>
          <cell r="F177" t="str">
            <v xml:space="preserve">Escandinavo Rect c/ Labio L           </v>
          </cell>
          <cell r="G177">
            <v>21</v>
          </cell>
          <cell r="H177">
            <v>12</v>
          </cell>
          <cell r="I177">
            <v>4.75</v>
          </cell>
          <cell r="J177">
            <v>135.25</v>
          </cell>
          <cell r="K177">
            <v>7.1605408000000006</v>
          </cell>
          <cell r="L177">
            <v>53.5</v>
          </cell>
          <cell r="M177">
            <v>30.5</v>
          </cell>
          <cell r="N177">
            <v>12</v>
          </cell>
          <cell r="O177">
            <v>4</v>
          </cell>
          <cell r="P177">
            <v>3.2480000000000002</v>
          </cell>
          <cell r="Q177">
            <v>38.15</v>
          </cell>
          <cell r="R177">
            <v>43.769495000000006</v>
          </cell>
          <cell r="S177">
            <v>57.04</v>
          </cell>
          <cell r="T177">
            <v>58.24</v>
          </cell>
          <cell r="U177">
            <v>0.89848812095032415</v>
          </cell>
          <cell r="V177">
            <v>59.83</v>
          </cell>
          <cell r="W177">
            <v>64.819999999999993</v>
          </cell>
          <cell r="X177">
            <v>69.8</v>
          </cell>
          <cell r="Y177">
            <v>74.790000000000006</v>
          </cell>
          <cell r="Z177">
            <v>76.39</v>
          </cell>
          <cell r="AA177">
            <v>79.78</v>
          </cell>
          <cell r="AB177">
            <v>84.76</v>
          </cell>
          <cell r="AC177">
            <v>89.75</v>
          </cell>
          <cell r="AD177">
            <v>94.73</v>
          </cell>
          <cell r="AE177">
            <v>199.44100000000003</v>
          </cell>
          <cell r="AF177">
            <v>99.720500000000015</v>
          </cell>
        </row>
        <row r="178">
          <cell r="B178" t="str">
            <v>FUL03</v>
          </cell>
          <cell r="C178" t="str">
            <v>C</v>
          </cell>
          <cell r="D178">
            <v>0</v>
          </cell>
          <cell r="E178" t="str">
            <v>M Rectangular Fruit Bowl w/lip</v>
          </cell>
          <cell r="F178" t="str">
            <v>Escandinavo Rect c/ Labio M</v>
          </cell>
          <cell r="G178">
            <v>14.25</v>
          </cell>
          <cell r="H178">
            <v>9.75</v>
          </cell>
          <cell r="I178">
            <v>2.75</v>
          </cell>
          <cell r="J178">
            <v>50.72</v>
          </cell>
          <cell r="K178">
            <v>3.7037279999999999</v>
          </cell>
          <cell r="L178">
            <v>36</v>
          </cell>
          <cell r="M178">
            <v>25</v>
          </cell>
          <cell r="N178">
            <v>7</v>
          </cell>
          <cell r="O178">
            <v>1.5</v>
          </cell>
          <cell r="P178">
            <v>1.68</v>
          </cell>
          <cell r="Q178">
            <v>20.420000000000002</v>
          </cell>
          <cell r="R178">
            <v>23.427866000000005</v>
          </cell>
          <cell r="S178">
            <v>30.1</v>
          </cell>
          <cell r="T178">
            <v>30.73</v>
          </cell>
          <cell r="U178">
            <v>0.89827535808243197</v>
          </cell>
          <cell r="V178">
            <v>31.57</v>
          </cell>
          <cell r="W178">
            <v>34.21</v>
          </cell>
          <cell r="X178">
            <v>36.840000000000003</v>
          </cell>
          <cell r="Y178">
            <v>39.47</v>
          </cell>
          <cell r="Z178">
            <v>40.31</v>
          </cell>
          <cell r="AA178">
            <v>42.1</v>
          </cell>
          <cell r="AB178">
            <v>44.73</v>
          </cell>
          <cell r="AC178">
            <v>47.36</v>
          </cell>
          <cell r="AD178">
            <v>49.99</v>
          </cell>
          <cell r="AE178">
            <v>105.24800000000002</v>
          </cell>
          <cell r="AF178">
            <v>52.624000000000009</v>
          </cell>
        </row>
        <row r="179">
          <cell r="B179" t="str">
            <v>FUL02</v>
          </cell>
          <cell r="C179" t="str">
            <v>C</v>
          </cell>
          <cell r="D179">
            <v>0</v>
          </cell>
          <cell r="E179" t="str">
            <v>S Rectangular Fruit Bowl w/lip</v>
          </cell>
          <cell r="F179" t="str">
            <v>Escandinavo Rect c/ Labio S</v>
          </cell>
          <cell r="G179">
            <v>9.5</v>
          </cell>
          <cell r="H179">
            <v>8</v>
          </cell>
          <cell r="I179">
            <v>2</v>
          </cell>
          <cell r="J179">
            <v>67.63</v>
          </cell>
          <cell r="K179">
            <v>1.7530979200000001</v>
          </cell>
          <cell r="L179">
            <v>24</v>
          </cell>
          <cell r="M179">
            <v>20</v>
          </cell>
          <cell r="N179">
            <v>5</v>
          </cell>
          <cell r="O179">
            <v>2</v>
          </cell>
          <cell r="P179">
            <v>0.79520000000000002</v>
          </cell>
          <cell r="Q179">
            <v>10.5</v>
          </cell>
          <cell r="R179">
            <v>12.04665</v>
          </cell>
          <cell r="S179">
            <v>15.39</v>
          </cell>
          <cell r="T179">
            <v>15.72</v>
          </cell>
          <cell r="U179">
            <v>0.89879931389365364</v>
          </cell>
          <cell r="V179">
            <v>16.149999999999999</v>
          </cell>
          <cell r="W179">
            <v>17.489999999999998</v>
          </cell>
          <cell r="X179">
            <v>18.84</v>
          </cell>
          <cell r="Y179">
            <v>20.18</v>
          </cell>
          <cell r="Z179">
            <v>20.61</v>
          </cell>
          <cell r="AA179">
            <v>21.53</v>
          </cell>
          <cell r="AB179">
            <v>22.87</v>
          </cell>
          <cell r="AC179">
            <v>24.22</v>
          </cell>
          <cell r="AD179">
            <v>25.57</v>
          </cell>
          <cell r="AE179">
            <v>53.823000000000008</v>
          </cell>
          <cell r="AF179">
            <v>26.911500000000004</v>
          </cell>
        </row>
        <row r="180">
          <cell r="B180" t="str">
            <v>TFUL04</v>
          </cell>
          <cell r="C180" t="str">
            <v>C</v>
          </cell>
          <cell r="D180" t="str">
            <v>Tile 1</v>
          </cell>
          <cell r="E180" t="str">
            <v>L Rectangular Fruit Bowl w/lip(Tile)</v>
          </cell>
          <cell r="F180" t="str">
            <v xml:space="preserve">Escandinavo Rect c/ Labio L (Tile)                 </v>
          </cell>
          <cell r="G180">
            <v>21</v>
          </cell>
          <cell r="H180">
            <v>12</v>
          </cell>
          <cell r="I180">
            <v>4.75</v>
          </cell>
          <cell r="J180">
            <v>135.25</v>
          </cell>
          <cell r="K180">
            <v>7.1605408000000006</v>
          </cell>
          <cell r="L180">
            <v>53.5</v>
          </cell>
          <cell r="M180">
            <v>30.5</v>
          </cell>
          <cell r="N180">
            <v>12</v>
          </cell>
          <cell r="O180">
            <v>4</v>
          </cell>
          <cell r="P180">
            <v>3.2480000000000002</v>
          </cell>
          <cell r="Q180">
            <v>38.15</v>
          </cell>
          <cell r="R180">
            <v>43.769495000000006</v>
          </cell>
          <cell r="S180">
            <v>57.04</v>
          </cell>
          <cell r="T180">
            <v>58.24</v>
          </cell>
          <cell r="U180">
            <v>0.89848812095032415</v>
          </cell>
          <cell r="V180">
            <v>59.83</v>
          </cell>
          <cell r="W180">
            <v>64.819999999999993</v>
          </cell>
          <cell r="X180">
            <v>69.8</v>
          </cell>
          <cell r="Y180">
            <v>74.790000000000006</v>
          </cell>
          <cell r="Z180">
            <v>76.39</v>
          </cell>
          <cell r="AA180">
            <v>79.78</v>
          </cell>
          <cell r="AB180">
            <v>84.76</v>
          </cell>
          <cell r="AC180">
            <v>89.75</v>
          </cell>
          <cell r="AD180">
            <v>94.73</v>
          </cell>
          <cell r="AE180">
            <v>199.44100000000003</v>
          </cell>
          <cell r="AF180">
            <v>99.720500000000015</v>
          </cell>
        </row>
        <row r="181">
          <cell r="B181" t="str">
            <v>PU304</v>
          </cell>
          <cell r="C181" t="str">
            <v>C</v>
          </cell>
          <cell r="D181">
            <v>0</v>
          </cell>
          <cell r="E181" t="str">
            <v>Octagonal Tray (Rectangle  19.75" x 8")</v>
          </cell>
          <cell r="F181" t="str">
            <v xml:space="preserve">Charola Octagonal </v>
          </cell>
          <cell r="G181">
            <v>19.75</v>
          </cell>
          <cell r="H181">
            <v>8</v>
          </cell>
          <cell r="I181">
            <v>2.1653500000000001</v>
          </cell>
          <cell r="J181">
            <v>118.35249999999999</v>
          </cell>
          <cell r="K181">
            <v>2.9100720000000004</v>
          </cell>
          <cell r="L181">
            <v>50</v>
          </cell>
          <cell r="M181">
            <v>20</v>
          </cell>
          <cell r="N181">
            <v>5.5</v>
          </cell>
          <cell r="O181">
            <v>3.5</v>
          </cell>
          <cell r="P181">
            <v>1.32</v>
          </cell>
          <cell r="Q181">
            <v>19.52</v>
          </cell>
          <cell r="R181">
            <v>22.395296000000002</v>
          </cell>
          <cell r="S181">
            <v>27.63</v>
          </cell>
          <cell r="T181">
            <v>28.21</v>
          </cell>
          <cell r="U181">
            <v>0.89840764331210199</v>
          </cell>
          <cell r="V181">
            <v>28.99</v>
          </cell>
          <cell r="W181">
            <v>31.4</v>
          </cell>
          <cell r="X181">
            <v>33.82</v>
          </cell>
          <cell r="Y181">
            <v>36.229999999999997</v>
          </cell>
          <cell r="Z181">
            <v>37.01</v>
          </cell>
          <cell r="AA181">
            <v>38.65</v>
          </cell>
          <cell r="AB181">
            <v>41.07</v>
          </cell>
          <cell r="AC181">
            <v>43.48</v>
          </cell>
          <cell r="AD181">
            <v>45.9</v>
          </cell>
          <cell r="AE181">
            <v>96.624000000000009</v>
          </cell>
          <cell r="AF181">
            <v>48.312000000000005</v>
          </cell>
        </row>
        <row r="182">
          <cell r="B182" t="str">
            <v>PUD04</v>
          </cell>
          <cell r="C182" t="str">
            <v>C</v>
          </cell>
          <cell r="D182">
            <v>0</v>
          </cell>
          <cell r="E182" t="str">
            <v>L Rectangular Casserole</v>
          </cell>
          <cell r="F182" t="str">
            <v>Cacerola Rectangular L</v>
          </cell>
          <cell r="G182">
            <v>17.899999999999999</v>
          </cell>
          <cell r="H182">
            <v>12.5984</v>
          </cell>
          <cell r="I182">
            <v>3.1496</v>
          </cell>
          <cell r="J182">
            <v>185.98249999999999</v>
          </cell>
          <cell r="K182">
            <v>5.5114999999999998</v>
          </cell>
          <cell r="L182">
            <v>45.5</v>
          </cell>
          <cell r="M182">
            <v>32</v>
          </cell>
          <cell r="N182">
            <v>8</v>
          </cell>
          <cell r="O182">
            <v>5.5</v>
          </cell>
          <cell r="P182">
            <v>2.5</v>
          </cell>
          <cell r="Q182">
            <v>43</v>
          </cell>
          <cell r="R182">
            <v>49.3339</v>
          </cell>
          <cell r="S182">
            <v>59.26</v>
          </cell>
          <cell r="T182">
            <v>60.5</v>
          </cell>
          <cell r="U182">
            <v>0.89842589842589837</v>
          </cell>
          <cell r="V182">
            <v>62.16</v>
          </cell>
          <cell r="W182">
            <v>67.34</v>
          </cell>
          <cell r="X182">
            <v>72.52</v>
          </cell>
          <cell r="Y182">
            <v>77.7</v>
          </cell>
          <cell r="Z182">
            <v>79.36</v>
          </cell>
          <cell r="AA182">
            <v>82.88</v>
          </cell>
          <cell r="AB182">
            <v>88.06</v>
          </cell>
          <cell r="AC182">
            <v>93.24</v>
          </cell>
          <cell r="AD182">
            <v>98.42</v>
          </cell>
          <cell r="AE182">
            <v>207.20238000000001</v>
          </cell>
          <cell r="AF182">
            <v>103.60119</v>
          </cell>
        </row>
        <row r="183">
          <cell r="B183" t="str">
            <v>PUD03</v>
          </cell>
          <cell r="C183" t="str">
            <v>C</v>
          </cell>
          <cell r="D183">
            <v>0</v>
          </cell>
          <cell r="E183" t="str">
            <v xml:space="preserve">M Rectangular Casserole                               </v>
          </cell>
          <cell r="F183" t="str">
            <v xml:space="preserve">Cacerola Rectangular M                                  </v>
          </cell>
          <cell r="G183">
            <v>14.6</v>
          </cell>
          <cell r="H183">
            <v>9.4499999999999993</v>
          </cell>
          <cell r="I183">
            <v>2.75</v>
          </cell>
          <cell r="J183">
            <v>101.44499999999999</v>
          </cell>
          <cell r="K183">
            <v>4.0785100000000005</v>
          </cell>
          <cell r="L183">
            <v>37</v>
          </cell>
          <cell r="M183">
            <v>24</v>
          </cell>
          <cell r="N183">
            <v>7</v>
          </cell>
          <cell r="O183">
            <v>3</v>
          </cell>
          <cell r="P183">
            <v>1.85</v>
          </cell>
          <cell r="Q183">
            <v>20.86</v>
          </cell>
          <cell r="R183">
            <v>23.932677999999999</v>
          </cell>
          <cell r="S183">
            <v>28.75</v>
          </cell>
          <cell r="T183">
            <v>29.35</v>
          </cell>
          <cell r="U183">
            <v>0.89837771655953469</v>
          </cell>
          <cell r="V183">
            <v>30.16</v>
          </cell>
          <cell r="W183">
            <v>32.67</v>
          </cell>
          <cell r="X183">
            <v>35.18</v>
          </cell>
          <cell r="Y183">
            <v>37.69</v>
          </cell>
          <cell r="Z183">
            <v>38.5</v>
          </cell>
          <cell r="AA183">
            <v>40.21</v>
          </cell>
          <cell r="AB183">
            <v>42.72</v>
          </cell>
          <cell r="AC183">
            <v>45.23</v>
          </cell>
          <cell r="AD183">
            <v>47.75</v>
          </cell>
          <cell r="AE183">
            <v>100.5172476</v>
          </cell>
          <cell r="AF183">
            <v>50.258623800000002</v>
          </cell>
        </row>
        <row r="184">
          <cell r="B184" t="str">
            <v>PUD02</v>
          </cell>
          <cell r="C184" t="str">
            <v>C</v>
          </cell>
          <cell r="D184">
            <v>0</v>
          </cell>
          <cell r="E184" t="str">
            <v xml:space="preserve">S Rectangular Casserole                        </v>
          </cell>
          <cell r="F184" t="str">
            <v xml:space="preserve">Cacerola Rectangular S                               </v>
          </cell>
          <cell r="G184">
            <v>10</v>
          </cell>
          <cell r="H184">
            <v>6.5</v>
          </cell>
          <cell r="I184">
            <v>2.35</v>
          </cell>
          <cell r="J184">
            <v>33.814999999999998</v>
          </cell>
          <cell r="K184">
            <v>1.6534500000000001</v>
          </cell>
          <cell r="L184">
            <v>25.4</v>
          </cell>
          <cell r="M184">
            <v>16.510000000000002</v>
          </cell>
          <cell r="N184">
            <v>6</v>
          </cell>
          <cell r="O184">
            <v>1</v>
          </cell>
          <cell r="P184">
            <v>0.75</v>
          </cell>
          <cell r="Q184">
            <v>12.11</v>
          </cell>
          <cell r="R184">
            <v>13.893803</v>
          </cell>
          <cell r="S184">
            <v>16.690000000000001</v>
          </cell>
          <cell r="T184">
            <v>17.04</v>
          </cell>
          <cell r="U184">
            <v>0.89826041117554034</v>
          </cell>
          <cell r="V184">
            <v>17.510000000000002</v>
          </cell>
          <cell r="W184">
            <v>18.97</v>
          </cell>
          <cell r="X184">
            <v>20.420000000000002</v>
          </cell>
          <cell r="Y184">
            <v>21.88</v>
          </cell>
          <cell r="Z184">
            <v>22.35</v>
          </cell>
          <cell r="AA184">
            <v>23.34</v>
          </cell>
          <cell r="AB184">
            <v>24.8</v>
          </cell>
          <cell r="AC184">
            <v>26.26</v>
          </cell>
          <cell r="AD184">
            <v>27.72</v>
          </cell>
          <cell r="AE184">
            <v>58.353972600000006</v>
          </cell>
          <cell r="AF184">
            <v>29.176986300000003</v>
          </cell>
        </row>
        <row r="185">
          <cell r="B185" t="str">
            <v>TPUD03</v>
          </cell>
          <cell r="C185" t="str">
            <v>C</v>
          </cell>
          <cell r="D185" t="str">
            <v>Tile 10</v>
          </cell>
          <cell r="E185" t="str">
            <v xml:space="preserve">M Rectangular Casserole(Tile)                                </v>
          </cell>
          <cell r="F185" t="str">
            <v xml:space="preserve">Cacerola Rectangular M (Tile)                                 </v>
          </cell>
          <cell r="G185">
            <v>14.6</v>
          </cell>
          <cell r="H185">
            <v>9.4499999999999993</v>
          </cell>
          <cell r="I185">
            <v>2.75</v>
          </cell>
          <cell r="J185">
            <v>101.44499999999999</v>
          </cell>
          <cell r="K185">
            <v>4.0785100000000005</v>
          </cell>
          <cell r="L185">
            <v>37</v>
          </cell>
          <cell r="M185">
            <v>24</v>
          </cell>
          <cell r="N185">
            <v>7</v>
          </cell>
          <cell r="O185">
            <v>3</v>
          </cell>
          <cell r="P185">
            <v>1.85</v>
          </cell>
          <cell r="Q185">
            <v>20.86</v>
          </cell>
          <cell r="R185">
            <v>23.932677999999999</v>
          </cell>
          <cell r="S185">
            <v>28.75</v>
          </cell>
          <cell r="T185">
            <v>29.35</v>
          </cell>
          <cell r="U185">
            <v>0.89837771655953469</v>
          </cell>
          <cell r="V185">
            <v>30.16</v>
          </cell>
          <cell r="W185">
            <v>32.67</v>
          </cell>
          <cell r="X185">
            <v>35.18</v>
          </cell>
          <cell r="Y185">
            <v>37.69</v>
          </cell>
          <cell r="Z185">
            <v>38.5</v>
          </cell>
          <cell r="AA185">
            <v>40.21</v>
          </cell>
          <cell r="AB185">
            <v>42.72</v>
          </cell>
          <cell r="AC185">
            <v>45.23</v>
          </cell>
          <cell r="AD185">
            <v>47.75</v>
          </cell>
          <cell r="AE185">
            <v>100.5172476</v>
          </cell>
          <cell r="AF185">
            <v>50.258623800000002</v>
          </cell>
        </row>
        <row r="186">
          <cell r="B186" t="str">
            <v>TPUD02</v>
          </cell>
          <cell r="C186" t="str">
            <v>C</v>
          </cell>
          <cell r="D186" t="str">
            <v>Tile 21</v>
          </cell>
          <cell r="E186" t="str">
            <v>S Rectangular Casserole (Tile)</v>
          </cell>
          <cell r="F186" t="str">
            <v xml:space="preserve">Cacerola Rectangular S (Tile)                              </v>
          </cell>
          <cell r="G186">
            <v>10</v>
          </cell>
          <cell r="H186">
            <v>6.5</v>
          </cell>
          <cell r="I186">
            <v>2.35</v>
          </cell>
          <cell r="J186">
            <v>33.814999999999998</v>
          </cell>
          <cell r="K186">
            <v>1.6534500000000001</v>
          </cell>
          <cell r="L186">
            <v>25.4</v>
          </cell>
          <cell r="M186">
            <v>16.510000000000002</v>
          </cell>
          <cell r="N186">
            <v>6</v>
          </cell>
          <cell r="O186">
            <v>1</v>
          </cell>
          <cell r="P186">
            <v>0.75</v>
          </cell>
          <cell r="Q186">
            <v>12.11</v>
          </cell>
          <cell r="R186">
            <v>13.893803</v>
          </cell>
          <cell r="S186">
            <v>16.690000000000001</v>
          </cell>
          <cell r="T186">
            <v>17.04</v>
          </cell>
          <cell r="U186">
            <v>0.89826041117554034</v>
          </cell>
          <cell r="V186">
            <v>17.510000000000002</v>
          </cell>
          <cell r="W186">
            <v>18.97</v>
          </cell>
          <cell r="X186">
            <v>20.420000000000002</v>
          </cell>
          <cell r="Y186">
            <v>21.88</v>
          </cell>
          <cell r="Z186">
            <v>22.35</v>
          </cell>
          <cell r="AA186">
            <v>23.34</v>
          </cell>
          <cell r="AB186">
            <v>24.8</v>
          </cell>
          <cell r="AC186">
            <v>26.26</v>
          </cell>
          <cell r="AD186">
            <v>27.72</v>
          </cell>
          <cell r="AE186">
            <v>58.353972600000006</v>
          </cell>
          <cell r="AF186">
            <v>29.176986300000003</v>
          </cell>
        </row>
        <row r="187">
          <cell r="B187" t="str">
            <v>IU013</v>
          </cell>
          <cell r="C187" t="str">
            <v>C</v>
          </cell>
          <cell r="D187">
            <v>0</v>
          </cell>
          <cell r="E187" t="str">
            <v>Salad Bar Bowl  9.5" x 6"</v>
          </cell>
          <cell r="F187" t="str">
            <v>Inserto Rectangular Salad Bar # 1</v>
          </cell>
          <cell r="G187">
            <v>9.65</v>
          </cell>
          <cell r="H187">
            <v>5.71</v>
          </cell>
          <cell r="I187">
            <v>3.15</v>
          </cell>
          <cell r="J187">
            <v>76.083749999999995</v>
          </cell>
          <cell r="K187">
            <v>1.7636800000000001</v>
          </cell>
          <cell r="L187">
            <v>24.5</v>
          </cell>
          <cell r="M187">
            <v>14.5</v>
          </cell>
          <cell r="N187">
            <v>8</v>
          </cell>
          <cell r="O187">
            <v>2.25</v>
          </cell>
          <cell r="P187">
            <v>0.8</v>
          </cell>
          <cell r="Q187">
            <v>12.9</v>
          </cell>
          <cell r="R187">
            <v>14.800170000000001</v>
          </cell>
          <cell r="S187">
            <v>17.78</v>
          </cell>
          <cell r="T187">
            <v>18.149999999999999</v>
          </cell>
          <cell r="U187">
            <v>0.89851485148514842</v>
          </cell>
          <cell r="V187">
            <v>18.649999999999999</v>
          </cell>
          <cell r="W187">
            <v>20.2</v>
          </cell>
          <cell r="X187">
            <v>21.76</v>
          </cell>
          <cell r="Y187">
            <v>23.31</v>
          </cell>
          <cell r="Z187">
            <v>23.81</v>
          </cell>
          <cell r="AA187">
            <v>24.86</v>
          </cell>
          <cell r="AB187">
            <v>26.42</v>
          </cell>
          <cell r="AC187">
            <v>27.97</v>
          </cell>
          <cell r="AD187">
            <v>29.53</v>
          </cell>
          <cell r="AE187">
            <v>62.160714000000006</v>
          </cell>
          <cell r="AF187">
            <v>31.080357000000003</v>
          </cell>
        </row>
        <row r="188">
          <cell r="B188" t="str">
            <v>TPUD15</v>
          </cell>
          <cell r="C188" t="str">
            <v>C</v>
          </cell>
          <cell r="D188" t="str">
            <v>Tile 23</v>
          </cell>
          <cell r="E188" t="str">
            <v>Rectangle Platter 20.47" x 12.20" (to fit Tile)</v>
          </cell>
          <cell r="F188" t="str">
            <v>Platón Rectangular  (Tile)</v>
          </cell>
          <cell r="G188">
            <v>20.4724</v>
          </cell>
          <cell r="H188">
            <v>12.204699999999999</v>
          </cell>
          <cell r="I188">
            <v>2.3622000000000001</v>
          </cell>
          <cell r="J188">
            <v>177.52875</v>
          </cell>
          <cell r="K188">
            <v>5.4233159999999998</v>
          </cell>
          <cell r="L188">
            <v>52</v>
          </cell>
          <cell r="M188">
            <v>31</v>
          </cell>
          <cell r="N188">
            <v>6</v>
          </cell>
          <cell r="O188">
            <v>5.25</v>
          </cell>
          <cell r="P188">
            <v>2.46</v>
          </cell>
          <cell r="Q188">
            <v>28.89</v>
          </cell>
          <cell r="R188">
            <v>33.145497000000006</v>
          </cell>
          <cell r="S188">
            <v>40.89</v>
          </cell>
          <cell r="T188">
            <v>41.75</v>
          </cell>
          <cell r="U188">
            <v>0.89842909403916504</v>
          </cell>
          <cell r="V188">
            <v>42.9</v>
          </cell>
          <cell r="W188">
            <v>46.47</v>
          </cell>
          <cell r="X188">
            <v>50.05</v>
          </cell>
          <cell r="Y188">
            <v>53.62</v>
          </cell>
          <cell r="Z188">
            <v>54.76</v>
          </cell>
          <cell r="AA188">
            <v>57.2</v>
          </cell>
          <cell r="AB188">
            <v>60.77</v>
          </cell>
          <cell r="AC188">
            <v>64.349999999999994</v>
          </cell>
          <cell r="AD188">
            <v>67.92</v>
          </cell>
          <cell r="AE188">
            <v>142.98900000000003</v>
          </cell>
          <cell r="AF188">
            <v>71.494500000000016</v>
          </cell>
        </row>
        <row r="189">
          <cell r="B189" t="str">
            <v>TPUD16</v>
          </cell>
          <cell r="C189" t="str">
            <v>C</v>
          </cell>
          <cell r="D189" t="str">
            <v>Tile 23</v>
          </cell>
          <cell r="E189" t="str">
            <v>Rectangle Platter 20.47" x 12.20" x 4" (to fit Tile)</v>
          </cell>
          <cell r="F189" t="str">
            <v>Platón Rectangular (Tile)</v>
          </cell>
          <cell r="G189">
            <v>20.47</v>
          </cell>
          <cell r="H189">
            <v>12.2</v>
          </cell>
          <cell r="I189">
            <v>4</v>
          </cell>
          <cell r="J189">
            <v>338.15</v>
          </cell>
          <cell r="K189">
            <v>6.9444900000000001</v>
          </cell>
          <cell r="L189">
            <v>52</v>
          </cell>
          <cell r="M189">
            <v>31</v>
          </cell>
          <cell r="N189">
            <v>10</v>
          </cell>
          <cell r="O189">
            <v>10</v>
          </cell>
          <cell r="P189">
            <v>2.75</v>
          </cell>
          <cell r="Q189">
            <v>41.48</v>
          </cell>
          <cell r="R189">
            <v>47.590004</v>
          </cell>
          <cell r="S189">
            <v>58.72</v>
          </cell>
          <cell r="T189">
            <v>59.95</v>
          </cell>
          <cell r="U189">
            <v>0.89853117505995206</v>
          </cell>
          <cell r="V189">
            <v>61.59</v>
          </cell>
          <cell r="W189">
            <v>66.72</v>
          </cell>
          <cell r="X189">
            <v>71.86</v>
          </cell>
          <cell r="Y189">
            <v>76.989999999999995</v>
          </cell>
          <cell r="Z189">
            <v>78.63</v>
          </cell>
          <cell r="AA189">
            <v>82.12</v>
          </cell>
          <cell r="AB189">
            <v>87.25</v>
          </cell>
          <cell r="AC189">
            <v>92.39</v>
          </cell>
          <cell r="AD189">
            <v>97.52</v>
          </cell>
          <cell r="AE189">
            <v>205.304</v>
          </cell>
          <cell r="AF189">
            <v>102.652</v>
          </cell>
        </row>
        <row r="190">
          <cell r="B190" t="str">
            <v>TPUD25</v>
          </cell>
          <cell r="C190" t="str">
            <v>C</v>
          </cell>
          <cell r="D190" t="str">
            <v>Tile 24</v>
          </cell>
          <cell r="E190" t="str">
            <v>Deep Rectangular Tray 2.5" (to fit Tile)</v>
          </cell>
          <cell r="F190" t="str">
            <v>Charola Rectangular (Tile)</v>
          </cell>
          <cell r="G190">
            <v>12.40155</v>
          </cell>
          <cell r="H190">
            <v>9.8424999999999994</v>
          </cell>
          <cell r="I190">
            <v>2.3622000000000001</v>
          </cell>
          <cell r="J190">
            <v>101.44499999999999</v>
          </cell>
          <cell r="K190">
            <v>2.7557499999999999</v>
          </cell>
          <cell r="L190">
            <v>31.5</v>
          </cell>
          <cell r="M190">
            <v>25</v>
          </cell>
          <cell r="N190">
            <v>6</v>
          </cell>
          <cell r="O190">
            <v>3</v>
          </cell>
          <cell r="P190">
            <v>1.25</v>
          </cell>
          <cell r="Q190">
            <v>15.08</v>
          </cell>
          <cell r="R190">
            <v>17.301283999999999</v>
          </cell>
          <cell r="S190">
            <v>21.35</v>
          </cell>
          <cell r="T190">
            <v>21.8</v>
          </cell>
          <cell r="U190">
            <v>0.89859851607584496</v>
          </cell>
          <cell r="V190">
            <v>22.4</v>
          </cell>
          <cell r="W190">
            <v>24.26</v>
          </cell>
          <cell r="X190">
            <v>26.13</v>
          </cell>
          <cell r="Y190">
            <v>28</v>
          </cell>
          <cell r="Z190">
            <v>28.59</v>
          </cell>
          <cell r="AA190">
            <v>29.86</v>
          </cell>
          <cell r="AB190">
            <v>31.73</v>
          </cell>
          <cell r="AC190">
            <v>33.6</v>
          </cell>
          <cell r="AD190">
            <v>35.46</v>
          </cell>
          <cell r="AE190">
            <v>74.657000000000011</v>
          </cell>
          <cell r="AF190">
            <v>37.328500000000005</v>
          </cell>
        </row>
        <row r="191">
          <cell r="B191" t="str">
            <v>TPUD35</v>
          </cell>
          <cell r="C191" t="str">
            <v>C</v>
          </cell>
          <cell r="D191" t="str">
            <v>Tile 24</v>
          </cell>
          <cell r="E191" t="str">
            <v>Deep Rectangular Tray 4" (to fit Tile)</v>
          </cell>
          <cell r="F191" t="str">
            <v>Charola Rectangular (Tile)</v>
          </cell>
          <cell r="G191">
            <v>12.5984</v>
          </cell>
          <cell r="H191">
            <v>10.039350000000001</v>
          </cell>
          <cell r="I191">
            <v>3.5669219999999999</v>
          </cell>
          <cell r="J191">
            <v>155.54899999999998</v>
          </cell>
          <cell r="K191">
            <v>4.012372</v>
          </cell>
          <cell r="L191">
            <v>32</v>
          </cell>
          <cell r="M191">
            <v>25</v>
          </cell>
          <cell r="N191">
            <v>9</v>
          </cell>
          <cell r="O191">
            <v>4.5999999999999996</v>
          </cell>
          <cell r="P191">
            <v>1.82</v>
          </cell>
          <cell r="Q191">
            <v>23.74</v>
          </cell>
          <cell r="R191">
            <v>27.236902000000001</v>
          </cell>
          <cell r="S191">
            <v>33.61</v>
          </cell>
          <cell r="T191">
            <v>34.32</v>
          </cell>
          <cell r="U191">
            <v>0.89842931937172765</v>
          </cell>
          <cell r="V191">
            <v>35.26</v>
          </cell>
          <cell r="W191">
            <v>38.200000000000003</v>
          </cell>
          <cell r="X191">
            <v>41.13</v>
          </cell>
          <cell r="Y191">
            <v>44.07</v>
          </cell>
          <cell r="Z191">
            <v>45.01</v>
          </cell>
          <cell r="AA191">
            <v>47.01</v>
          </cell>
          <cell r="AB191">
            <v>49.95</v>
          </cell>
          <cell r="AC191">
            <v>52.89</v>
          </cell>
          <cell r="AD191">
            <v>55.82</v>
          </cell>
          <cell r="AE191">
            <v>117.52400000000002</v>
          </cell>
          <cell r="AF191">
            <v>58.762000000000008</v>
          </cell>
        </row>
        <row r="192">
          <cell r="B192" t="str">
            <v>BUI04</v>
          </cell>
          <cell r="C192" t="str">
            <v>C</v>
          </cell>
          <cell r="D192">
            <v>0</v>
          </cell>
          <cell r="E192">
            <v>0</v>
          </cell>
          <cell r="F192" t="str">
            <v>Bari Rectangular L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45</v>
          </cell>
          <cell r="M192">
            <v>25.5</v>
          </cell>
          <cell r="N192">
            <v>4</v>
          </cell>
          <cell r="O192">
            <v>0</v>
          </cell>
          <cell r="P192">
            <v>1.365</v>
          </cell>
          <cell r="Q192">
            <v>19.55</v>
          </cell>
          <cell r="R192">
            <v>22.44</v>
          </cell>
          <cell r="S192">
            <v>26.94</v>
          </cell>
          <cell r="T192">
            <v>27.51</v>
          </cell>
          <cell r="U192">
            <v>0.89843239712606138</v>
          </cell>
          <cell r="V192">
            <v>28.26</v>
          </cell>
          <cell r="W192">
            <v>30.62</v>
          </cell>
          <cell r="X192">
            <v>32.97</v>
          </cell>
          <cell r="Y192">
            <v>35.33</v>
          </cell>
          <cell r="Z192">
            <v>36.08</v>
          </cell>
          <cell r="AA192">
            <v>37.68</v>
          </cell>
          <cell r="AB192">
            <v>40.04</v>
          </cell>
          <cell r="AC192">
            <v>42.39</v>
          </cell>
          <cell r="AD192">
            <v>44.75</v>
          </cell>
          <cell r="AE192">
            <v>94.2</v>
          </cell>
          <cell r="AF192">
            <v>47.1</v>
          </cell>
        </row>
        <row r="193">
          <cell r="B193" t="str">
            <v>BUI03</v>
          </cell>
          <cell r="C193" t="str">
            <v>C</v>
          </cell>
          <cell r="D193">
            <v>0</v>
          </cell>
          <cell r="E193">
            <v>0</v>
          </cell>
          <cell r="F193" t="str">
            <v>Bari Rectangular M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35.5</v>
          </cell>
          <cell r="M193">
            <v>20.5</v>
          </cell>
          <cell r="N193">
            <v>4</v>
          </cell>
          <cell r="O193">
            <v>0</v>
          </cell>
          <cell r="P193">
            <v>0.78600000000000003</v>
          </cell>
          <cell r="Q193">
            <v>12.24</v>
          </cell>
          <cell r="R193">
            <v>14.05</v>
          </cell>
          <cell r="S193">
            <v>16.86</v>
          </cell>
          <cell r="T193">
            <v>17.22</v>
          </cell>
          <cell r="U193">
            <v>0.89874739039665963</v>
          </cell>
          <cell r="V193">
            <v>17.690000000000001</v>
          </cell>
          <cell r="W193">
            <v>19.16</v>
          </cell>
          <cell r="X193">
            <v>20.64</v>
          </cell>
          <cell r="Y193">
            <v>22.11</v>
          </cell>
          <cell r="Z193">
            <v>22.58</v>
          </cell>
          <cell r="AA193">
            <v>23.58</v>
          </cell>
          <cell r="AB193">
            <v>25.06</v>
          </cell>
          <cell r="AC193">
            <v>26.53</v>
          </cell>
          <cell r="AD193">
            <v>28.01</v>
          </cell>
          <cell r="AE193">
            <v>58.96</v>
          </cell>
          <cell r="AF193">
            <v>29.48</v>
          </cell>
        </row>
        <row r="194">
          <cell r="B194" t="str">
            <v>BUI02</v>
          </cell>
          <cell r="C194" t="str">
            <v>C</v>
          </cell>
          <cell r="D194">
            <v>0</v>
          </cell>
          <cell r="E194">
            <v>0</v>
          </cell>
          <cell r="F194" t="str">
            <v>Bari Rectangular 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25.5</v>
          </cell>
          <cell r="M194">
            <v>15.5</v>
          </cell>
          <cell r="N194">
            <v>4</v>
          </cell>
          <cell r="O194">
            <v>0</v>
          </cell>
          <cell r="P194">
            <v>0.44400000000000001</v>
          </cell>
          <cell r="Q194">
            <v>7.98</v>
          </cell>
          <cell r="R194">
            <v>9.16</v>
          </cell>
          <cell r="S194">
            <v>11.01</v>
          </cell>
          <cell r="T194">
            <v>11.24</v>
          </cell>
          <cell r="U194">
            <v>0.89848121502797762</v>
          </cell>
          <cell r="V194">
            <v>11.54</v>
          </cell>
          <cell r="W194">
            <v>12.51</v>
          </cell>
          <cell r="X194">
            <v>13.47</v>
          </cell>
          <cell r="Y194">
            <v>14.43</v>
          </cell>
          <cell r="Z194">
            <v>14.74</v>
          </cell>
          <cell r="AA194">
            <v>15.39</v>
          </cell>
          <cell r="AB194">
            <v>16.350000000000001</v>
          </cell>
          <cell r="AC194">
            <v>17.32</v>
          </cell>
          <cell r="AD194">
            <v>18.28</v>
          </cell>
          <cell r="AE194">
            <v>38.479999999999997</v>
          </cell>
          <cell r="AF194">
            <v>19.239999999999998</v>
          </cell>
        </row>
        <row r="195">
          <cell r="B195" t="str">
            <v>SUG04</v>
          </cell>
          <cell r="C195" t="str">
            <v>C</v>
          </cell>
          <cell r="D195">
            <v>0</v>
          </cell>
          <cell r="E195">
            <v>0</v>
          </cell>
          <cell r="F195" t="str">
            <v>Segovia Rectangular L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44.1</v>
          </cell>
          <cell r="M195">
            <v>35.6</v>
          </cell>
          <cell r="N195">
            <v>11</v>
          </cell>
          <cell r="O195">
            <v>0</v>
          </cell>
          <cell r="P195">
            <v>2.0720000000000001</v>
          </cell>
          <cell r="Q195">
            <v>28.99</v>
          </cell>
          <cell r="R195">
            <v>33.270000000000003</v>
          </cell>
          <cell r="S195">
            <v>39.950000000000003</v>
          </cell>
          <cell r="T195">
            <v>40.79</v>
          </cell>
          <cell r="U195">
            <v>0.8984581497797357</v>
          </cell>
          <cell r="V195">
            <v>41.91</v>
          </cell>
          <cell r="W195">
            <v>45.4</v>
          </cell>
          <cell r="X195">
            <v>48.9</v>
          </cell>
          <cell r="Y195">
            <v>52.39</v>
          </cell>
          <cell r="Z195">
            <v>53.51</v>
          </cell>
          <cell r="AA195">
            <v>55.88</v>
          </cell>
          <cell r="AB195">
            <v>59.37</v>
          </cell>
          <cell r="AC195">
            <v>62.87</v>
          </cell>
          <cell r="AD195">
            <v>66.36</v>
          </cell>
          <cell r="AE195">
            <v>139.69999999999999</v>
          </cell>
          <cell r="AF195">
            <v>69.849999999999994</v>
          </cell>
        </row>
        <row r="196">
          <cell r="B196" t="str">
            <v>SUG03</v>
          </cell>
          <cell r="C196" t="str">
            <v>C</v>
          </cell>
          <cell r="D196">
            <v>0</v>
          </cell>
          <cell r="E196">
            <v>0</v>
          </cell>
          <cell r="F196" t="str">
            <v>Segovia Rectangular M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30.5</v>
          </cell>
          <cell r="M196">
            <v>24.8</v>
          </cell>
          <cell r="N196">
            <v>7.6</v>
          </cell>
          <cell r="O196">
            <v>0</v>
          </cell>
          <cell r="P196">
            <v>0.92</v>
          </cell>
          <cell r="Q196">
            <v>14.36</v>
          </cell>
          <cell r="R196">
            <v>16.48</v>
          </cell>
          <cell r="S196">
            <v>19.8</v>
          </cell>
          <cell r="T196">
            <v>20.21</v>
          </cell>
          <cell r="U196">
            <v>0.89822222222222226</v>
          </cell>
          <cell r="V196">
            <v>20.77</v>
          </cell>
          <cell r="W196">
            <v>22.5</v>
          </cell>
          <cell r="X196">
            <v>24.23</v>
          </cell>
          <cell r="Y196">
            <v>25.96</v>
          </cell>
          <cell r="Z196">
            <v>26.51</v>
          </cell>
          <cell r="AA196">
            <v>27.69</v>
          </cell>
          <cell r="AB196">
            <v>29.42</v>
          </cell>
          <cell r="AC196">
            <v>31.15</v>
          </cell>
          <cell r="AD196">
            <v>32.880000000000003</v>
          </cell>
          <cell r="AE196">
            <v>69.22</v>
          </cell>
          <cell r="AF196">
            <v>34.61</v>
          </cell>
        </row>
        <row r="197">
          <cell r="B197" t="str">
            <v>SUG02</v>
          </cell>
          <cell r="C197" t="str">
            <v>C</v>
          </cell>
          <cell r="D197">
            <v>0</v>
          </cell>
          <cell r="E197">
            <v>0</v>
          </cell>
          <cell r="F197" t="str">
            <v>Segovia Rectangular 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25.2</v>
          </cell>
          <cell r="M197">
            <v>20.3</v>
          </cell>
          <cell r="N197">
            <v>6.5</v>
          </cell>
          <cell r="O197">
            <v>0</v>
          </cell>
          <cell r="P197">
            <v>0.58099999999999996</v>
          </cell>
          <cell r="Q197">
            <v>10.51</v>
          </cell>
          <cell r="R197">
            <v>12.06</v>
          </cell>
          <cell r="S197">
            <v>14.49</v>
          </cell>
          <cell r="T197">
            <v>14.79</v>
          </cell>
          <cell r="U197">
            <v>0.89854191980558917</v>
          </cell>
          <cell r="V197">
            <v>15.2</v>
          </cell>
          <cell r="W197">
            <v>16.46</v>
          </cell>
          <cell r="X197">
            <v>17.73</v>
          </cell>
          <cell r="Y197">
            <v>19</v>
          </cell>
          <cell r="Z197">
            <v>19.399999999999999</v>
          </cell>
          <cell r="AA197">
            <v>20.260000000000002</v>
          </cell>
          <cell r="AB197">
            <v>21.53</v>
          </cell>
          <cell r="AC197">
            <v>22.8</v>
          </cell>
          <cell r="AD197">
            <v>24.06</v>
          </cell>
          <cell r="AE197">
            <v>50.66</v>
          </cell>
          <cell r="AF197">
            <v>25.33</v>
          </cell>
        </row>
        <row r="198">
          <cell r="B198" t="str">
            <v>SUG01</v>
          </cell>
          <cell r="C198" t="str">
            <v>C</v>
          </cell>
          <cell r="D198">
            <v>0</v>
          </cell>
          <cell r="E198">
            <v>0</v>
          </cell>
          <cell r="F198" t="str">
            <v>Segovia Rectangular XS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17.5</v>
          </cell>
          <cell r="M198">
            <v>14</v>
          </cell>
          <cell r="N198">
            <v>4.5</v>
          </cell>
          <cell r="O198">
            <v>0</v>
          </cell>
          <cell r="P198">
            <v>0.27200000000000002</v>
          </cell>
          <cell r="Q198">
            <v>5.05</v>
          </cell>
          <cell r="R198">
            <v>5.8</v>
          </cell>
          <cell r="S198">
            <v>6.97</v>
          </cell>
          <cell r="T198">
            <v>7.11</v>
          </cell>
          <cell r="U198">
            <v>0.89772727272727282</v>
          </cell>
          <cell r="V198">
            <v>7.31</v>
          </cell>
          <cell r="W198">
            <v>7.92</v>
          </cell>
          <cell r="X198">
            <v>8.5299999999999994</v>
          </cell>
          <cell r="Y198">
            <v>9.14</v>
          </cell>
          <cell r="Z198">
            <v>9.33</v>
          </cell>
          <cell r="AA198">
            <v>9.74</v>
          </cell>
          <cell r="AB198">
            <v>10.35</v>
          </cell>
          <cell r="AC198">
            <v>10.96</v>
          </cell>
          <cell r="AD198">
            <v>11.57</v>
          </cell>
          <cell r="AE198">
            <v>24.36</v>
          </cell>
          <cell r="AF198">
            <v>12.18</v>
          </cell>
        </row>
        <row r="199">
          <cell r="B199" t="str">
            <v>SUN04</v>
          </cell>
          <cell r="C199" t="str">
            <v>C</v>
          </cell>
          <cell r="D199">
            <v>0</v>
          </cell>
          <cell r="E199">
            <v>0</v>
          </cell>
          <cell r="F199" t="str">
            <v>Siena Rectangular L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36.4</v>
          </cell>
          <cell r="M199">
            <v>25.3</v>
          </cell>
          <cell r="N199">
            <v>4.9000000000000004</v>
          </cell>
          <cell r="O199">
            <v>0</v>
          </cell>
          <cell r="P199">
            <v>1.3839999999999999</v>
          </cell>
          <cell r="Q199">
            <v>19.55</v>
          </cell>
          <cell r="R199">
            <v>22.44</v>
          </cell>
          <cell r="S199">
            <v>26.94</v>
          </cell>
          <cell r="T199">
            <v>27.51</v>
          </cell>
          <cell r="U199">
            <v>0.89843239712606138</v>
          </cell>
          <cell r="V199">
            <v>28.26</v>
          </cell>
          <cell r="W199">
            <v>30.62</v>
          </cell>
          <cell r="X199">
            <v>32.97</v>
          </cell>
          <cell r="Y199">
            <v>35.33</v>
          </cell>
          <cell r="Z199">
            <v>36.08</v>
          </cell>
          <cell r="AA199">
            <v>37.68</v>
          </cell>
          <cell r="AB199">
            <v>40.04</v>
          </cell>
          <cell r="AC199">
            <v>42.39</v>
          </cell>
          <cell r="AD199">
            <v>44.75</v>
          </cell>
          <cell r="AE199">
            <v>94.2</v>
          </cell>
          <cell r="AF199">
            <v>47.1</v>
          </cell>
        </row>
        <row r="200">
          <cell r="B200" t="str">
            <v>SUN03</v>
          </cell>
          <cell r="C200" t="str">
            <v>C</v>
          </cell>
          <cell r="D200">
            <v>0</v>
          </cell>
          <cell r="E200">
            <v>0</v>
          </cell>
          <cell r="F200" t="str">
            <v>Siena Rectangular M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28.5</v>
          </cell>
          <cell r="M200">
            <v>19.8</v>
          </cell>
          <cell r="N200">
            <v>4</v>
          </cell>
          <cell r="O200">
            <v>0</v>
          </cell>
          <cell r="P200">
            <v>0.83</v>
          </cell>
          <cell r="Q200">
            <v>13.03</v>
          </cell>
          <cell r="R200">
            <v>14.96</v>
          </cell>
          <cell r="S200">
            <v>17.96</v>
          </cell>
          <cell r="T200">
            <v>18.34</v>
          </cell>
          <cell r="U200">
            <v>0.89857912787849092</v>
          </cell>
          <cell r="V200">
            <v>18.84</v>
          </cell>
          <cell r="W200">
            <v>20.41</v>
          </cell>
          <cell r="X200">
            <v>21.98</v>
          </cell>
          <cell r="Y200">
            <v>23.55</v>
          </cell>
          <cell r="Z200">
            <v>24.05</v>
          </cell>
          <cell r="AA200">
            <v>25.12</v>
          </cell>
          <cell r="AB200">
            <v>26.69</v>
          </cell>
          <cell r="AC200">
            <v>28.26</v>
          </cell>
          <cell r="AD200">
            <v>29.83</v>
          </cell>
          <cell r="AE200">
            <v>62.8</v>
          </cell>
          <cell r="AF200">
            <v>31.4</v>
          </cell>
        </row>
        <row r="201">
          <cell r="B201" t="str">
            <v>SUN02</v>
          </cell>
          <cell r="C201" t="str">
            <v>C</v>
          </cell>
          <cell r="D201">
            <v>0</v>
          </cell>
          <cell r="E201">
            <v>0</v>
          </cell>
          <cell r="F201" t="str">
            <v>Siena Rectangular 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20.5</v>
          </cell>
          <cell r="M201">
            <v>14.3</v>
          </cell>
          <cell r="N201">
            <v>2.7</v>
          </cell>
          <cell r="O201">
            <v>0</v>
          </cell>
          <cell r="P201">
            <v>0.38500000000000001</v>
          </cell>
          <cell r="Q201">
            <v>7.71</v>
          </cell>
          <cell r="R201">
            <v>8.85</v>
          </cell>
          <cell r="S201">
            <v>10.62</v>
          </cell>
          <cell r="T201">
            <v>10.84</v>
          </cell>
          <cell r="U201">
            <v>0.8988391376451077</v>
          </cell>
          <cell r="V201">
            <v>11.14</v>
          </cell>
          <cell r="W201">
            <v>12.06</v>
          </cell>
          <cell r="X201">
            <v>12.99</v>
          </cell>
          <cell r="Y201">
            <v>13.92</v>
          </cell>
          <cell r="Z201">
            <v>14.22</v>
          </cell>
          <cell r="AA201">
            <v>14.85</v>
          </cell>
          <cell r="AB201">
            <v>15.78</v>
          </cell>
          <cell r="AC201">
            <v>16.7</v>
          </cell>
          <cell r="AD201">
            <v>17.63</v>
          </cell>
          <cell r="AE201">
            <v>37.119999999999997</v>
          </cell>
          <cell r="AF201">
            <v>18.559999999999999</v>
          </cell>
        </row>
        <row r="202">
          <cell r="B202" t="str">
            <v>PUL04</v>
          </cell>
          <cell r="C202" t="str">
            <v>C</v>
          </cell>
          <cell r="D202">
            <v>0</v>
          </cell>
          <cell r="E202">
            <v>0</v>
          </cell>
          <cell r="F202" t="str">
            <v>Placa Rectangular Delgada L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50.2</v>
          </cell>
          <cell r="M202">
            <v>20.3</v>
          </cell>
          <cell r="N202">
            <v>0.8</v>
          </cell>
          <cell r="O202">
            <v>0</v>
          </cell>
          <cell r="P202">
            <v>1.3660000000000001</v>
          </cell>
          <cell r="Q202">
            <v>19.02</v>
          </cell>
          <cell r="R202">
            <v>21.83</v>
          </cell>
          <cell r="S202">
            <v>26.21</v>
          </cell>
          <cell r="T202">
            <v>26.76</v>
          </cell>
          <cell r="U202">
            <v>0.89858965748824715</v>
          </cell>
          <cell r="V202">
            <v>27.49</v>
          </cell>
          <cell r="W202">
            <v>29.78</v>
          </cell>
          <cell r="X202">
            <v>32.07</v>
          </cell>
          <cell r="Y202">
            <v>34.369999999999997</v>
          </cell>
          <cell r="Z202">
            <v>35.1</v>
          </cell>
          <cell r="AA202">
            <v>36.659999999999997</v>
          </cell>
          <cell r="AB202">
            <v>38.950000000000003</v>
          </cell>
          <cell r="AC202">
            <v>41.24</v>
          </cell>
          <cell r="AD202">
            <v>43.53</v>
          </cell>
          <cell r="AE202">
            <v>91.64</v>
          </cell>
          <cell r="AF202">
            <v>45.82</v>
          </cell>
        </row>
        <row r="203">
          <cell r="B203" t="str">
            <v>PUL03</v>
          </cell>
          <cell r="C203" t="str">
            <v>C</v>
          </cell>
          <cell r="D203">
            <v>0</v>
          </cell>
          <cell r="E203">
            <v>0</v>
          </cell>
          <cell r="F203" t="str">
            <v>Placa Rectangular Delgada M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40</v>
          </cell>
          <cell r="M203">
            <v>15.2</v>
          </cell>
          <cell r="N203">
            <v>0.8</v>
          </cell>
          <cell r="O203">
            <v>0</v>
          </cell>
          <cell r="P203">
            <v>0.81699999999999995</v>
          </cell>
          <cell r="Q203">
            <v>13.43</v>
          </cell>
          <cell r="R203">
            <v>15.41</v>
          </cell>
          <cell r="S203">
            <v>18.510000000000002</v>
          </cell>
          <cell r="T203">
            <v>18.899999999999999</v>
          </cell>
          <cell r="U203">
            <v>0.89871611982881583</v>
          </cell>
          <cell r="V203">
            <v>19.420000000000002</v>
          </cell>
          <cell r="W203">
            <v>21.03</v>
          </cell>
          <cell r="X203">
            <v>22.65</v>
          </cell>
          <cell r="Y203">
            <v>24.27</v>
          </cell>
          <cell r="Z203">
            <v>24.79</v>
          </cell>
          <cell r="AA203">
            <v>25.89</v>
          </cell>
          <cell r="AB203">
            <v>27.51</v>
          </cell>
          <cell r="AC203">
            <v>29.12</v>
          </cell>
          <cell r="AD203">
            <v>30.74</v>
          </cell>
          <cell r="AE203">
            <v>64.72</v>
          </cell>
          <cell r="AF203">
            <v>32.36</v>
          </cell>
        </row>
        <row r="204">
          <cell r="B204" t="str">
            <v>PUC03</v>
          </cell>
          <cell r="C204" t="str">
            <v>C</v>
          </cell>
          <cell r="D204">
            <v>0</v>
          </cell>
          <cell r="E204">
            <v>0</v>
          </cell>
          <cell r="F204" t="str">
            <v>Placa Curva M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45.1</v>
          </cell>
          <cell r="M204" t="str">
            <v>22.9 (20.3)</v>
          </cell>
          <cell r="N204">
            <v>0.8</v>
          </cell>
          <cell r="O204">
            <v>0</v>
          </cell>
          <cell r="P204">
            <v>1.1240000000000001</v>
          </cell>
          <cell r="Q204">
            <v>16.09</v>
          </cell>
          <cell r="R204">
            <v>18.47</v>
          </cell>
          <cell r="S204">
            <v>22.18</v>
          </cell>
          <cell r="T204">
            <v>22.64</v>
          </cell>
          <cell r="U204">
            <v>0.89841269841269844</v>
          </cell>
          <cell r="V204">
            <v>23.26</v>
          </cell>
          <cell r="W204">
            <v>25.2</v>
          </cell>
          <cell r="X204">
            <v>27.14</v>
          </cell>
          <cell r="Y204">
            <v>29.08</v>
          </cell>
          <cell r="Z204">
            <v>29.7</v>
          </cell>
          <cell r="AA204">
            <v>31.02</v>
          </cell>
          <cell r="AB204">
            <v>32.950000000000003</v>
          </cell>
          <cell r="AC204">
            <v>34.89</v>
          </cell>
          <cell r="AD204">
            <v>36.83</v>
          </cell>
          <cell r="AE204">
            <v>77.540000000000006</v>
          </cell>
          <cell r="AF204">
            <v>38.770000000000003</v>
          </cell>
        </row>
        <row r="205">
          <cell r="B205" t="str">
            <v>PUC02</v>
          </cell>
          <cell r="C205" t="str">
            <v>C</v>
          </cell>
          <cell r="D205">
            <v>0</v>
          </cell>
          <cell r="E205">
            <v>0</v>
          </cell>
          <cell r="F205" t="str">
            <v>Placa Curva S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34.9</v>
          </cell>
          <cell r="M205" t="str">
            <v>17 (15.2)</v>
          </cell>
          <cell r="N205">
            <v>0.8</v>
          </cell>
          <cell r="O205">
            <v>0</v>
          </cell>
          <cell r="P205">
            <v>0.64600000000000002</v>
          </cell>
          <cell r="Q205">
            <v>10.11</v>
          </cell>
          <cell r="R205">
            <v>11.6</v>
          </cell>
          <cell r="S205">
            <v>13.93</v>
          </cell>
          <cell r="T205">
            <v>14.23</v>
          </cell>
          <cell r="U205">
            <v>0.8989260897030954</v>
          </cell>
          <cell r="V205">
            <v>14.62</v>
          </cell>
          <cell r="W205">
            <v>15.83</v>
          </cell>
          <cell r="X205">
            <v>17.05</v>
          </cell>
          <cell r="Y205">
            <v>18.27</v>
          </cell>
          <cell r="Z205">
            <v>18.66</v>
          </cell>
          <cell r="AA205">
            <v>19.489999999999998</v>
          </cell>
          <cell r="AB205">
            <v>20.71</v>
          </cell>
          <cell r="AC205">
            <v>21.92</v>
          </cell>
          <cell r="AD205">
            <v>23.14</v>
          </cell>
          <cell r="AE205">
            <v>48.72</v>
          </cell>
          <cell r="AF205">
            <v>24.36</v>
          </cell>
        </row>
        <row r="206">
          <cell r="B206" t="str">
            <v>CUT04</v>
          </cell>
          <cell r="C206" t="str">
            <v>C</v>
          </cell>
          <cell r="D206">
            <v>0</v>
          </cell>
          <cell r="E206">
            <v>0</v>
          </cell>
          <cell r="F206" t="str">
            <v>Charola Turín L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61</v>
          </cell>
          <cell r="M206">
            <v>42</v>
          </cell>
          <cell r="N206">
            <v>7.6</v>
          </cell>
          <cell r="O206">
            <v>0</v>
          </cell>
          <cell r="P206">
            <v>2.9649999999999999</v>
          </cell>
          <cell r="Q206">
            <v>43.23</v>
          </cell>
          <cell r="R206">
            <v>49.62</v>
          </cell>
          <cell r="S206">
            <v>59.57</v>
          </cell>
          <cell r="T206">
            <v>60.82</v>
          </cell>
          <cell r="U206">
            <v>0.8985079036785345</v>
          </cell>
          <cell r="V206">
            <v>62.48</v>
          </cell>
          <cell r="W206">
            <v>67.69</v>
          </cell>
          <cell r="X206">
            <v>72.900000000000006</v>
          </cell>
          <cell r="Y206">
            <v>78.11</v>
          </cell>
          <cell r="Z206">
            <v>79.77</v>
          </cell>
          <cell r="AA206">
            <v>83.31</v>
          </cell>
          <cell r="AB206">
            <v>88.52</v>
          </cell>
          <cell r="AC206">
            <v>93.73</v>
          </cell>
          <cell r="AD206">
            <v>98.93</v>
          </cell>
          <cell r="AE206">
            <v>208.28</v>
          </cell>
          <cell r="AF206">
            <v>104.14</v>
          </cell>
        </row>
        <row r="207">
          <cell r="B207" t="str">
            <v>CUT03</v>
          </cell>
          <cell r="C207" t="str">
            <v>C</v>
          </cell>
          <cell r="D207">
            <v>0</v>
          </cell>
          <cell r="E207">
            <v>0</v>
          </cell>
          <cell r="F207" t="str">
            <v>Charola Turín M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50</v>
          </cell>
          <cell r="M207">
            <v>32</v>
          </cell>
          <cell r="N207">
            <v>7.6</v>
          </cell>
          <cell r="O207">
            <v>0</v>
          </cell>
          <cell r="P207">
            <v>2.14</v>
          </cell>
          <cell r="Q207">
            <v>31.52</v>
          </cell>
          <cell r="R207">
            <v>36.18</v>
          </cell>
          <cell r="S207">
            <v>43.44</v>
          </cell>
          <cell r="T207">
            <v>44.35</v>
          </cell>
          <cell r="U207">
            <v>0.89850081037277152</v>
          </cell>
          <cell r="V207">
            <v>45.56</v>
          </cell>
          <cell r="W207">
            <v>49.36</v>
          </cell>
          <cell r="X207">
            <v>53.16</v>
          </cell>
          <cell r="Y207">
            <v>56.96</v>
          </cell>
          <cell r="Z207">
            <v>58.17</v>
          </cell>
          <cell r="AA207">
            <v>60.75</v>
          </cell>
          <cell r="AB207">
            <v>64.55</v>
          </cell>
          <cell r="AC207">
            <v>68.349999999999994</v>
          </cell>
          <cell r="AD207">
            <v>72.14</v>
          </cell>
          <cell r="AE207">
            <v>151.88</v>
          </cell>
          <cell r="AF207">
            <v>75.94</v>
          </cell>
        </row>
        <row r="208">
          <cell r="B208" t="str">
            <v>CUT02</v>
          </cell>
          <cell r="C208" t="str">
            <v>C</v>
          </cell>
          <cell r="D208">
            <v>0</v>
          </cell>
          <cell r="E208">
            <v>0</v>
          </cell>
          <cell r="F208" t="str">
            <v>Charola Turín S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41</v>
          </cell>
          <cell r="M208">
            <v>25.5</v>
          </cell>
          <cell r="N208">
            <v>7.6</v>
          </cell>
          <cell r="O208">
            <v>0</v>
          </cell>
          <cell r="P208">
            <v>1.361</v>
          </cell>
          <cell r="Q208">
            <v>19.02</v>
          </cell>
          <cell r="R208">
            <v>21.83</v>
          </cell>
          <cell r="S208">
            <v>26.21</v>
          </cell>
          <cell r="T208">
            <v>26.76</v>
          </cell>
          <cell r="U208">
            <v>0.89858965748824715</v>
          </cell>
          <cell r="V208">
            <v>27.49</v>
          </cell>
          <cell r="W208">
            <v>29.78</v>
          </cell>
          <cell r="X208">
            <v>32.07</v>
          </cell>
          <cell r="Y208">
            <v>34.369999999999997</v>
          </cell>
          <cell r="Z208">
            <v>35.1</v>
          </cell>
          <cell r="AA208">
            <v>36.659999999999997</v>
          </cell>
          <cell r="AB208">
            <v>38.950000000000003</v>
          </cell>
          <cell r="AC208">
            <v>41.24</v>
          </cell>
          <cell r="AD208">
            <v>43.53</v>
          </cell>
          <cell r="AE208">
            <v>91.64</v>
          </cell>
          <cell r="AF208">
            <v>45.82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Triangle</v>
          </cell>
          <cell r="F209" t="str">
            <v>Triangulos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</row>
        <row r="210">
          <cell r="B210" t="str">
            <v>DT105</v>
          </cell>
          <cell r="C210" t="str">
            <v>C</v>
          </cell>
          <cell r="D210">
            <v>0</v>
          </cell>
          <cell r="E210" t="str">
            <v xml:space="preserve">XL Triangle Disc </v>
          </cell>
          <cell r="F210" t="str">
            <v>Placa Triángulo XL</v>
          </cell>
          <cell r="G210">
            <v>21</v>
          </cell>
          <cell r="H210">
            <v>21</v>
          </cell>
          <cell r="I210">
            <v>0.5</v>
          </cell>
          <cell r="J210">
            <v>0</v>
          </cell>
          <cell r="K210">
            <v>4.2328320000000001</v>
          </cell>
          <cell r="L210">
            <v>53</v>
          </cell>
          <cell r="M210">
            <v>53</v>
          </cell>
          <cell r="N210">
            <v>1</v>
          </cell>
          <cell r="O210">
            <v>0</v>
          </cell>
          <cell r="P210">
            <v>1.92</v>
          </cell>
          <cell r="Q210">
            <v>22.61</v>
          </cell>
          <cell r="R210">
            <v>25.940453000000002</v>
          </cell>
          <cell r="S210">
            <v>33.54</v>
          </cell>
          <cell r="T210">
            <v>34.25</v>
          </cell>
          <cell r="U210">
            <v>0.89847848898216165</v>
          </cell>
          <cell r="V210">
            <v>35.18</v>
          </cell>
          <cell r="W210">
            <v>38.119999999999997</v>
          </cell>
          <cell r="X210">
            <v>41.05</v>
          </cell>
          <cell r="Y210">
            <v>43.98</v>
          </cell>
          <cell r="Z210">
            <v>44.92</v>
          </cell>
          <cell r="AA210">
            <v>46.91</v>
          </cell>
          <cell r="AB210">
            <v>49.84</v>
          </cell>
          <cell r="AC210">
            <v>52.78</v>
          </cell>
          <cell r="AD210">
            <v>55.71</v>
          </cell>
          <cell r="AE210">
            <v>117.28200000000001</v>
          </cell>
          <cell r="AF210">
            <v>58.641000000000005</v>
          </cell>
        </row>
        <row r="211">
          <cell r="B211" t="str">
            <v>DT104</v>
          </cell>
          <cell r="C211" t="str">
            <v>C</v>
          </cell>
          <cell r="D211">
            <v>0</v>
          </cell>
          <cell r="E211" t="str">
            <v xml:space="preserve">L Triangle Disc </v>
          </cell>
          <cell r="F211" t="str">
            <v>Placa Triángulo L</v>
          </cell>
          <cell r="G211">
            <v>17.5</v>
          </cell>
          <cell r="H211">
            <v>17.5</v>
          </cell>
          <cell r="I211">
            <v>0.5</v>
          </cell>
          <cell r="J211">
            <v>0</v>
          </cell>
          <cell r="K211">
            <v>2.9629824000000005</v>
          </cell>
          <cell r="L211">
            <v>44.5</v>
          </cell>
          <cell r="M211">
            <v>44.5</v>
          </cell>
          <cell r="N211">
            <v>1</v>
          </cell>
          <cell r="O211">
            <v>0</v>
          </cell>
          <cell r="P211">
            <v>1.3440000000000001</v>
          </cell>
          <cell r="Q211">
            <v>16.309999999999999</v>
          </cell>
          <cell r="R211">
            <v>18.712463</v>
          </cell>
          <cell r="S211">
            <v>24.05</v>
          </cell>
          <cell r="T211">
            <v>24.56</v>
          </cell>
          <cell r="U211">
            <v>0.89864617636297106</v>
          </cell>
          <cell r="V211">
            <v>25.23</v>
          </cell>
          <cell r="W211">
            <v>27.33</v>
          </cell>
          <cell r="X211">
            <v>29.44</v>
          </cell>
          <cell r="Y211">
            <v>31.54</v>
          </cell>
          <cell r="Z211">
            <v>32.21</v>
          </cell>
          <cell r="AA211">
            <v>33.64</v>
          </cell>
          <cell r="AB211">
            <v>35.75</v>
          </cell>
          <cell r="AC211">
            <v>37.85</v>
          </cell>
          <cell r="AD211">
            <v>39.950000000000003</v>
          </cell>
          <cell r="AE211">
            <v>84.105999999999995</v>
          </cell>
          <cell r="AF211">
            <v>42.052999999999997</v>
          </cell>
        </row>
        <row r="212">
          <cell r="B212" t="str">
            <v>DT103</v>
          </cell>
          <cell r="C212" t="str">
            <v>C</v>
          </cell>
          <cell r="D212">
            <v>0</v>
          </cell>
          <cell r="E212" t="str">
            <v xml:space="preserve">M Triangle Disc </v>
          </cell>
          <cell r="F212" t="str">
            <v>Placa Triángulo M</v>
          </cell>
          <cell r="G212">
            <v>15.75</v>
          </cell>
          <cell r="H212">
            <v>15.75</v>
          </cell>
          <cell r="I212">
            <v>0.5</v>
          </cell>
          <cell r="J212">
            <v>0</v>
          </cell>
          <cell r="K212">
            <v>2.3456944000000002</v>
          </cell>
          <cell r="L212">
            <v>40</v>
          </cell>
          <cell r="M212">
            <v>40</v>
          </cell>
          <cell r="N212">
            <v>1</v>
          </cell>
          <cell r="O212">
            <v>0</v>
          </cell>
          <cell r="P212">
            <v>1.0640000000000001</v>
          </cell>
          <cell r="Q212">
            <v>13.35</v>
          </cell>
          <cell r="R212">
            <v>15.316455000000001</v>
          </cell>
          <cell r="S212">
            <v>20.76</v>
          </cell>
          <cell r="T212">
            <v>21.19</v>
          </cell>
          <cell r="U212">
            <v>0.89826197541331076</v>
          </cell>
          <cell r="V212">
            <v>21.77</v>
          </cell>
          <cell r="W212">
            <v>23.59</v>
          </cell>
          <cell r="X212">
            <v>25.4</v>
          </cell>
          <cell r="Y212">
            <v>27.22</v>
          </cell>
          <cell r="Z212">
            <v>27.8</v>
          </cell>
          <cell r="AA212">
            <v>29.03</v>
          </cell>
          <cell r="AB212">
            <v>30.85</v>
          </cell>
          <cell r="AC212">
            <v>32.659999999999997</v>
          </cell>
          <cell r="AD212">
            <v>34.47</v>
          </cell>
          <cell r="AE212">
            <v>72.578000000000017</v>
          </cell>
          <cell r="AF212">
            <v>36.289000000000009</v>
          </cell>
        </row>
        <row r="213">
          <cell r="B213" t="str">
            <v>DT102</v>
          </cell>
          <cell r="C213" t="str">
            <v>C</v>
          </cell>
          <cell r="D213">
            <v>0</v>
          </cell>
          <cell r="E213" t="str">
            <v xml:space="preserve">S Triangle Disc </v>
          </cell>
          <cell r="F213" t="str">
            <v>Placa Triángulo S</v>
          </cell>
          <cell r="G213">
            <v>13.5</v>
          </cell>
          <cell r="H213">
            <v>13.5</v>
          </cell>
          <cell r="I213">
            <v>0.5</v>
          </cell>
          <cell r="J213">
            <v>0</v>
          </cell>
          <cell r="K213">
            <v>1.7284064000000001</v>
          </cell>
          <cell r="L213">
            <v>34.5</v>
          </cell>
          <cell r="M213">
            <v>34.5</v>
          </cell>
          <cell r="N213">
            <v>1</v>
          </cell>
          <cell r="O213">
            <v>0</v>
          </cell>
          <cell r="P213">
            <v>0.78400000000000003</v>
          </cell>
          <cell r="Q213">
            <v>10.34</v>
          </cell>
          <cell r="R213">
            <v>11.863081999999999</v>
          </cell>
          <cell r="S213">
            <v>15.26</v>
          </cell>
          <cell r="T213">
            <v>15.58</v>
          </cell>
          <cell r="U213">
            <v>0.89850057670126871</v>
          </cell>
          <cell r="V213">
            <v>16.010000000000002</v>
          </cell>
          <cell r="W213">
            <v>17.34</v>
          </cell>
          <cell r="X213">
            <v>18.670000000000002</v>
          </cell>
          <cell r="Y213">
            <v>20.010000000000002</v>
          </cell>
          <cell r="Z213">
            <v>20.43</v>
          </cell>
          <cell r="AA213">
            <v>21.34</v>
          </cell>
          <cell r="AB213">
            <v>22.67</v>
          </cell>
          <cell r="AC213">
            <v>24.01</v>
          </cell>
          <cell r="AD213">
            <v>25.34</v>
          </cell>
          <cell r="AE213">
            <v>53.35</v>
          </cell>
          <cell r="AF213">
            <v>26.675000000000001</v>
          </cell>
        </row>
        <row r="214">
          <cell r="B214" t="str">
            <v>PT005</v>
          </cell>
          <cell r="C214" t="str">
            <v>C</v>
          </cell>
          <cell r="D214">
            <v>0</v>
          </cell>
          <cell r="E214" t="str">
            <v>XL Triangle Platter</v>
          </cell>
          <cell r="F214" t="str">
            <v>Curazao Triángulo Plano XL</v>
          </cell>
          <cell r="G214">
            <v>21</v>
          </cell>
          <cell r="H214">
            <v>21</v>
          </cell>
          <cell r="I214">
            <v>1.5</v>
          </cell>
          <cell r="J214">
            <v>76.08</v>
          </cell>
          <cell r="K214">
            <v>4.6913888000000004</v>
          </cell>
          <cell r="L214">
            <v>53</v>
          </cell>
          <cell r="M214">
            <v>47</v>
          </cell>
          <cell r="N214">
            <v>3.5</v>
          </cell>
          <cell r="O214">
            <v>2.25</v>
          </cell>
          <cell r="P214">
            <v>2.1280000000000001</v>
          </cell>
          <cell r="Q214">
            <v>25.97</v>
          </cell>
          <cell r="R214">
            <v>29.795380999999999</v>
          </cell>
          <cell r="S214">
            <v>38.07</v>
          </cell>
          <cell r="T214">
            <v>38.869999999999997</v>
          </cell>
          <cell r="U214">
            <v>0.89852057327785484</v>
          </cell>
          <cell r="V214">
            <v>39.94</v>
          </cell>
          <cell r="W214">
            <v>43.26</v>
          </cell>
          <cell r="X214">
            <v>46.59</v>
          </cell>
          <cell r="Y214">
            <v>49.92</v>
          </cell>
          <cell r="Z214">
            <v>50.99</v>
          </cell>
          <cell r="AA214">
            <v>53.25</v>
          </cell>
          <cell r="AB214">
            <v>56.58</v>
          </cell>
          <cell r="AC214">
            <v>59.9</v>
          </cell>
          <cell r="AD214">
            <v>63.23</v>
          </cell>
          <cell r="AE214">
            <v>133.12200000000001</v>
          </cell>
          <cell r="AF214">
            <v>66.561000000000007</v>
          </cell>
        </row>
        <row r="215">
          <cell r="B215" t="str">
            <v>PT004</v>
          </cell>
          <cell r="C215" t="str">
            <v>C</v>
          </cell>
          <cell r="D215">
            <v>0</v>
          </cell>
          <cell r="E215" t="str">
            <v>L Triangle Platter</v>
          </cell>
          <cell r="F215" t="str">
            <v>Curazao Triángulo Plano L</v>
          </cell>
          <cell r="G215">
            <v>18</v>
          </cell>
          <cell r="H215">
            <v>18</v>
          </cell>
          <cell r="I215">
            <v>1.2</v>
          </cell>
          <cell r="J215">
            <v>42.27</v>
          </cell>
          <cell r="K215">
            <v>2.9629824000000005</v>
          </cell>
          <cell r="L215">
            <v>46.5</v>
          </cell>
          <cell r="M215">
            <v>40</v>
          </cell>
          <cell r="N215">
            <v>3</v>
          </cell>
          <cell r="O215">
            <v>1.25</v>
          </cell>
          <cell r="P215">
            <v>1.3440000000000001</v>
          </cell>
          <cell r="Q215">
            <v>17.54</v>
          </cell>
          <cell r="R215">
            <v>20.123642</v>
          </cell>
          <cell r="S215">
            <v>25.5</v>
          </cell>
          <cell r="T215">
            <v>26.03</v>
          </cell>
          <cell r="U215">
            <v>0.89820565907522432</v>
          </cell>
          <cell r="V215">
            <v>26.75</v>
          </cell>
          <cell r="W215">
            <v>28.98</v>
          </cell>
          <cell r="X215">
            <v>31.2</v>
          </cell>
          <cell r="Y215">
            <v>33.43</v>
          </cell>
          <cell r="Z215">
            <v>34.15</v>
          </cell>
          <cell r="AA215">
            <v>35.659999999999997</v>
          </cell>
          <cell r="AB215">
            <v>37.89</v>
          </cell>
          <cell r="AC215">
            <v>40.119999999999997</v>
          </cell>
          <cell r="AD215">
            <v>42.35</v>
          </cell>
          <cell r="AE215">
            <v>89.155000000000001</v>
          </cell>
          <cell r="AF215">
            <v>44.577500000000001</v>
          </cell>
        </row>
        <row r="216">
          <cell r="B216" t="str">
            <v>PT003</v>
          </cell>
          <cell r="C216" t="str">
            <v>C</v>
          </cell>
          <cell r="D216">
            <v>0</v>
          </cell>
          <cell r="E216" t="str">
            <v>M Triangle Platter</v>
          </cell>
          <cell r="F216" t="str">
            <v>Curazao Triángulo Plano M</v>
          </cell>
          <cell r="G216">
            <v>15</v>
          </cell>
          <cell r="H216">
            <v>15</v>
          </cell>
          <cell r="I216">
            <v>1</v>
          </cell>
          <cell r="J216">
            <v>23.67</v>
          </cell>
          <cell r="K216">
            <v>2.0987792000000001</v>
          </cell>
          <cell r="L216">
            <v>37.5</v>
          </cell>
          <cell r="M216">
            <v>33</v>
          </cell>
          <cell r="N216">
            <v>2.5</v>
          </cell>
          <cell r="O216">
            <v>0.7</v>
          </cell>
          <cell r="P216">
            <v>0.95200000000000007</v>
          </cell>
          <cell r="Q216">
            <v>12.77</v>
          </cell>
          <cell r="R216">
            <v>14.651021</v>
          </cell>
          <cell r="S216">
            <v>18.53</v>
          </cell>
          <cell r="T216">
            <v>18.920000000000002</v>
          </cell>
          <cell r="U216">
            <v>0.89838556505223188</v>
          </cell>
          <cell r="V216">
            <v>19.440000000000001</v>
          </cell>
          <cell r="W216">
            <v>21.06</v>
          </cell>
          <cell r="X216">
            <v>22.68</v>
          </cell>
          <cell r="Y216">
            <v>24.3</v>
          </cell>
          <cell r="Z216">
            <v>24.82</v>
          </cell>
          <cell r="AA216">
            <v>25.92</v>
          </cell>
          <cell r="AB216">
            <v>27.54</v>
          </cell>
          <cell r="AC216">
            <v>29.16</v>
          </cell>
          <cell r="AD216">
            <v>30.78</v>
          </cell>
          <cell r="AE216">
            <v>64.801000000000002</v>
          </cell>
          <cell r="AF216">
            <v>32.400500000000001</v>
          </cell>
        </row>
        <row r="217">
          <cell r="B217" t="str">
            <v>PT002</v>
          </cell>
          <cell r="C217" t="str">
            <v>C</v>
          </cell>
          <cell r="D217">
            <v>0</v>
          </cell>
          <cell r="E217" t="str">
            <v>S Triangle Platter</v>
          </cell>
          <cell r="F217" t="str">
            <v>Curazao Triángulo Plano S</v>
          </cell>
          <cell r="G217">
            <v>13</v>
          </cell>
          <cell r="H217">
            <v>13</v>
          </cell>
          <cell r="I217">
            <v>1</v>
          </cell>
          <cell r="J217">
            <v>16.91</v>
          </cell>
          <cell r="K217">
            <v>1.7284064000000001</v>
          </cell>
          <cell r="L217">
            <v>33</v>
          </cell>
          <cell r="M217">
            <v>28.5</v>
          </cell>
          <cell r="N217">
            <v>2.5</v>
          </cell>
          <cell r="O217">
            <v>0.5</v>
          </cell>
          <cell r="P217">
            <v>0.78400000000000003</v>
          </cell>
          <cell r="Q217">
            <v>10.5</v>
          </cell>
          <cell r="R217">
            <v>12.04665</v>
          </cell>
          <cell r="S217">
            <v>15.29</v>
          </cell>
          <cell r="T217">
            <v>15.61</v>
          </cell>
          <cell r="U217">
            <v>0.89867587795048931</v>
          </cell>
          <cell r="V217">
            <v>16.04</v>
          </cell>
          <cell r="W217">
            <v>17.37</v>
          </cell>
          <cell r="X217">
            <v>18.71</v>
          </cell>
          <cell r="Y217">
            <v>20.05</v>
          </cell>
          <cell r="Z217">
            <v>20.48</v>
          </cell>
          <cell r="AA217">
            <v>21.38</v>
          </cell>
          <cell r="AB217">
            <v>22.72</v>
          </cell>
          <cell r="AC217">
            <v>24.06</v>
          </cell>
          <cell r="AD217">
            <v>25.39</v>
          </cell>
          <cell r="AE217">
            <v>53.460000000000008</v>
          </cell>
          <cell r="AF217">
            <v>26.730000000000004</v>
          </cell>
        </row>
        <row r="218">
          <cell r="B218" t="str">
            <v>PT001</v>
          </cell>
          <cell r="C218" t="str">
            <v>C</v>
          </cell>
          <cell r="D218">
            <v>0</v>
          </cell>
          <cell r="E218" t="str">
            <v>XS Triangle Platter</v>
          </cell>
          <cell r="F218" t="str">
            <v>Curazao Triángulo Plano XS</v>
          </cell>
          <cell r="G218">
            <v>10</v>
          </cell>
          <cell r="H218">
            <v>10</v>
          </cell>
          <cell r="I218">
            <v>0.6</v>
          </cell>
          <cell r="J218">
            <v>8.4499999999999993</v>
          </cell>
          <cell r="K218">
            <v>0.88184000000000007</v>
          </cell>
          <cell r="L218">
            <v>25</v>
          </cell>
          <cell r="M218">
            <v>22.5</v>
          </cell>
          <cell r="N218">
            <v>1.5</v>
          </cell>
          <cell r="O218">
            <v>0.25</v>
          </cell>
          <cell r="P218">
            <v>0.4</v>
          </cell>
          <cell r="Q218">
            <v>7.49</v>
          </cell>
          <cell r="R218">
            <v>8.5932770000000005</v>
          </cell>
          <cell r="S218">
            <v>10.79</v>
          </cell>
          <cell r="T218">
            <v>11.02</v>
          </cell>
          <cell r="U218">
            <v>0.89812550937245317</v>
          </cell>
          <cell r="V218">
            <v>11.32</v>
          </cell>
          <cell r="W218">
            <v>12.27</v>
          </cell>
          <cell r="X218">
            <v>13.21</v>
          </cell>
          <cell r="Y218">
            <v>14.15</v>
          </cell>
          <cell r="Z218">
            <v>14.45</v>
          </cell>
          <cell r="AA218">
            <v>15.1</v>
          </cell>
          <cell r="AB218">
            <v>16.04</v>
          </cell>
          <cell r="AC218">
            <v>16.98</v>
          </cell>
          <cell r="AD218">
            <v>17.93</v>
          </cell>
          <cell r="AE218">
            <v>37.741000000000007</v>
          </cell>
          <cell r="AF218">
            <v>18.870500000000003</v>
          </cell>
        </row>
        <row r="219">
          <cell r="B219" t="str">
            <v>COMP11</v>
          </cell>
          <cell r="C219" t="str">
            <v>C</v>
          </cell>
          <cell r="D219">
            <v>0</v>
          </cell>
          <cell r="E219" t="str">
            <v>Triangle Platter Straight 16.34” x 8.07” x 1.57"</v>
          </cell>
          <cell r="F219" t="str">
            <v>Platón Triángulo Ángulos Rectos</v>
          </cell>
          <cell r="G219">
            <v>16.34</v>
          </cell>
          <cell r="H219">
            <v>8.07</v>
          </cell>
          <cell r="I219">
            <v>1.57</v>
          </cell>
          <cell r="J219">
            <v>33.82</v>
          </cell>
          <cell r="K219">
            <v>0</v>
          </cell>
          <cell r="L219">
            <v>41.5</v>
          </cell>
          <cell r="M219">
            <v>20.5</v>
          </cell>
          <cell r="N219">
            <v>4</v>
          </cell>
          <cell r="O219">
            <v>1</v>
          </cell>
          <cell r="P219">
            <v>0</v>
          </cell>
          <cell r="Q219">
            <v>11.03</v>
          </cell>
          <cell r="R219">
            <v>12.654719</v>
          </cell>
          <cell r="S219">
            <v>15.61</v>
          </cell>
          <cell r="T219">
            <v>15.93</v>
          </cell>
          <cell r="U219">
            <v>0.89797068771138677</v>
          </cell>
          <cell r="V219">
            <v>16.37</v>
          </cell>
          <cell r="W219">
            <v>17.739999999999998</v>
          </cell>
          <cell r="X219">
            <v>19.100000000000001</v>
          </cell>
          <cell r="Y219">
            <v>20.46</v>
          </cell>
          <cell r="Z219">
            <v>20.9</v>
          </cell>
          <cell r="AA219">
            <v>21.83</v>
          </cell>
          <cell r="AB219">
            <v>23.19</v>
          </cell>
          <cell r="AC219">
            <v>24.56</v>
          </cell>
          <cell r="AD219">
            <v>25.92</v>
          </cell>
          <cell r="AE219">
            <v>54.571000000000005</v>
          </cell>
          <cell r="AF219">
            <v>27.285500000000003</v>
          </cell>
        </row>
        <row r="220">
          <cell r="B220" t="str">
            <v>PM405</v>
          </cell>
          <cell r="C220" t="str">
            <v>C</v>
          </cell>
          <cell r="D220">
            <v>0</v>
          </cell>
          <cell r="E220" t="str">
            <v>XL Quarter Moon Platter</v>
          </cell>
          <cell r="F220" t="str">
            <v>Frutero 1/4 Luna XL</v>
          </cell>
          <cell r="G220">
            <v>19.3</v>
          </cell>
          <cell r="H220">
            <v>13.4</v>
          </cell>
          <cell r="I220">
            <v>1</v>
          </cell>
          <cell r="J220">
            <v>0</v>
          </cell>
          <cell r="K220">
            <v>1.87</v>
          </cell>
          <cell r="L220">
            <v>49</v>
          </cell>
          <cell r="M220">
            <v>34</v>
          </cell>
          <cell r="N220">
            <v>2.5</v>
          </cell>
          <cell r="O220">
            <v>0</v>
          </cell>
          <cell r="P220">
            <v>0.85</v>
          </cell>
          <cell r="Q220">
            <v>13.72</v>
          </cell>
          <cell r="R220">
            <v>15.740956000000001</v>
          </cell>
          <cell r="S220">
            <v>18.91</v>
          </cell>
          <cell r="T220">
            <v>19.3</v>
          </cell>
          <cell r="U220">
            <v>0.89809213587715231</v>
          </cell>
          <cell r="V220">
            <v>19.829999999999998</v>
          </cell>
          <cell r="W220">
            <v>21.49</v>
          </cell>
          <cell r="X220">
            <v>23.14</v>
          </cell>
          <cell r="Y220">
            <v>24.79</v>
          </cell>
          <cell r="Z220">
            <v>25.32</v>
          </cell>
          <cell r="AA220">
            <v>26.44</v>
          </cell>
          <cell r="AB220">
            <v>28.1</v>
          </cell>
          <cell r="AC220">
            <v>29.75</v>
          </cell>
          <cell r="AD220">
            <v>31.4</v>
          </cell>
          <cell r="AE220">
            <v>66.112015200000002</v>
          </cell>
          <cell r="AF220">
            <v>33.056007600000001</v>
          </cell>
        </row>
        <row r="221">
          <cell r="B221" t="str">
            <v>PM404</v>
          </cell>
          <cell r="C221" t="str">
            <v>C</v>
          </cell>
          <cell r="D221">
            <v>0</v>
          </cell>
          <cell r="E221" t="str">
            <v>L Quarter Moon Platter</v>
          </cell>
          <cell r="F221" t="str">
            <v>Frutero 1/4 Luna L</v>
          </cell>
          <cell r="G221">
            <v>17.3</v>
          </cell>
          <cell r="H221">
            <v>12.5</v>
          </cell>
          <cell r="I221">
            <v>1</v>
          </cell>
          <cell r="J221">
            <v>0</v>
          </cell>
          <cell r="K221">
            <v>1.68</v>
          </cell>
          <cell r="L221">
            <v>44</v>
          </cell>
          <cell r="M221">
            <v>31.8</v>
          </cell>
          <cell r="N221">
            <v>2.5</v>
          </cell>
          <cell r="O221">
            <v>0</v>
          </cell>
          <cell r="P221">
            <v>0.76</v>
          </cell>
          <cell r="Q221">
            <v>12.39</v>
          </cell>
          <cell r="R221">
            <v>14.215047000000002</v>
          </cell>
          <cell r="S221">
            <v>17.079999999999998</v>
          </cell>
          <cell r="T221">
            <v>17.43</v>
          </cell>
          <cell r="U221">
            <v>0.89845360824742271</v>
          </cell>
          <cell r="V221">
            <v>17.91</v>
          </cell>
          <cell r="W221">
            <v>19.399999999999999</v>
          </cell>
          <cell r="X221">
            <v>20.9</v>
          </cell>
          <cell r="Y221">
            <v>22.39</v>
          </cell>
          <cell r="Z221">
            <v>22.87</v>
          </cell>
          <cell r="AA221">
            <v>23.88</v>
          </cell>
          <cell r="AB221">
            <v>25.37</v>
          </cell>
          <cell r="AC221">
            <v>26.87</v>
          </cell>
          <cell r="AD221">
            <v>28.36</v>
          </cell>
          <cell r="AE221">
            <v>59.703197400000008</v>
          </cell>
          <cell r="AF221">
            <v>29.851598700000004</v>
          </cell>
        </row>
        <row r="222">
          <cell r="B222" t="str">
            <v>PM403</v>
          </cell>
          <cell r="C222" t="str">
            <v>C</v>
          </cell>
          <cell r="D222">
            <v>0</v>
          </cell>
          <cell r="E222" t="str">
            <v>M Quarter Moon Platter</v>
          </cell>
          <cell r="F222" t="str">
            <v>Frutero 1/4 Luna  M</v>
          </cell>
          <cell r="G222">
            <v>15.55115</v>
          </cell>
          <cell r="H222">
            <v>11.02</v>
          </cell>
          <cell r="I222">
            <v>1</v>
          </cell>
          <cell r="J222">
            <v>0</v>
          </cell>
          <cell r="K222">
            <v>1.57</v>
          </cell>
          <cell r="L222">
            <v>39.5</v>
          </cell>
          <cell r="M222">
            <v>28</v>
          </cell>
          <cell r="N222">
            <v>2.5</v>
          </cell>
          <cell r="O222">
            <v>0</v>
          </cell>
          <cell r="P222">
            <v>0.71</v>
          </cell>
          <cell r="Q222">
            <v>11.48</v>
          </cell>
          <cell r="R222">
            <v>13.171004000000003</v>
          </cell>
          <cell r="S222">
            <v>15.82</v>
          </cell>
          <cell r="T222">
            <v>16.149999999999999</v>
          </cell>
          <cell r="U222">
            <v>0.89822024471635142</v>
          </cell>
          <cell r="V222">
            <v>16.600000000000001</v>
          </cell>
          <cell r="W222">
            <v>17.98</v>
          </cell>
          <cell r="X222">
            <v>19.36</v>
          </cell>
          <cell r="Y222">
            <v>20.74</v>
          </cell>
          <cell r="Z222">
            <v>21.19</v>
          </cell>
          <cell r="AA222">
            <v>22.13</v>
          </cell>
          <cell r="AB222">
            <v>23.51</v>
          </cell>
          <cell r="AC222">
            <v>24.89</v>
          </cell>
          <cell r="AD222">
            <v>26.28</v>
          </cell>
          <cell r="AE222">
            <v>55.318216800000016</v>
          </cell>
          <cell r="AF222">
            <v>27.659108400000008</v>
          </cell>
        </row>
        <row r="223">
          <cell r="B223" t="str">
            <v>PM402</v>
          </cell>
          <cell r="C223" t="str">
            <v>C</v>
          </cell>
          <cell r="D223">
            <v>0</v>
          </cell>
          <cell r="E223" t="str">
            <v>S Quarter Moon Platter</v>
          </cell>
          <cell r="F223" t="str">
            <v>Frutero 1/4 Luna  S</v>
          </cell>
          <cell r="G223">
            <v>13.4</v>
          </cell>
          <cell r="H223">
            <v>9.4499999999999993</v>
          </cell>
          <cell r="I223">
            <v>1</v>
          </cell>
          <cell r="J223">
            <v>0</v>
          </cell>
          <cell r="K223">
            <v>1.32</v>
          </cell>
          <cell r="L223">
            <v>34</v>
          </cell>
          <cell r="M223">
            <v>24</v>
          </cell>
          <cell r="N223">
            <v>2.5</v>
          </cell>
          <cell r="O223">
            <v>0</v>
          </cell>
          <cell r="P223">
            <v>0.6</v>
          </cell>
          <cell r="Q223">
            <v>11.27</v>
          </cell>
          <cell r="R223">
            <v>12.930071</v>
          </cell>
          <cell r="S223">
            <v>15.53</v>
          </cell>
          <cell r="T223">
            <v>15.86</v>
          </cell>
          <cell r="U223">
            <v>0.8985835694050992</v>
          </cell>
          <cell r="V223">
            <v>16.29</v>
          </cell>
          <cell r="W223">
            <v>17.649999999999999</v>
          </cell>
          <cell r="X223">
            <v>19.010000000000002</v>
          </cell>
          <cell r="Y223">
            <v>20.36</v>
          </cell>
          <cell r="Z223">
            <v>20.8</v>
          </cell>
          <cell r="AA223">
            <v>21.72</v>
          </cell>
          <cell r="AB223">
            <v>23.08</v>
          </cell>
          <cell r="AC223">
            <v>24.44</v>
          </cell>
          <cell r="AD223">
            <v>25.8</v>
          </cell>
          <cell r="AE223">
            <v>54.306298200000001</v>
          </cell>
          <cell r="AF223">
            <v>27.1531491</v>
          </cell>
        </row>
        <row r="224">
          <cell r="B224" t="str">
            <v>PM401</v>
          </cell>
          <cell r="C224" t="str">
            <v>C</v>
          </cell>
          <cell r="D224">
            <v>0</v>
          </cell>
          <cell r="E224" t="str">
            <v>XS Quarter Moon Platter</v>
          </cell>
          <cell r="F224" t="str">
            <v>Frutero 1/4 Luna XS</v>
          </cell>
          <cell r="G224">
            <v>11.4</v>
          </cell>
          <cell r="H224">
            <v>8.1</v>
          </cell>
          <cell r="I224">
            <v>1</v>
          </cell>
          <cell r="J224">
            <v>0</v>
          </cell>
          <cell r="K224">
            <v>0.71</v>
          </cell>
          <cell r="L224">
            <v>29</v>
          </cell>
          <cell r="M224">
            <v>20.5</v>
          </cell>
          <cell r="N224">
            <v>2.5</v>
          </cell>
          <cell r="O224">
            <v>0</v>
          </cell>
          <cell r="P224">
            <v>0.32</v>
          </cell>
          <cell r="Q224">
            <v>6.34</v>
          </cell>
          <cell r="R224">
            <v>7.2738819999999995</v>
          </cell>
          <cell r="S224">
            <v>9.36</v>
          </cell>
          <cell r="T224">
            <v>9.5500000000000007</v>
          </cell>
          <cell r="U224">
            <v>0.8984007525870179</v>
          </cell>
          <cell r="V224">
            <v>9.81</v>
          </cell>
          <cell r="W224">
            <v>10.63</v>
          </cell>
          <cell r="X224">
            <v>11.45</v>
          </cell>
          <cell r="Y224">
            <v>12.27</v>
          </cell>
          <cell r="Z224">
            <v>12.53</v>
          </cell>
          <cell r="AA224">
            <v>13.09</v>
          </cell>
          <cell r="AB224">
            <v>13.9</v>
          </cell>
          <cell r="AC224">
            <v>14.72</v>
          </cell>
          <cell r="AD224">
            <v>15.54</v>
          </cell>
          <cell r="AE224">
            <v>32.713999999999999</v>
          </cell>
          <cell r="AF224">
            <v>16.356999999999999</v>
          </cell>
        </row>
        <row r="225">
          <cell r="B225">
            <v>0</v>
          </cell>
          <cell r="C225">
            <v>0</v>
          </cell>
          <cell r="D225">
            <v>0</v>
          </cell>
          <cell r="E225" t="str">
            <v>Ovals</v>
          </cell>
          <cell r="F225" t="str">
            <v>Ovalados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</row>
        <row r="226">
          <cell r="B226" t="str">
            <v>FO004</v>
          </cell>
          <cell r="C226" t="str">
            <v>C</v>
          </cell>
          <cell r="D226">
            <v>0</v>
          </cell>
          <cell r="E226" t="str">
            <v>L Oval Fruit Bowl</v>
          </cell>
          <cell r="F226" t="str">
            <v>Venecia Oval Largo L</v>
          </cell>
          <cell r="G226">
            <v>30</v>
          </cell>
          <cell r="H226">
            <v>11.5</v>
          </cell>
          <cell r="I226">
            <v>3.25</v>
          </cell>
          <cell r="J226">
            <v>186</v>
          </cell>
          <cell r="K226">
            <v>7.4956399999999999</v>
          </cell>
          <cell r="L226">
            <v>76</v>
          </cell>
          <cell r="M226">
            <v>29</v>
          </cell>
          <cell r="N226">
            <v>8</v>
          </cell>
          <cell r="O226">
            <v>5.5</v>
          </cell>
          <cell r="P226">
            <v>3.4</v>
          </cell>
          <cell r="Q226">
            <v>41.13</v>
          </cell>
          <cell r="R226">
            <v>47.188449000000013</v>
          </cell>
          <cell r="S226">
            <v>64.88</v>
          </cell>
          <cell r="T226">
            <v>66.239999999999995</v>
          </cell>
          <cell r="U226">
            <v>0.89853499728703201</v>
          </cell>
          <cell r="V226">
            <v>68.05</v>
          </cell>
          <cell r="W226">
            <v>73.72</v>
          </cell>
          <cell r="X226">
            <v>79.39</v>
          </cell>
          <cell r="Y226">
            <v>85.07</v>
          </cell>
          <cell r="Z226">
            <v>86.88</v>
          </cell>
          <cell r="AA226">
            <v>90.74</v>
          </cell>
          <cell r="AB226">
            <v>96.41</v>
          </cell>
          <cell r="AC226">
            <v>102.08</v>
          </cell>
          <cell r="AD226">
            <v>107.75</v>
          </cell>
          <cell r="AE226">
            <v>226.84200000000001</v>
          </cell>
          <cell r="AF226">
            <v>113.42100000000001</v>
          </cell>
        </row>
        <row r="227">
          <cell r="B227" t="str">
            <v>FO003</v>
          </cell>
          <cell r="C227" t="str">
            <v>C</v>
          </cell>
          <cell r="D227">
            <v>0</v>
          </cell>
          <cell r="E227" t="str">
            <v>M Oval Fruit Bowl</v>
          </cell>
          <cell r="F227" t="str">
            <v>Venecia Oval Largo M</v>
          </cell>
          <cell r="G227">
            <v>27.5</v>
          </cell>
          <cell r="H227">
            <v>9.75</v>
          </cell>
          <cell r="I227">
            <v>2</v>
          </cell>
          <cell r="J227">
            <v>109.9</v>
          </cell>
          <cell r="K227">
            <v>4.1975584000000001</v>
          </cell>
          <cell r="L227">
            <v>70</v>
          </cell>
          <cell r="M227">
            <v>24.5</v>
          </cell>
          <cell r="N227">
            <v>5</v>
          </cell>
          <cell r="O227">
            <v>3.25</v>
          </cell>
          <cell r="P227">
            <v>1.9040000000000001</v>
          </cell>
          <cell r="Q227">
            <v>23.12</v>
          </cell>
          <cell r="R227">
            <v>26.525576000000001</v>
          </cell>
          <cell r="S227">
            <v>34.090000000000003</v>
          </cell>
          <cell r="T227">
            <v>34.81</v>
          </cell>
          <cell r="U227">
            <v>0.89855446566855968</v>
          </cell>
          <cell r="V227">
            <v>35.76</v>
          </cell>
          <cell r="W227">
            <v>38.74</v>
          </cell>
          <cell r="X227">
            <v>41.72</v>
          </cell>
          <cell r="Y227">
            <v>44.7</v>
          </cell>
          <cell r="Z227">
            <v>45.65</v>
          </cell>
          <cell r="AA227">
            <v>47.68</v>
          </cell>
          <cell r="AB227">
            <v>50.66</v>
          </cell>
          <cell r="AC227">
            <v>53.64</v>
          </cell>
          <cell r="AD227">
            <v>56.62</v>
          </cell>
          <cell r="AE227">
            <v>119.19600000000001</v>
          </cell>
          <cell r="AF227">
            <v>59.598000000000006</v>
          </cell>
        </row>
        <row r="228">
          <cell r="B228" t="str">
            <v>FO002</v>
          </cell>
          <cell r="C228" t="str">
            <v>C</v>
          </cell>
          <cell r="D228">
            <v>0</v>
          </cell>
          <cell r="E228" t="str">
            <v>S Oval Fruit Bowl</v>
          </cell>
          <cell r="F228" t="str">
            <v>Venecia Oval Largo S</v>
          </cell>
          <cell r="G228">
            <v>25</v>
          </cell>
          <cell r="H228">
            <v>8.25</v>
          </cell>
          <cell r="I228">
            <v>1.75</v>
          </cell>
          <cell r="J228">
            <v>67.63</v>
          </cell>
          <cell r="K228">
            <v>2.9876739200000006</v>
          </cell>
          <cell r="L228">
            <v>63.5</v>
          </cell>
          <cell r="M228">
            <v>21</v>
          </cell>
          <cell r="N228">
            <v>4.5</v>
          </cell>
          <cell r="O228">
            <v>2</v>
          </cell>
          <cell r="P228">
            <v>1.3552000000000002</v>
          </cell>
          <cell r="Q228">
            <v>16.45</v>
          </cell>
          <cell r="R228">
            <v>18.873085</v>
          </cell>
          <cell r="S228">
            <v>24.33</v>
          </cell>
          <cell r="T228">
            <v>24.84</v>
          </cell>
          <cell r="U228">
            <v>0.89837251356238701</v>
          </cell>
          <cell r="V228">
            <v>25.52</v>
          </cell>
          <cell r="W228">
            <v>27.65</v>
          </cell>
          <cell r="X228">
            <v>29.77</v>
          </cell>
          <cell r="Y228">
            <v>31.9</v>
          </cell>
          <cell r="Z228">
            <v>32.58</v>
          </cell>
          <cell r="AA228">
            <v>34.03</v>
          </cell>
          <cell r="AB228">
            <v>36.15</v>
          </cell>
          <cell r="AC228">
            <v>38.28</v>
          </cell>
          <cell r="AD228">
            <v>40.4</v>
          </cell>
          <cell r="AE228">
            <v>85.063000000000002</v>
          </cell>
          <cell r="AF228">
            <v>42.531500000000001</v>
          </cell>
        </row>
        <row r="229">
          <cell r="B229" t="str">
            <v>FO001</v>
          </cell>
          <cell r="C229" t="str">
            <v>C</v>
          </cell>
          <cell r="D229">
            <v>0</v>
          </cell>
          <cell r="E229" t="str">
            <v>XS Oval Fruit Bowl</v>
          </cell>
          <cell r="F229" t="str">
            <v>Venecia Oval Largo XS</v>
          </cell>
          <cell r="G229">
            <v>21.5</v>
          </cell>
          <cell r="H229">
            <v>6.75</v>
          </cell>
          <cell r="I229">
            <v>1.25</v>
          </cell>
          <cell r="J229">
            <v>25.36</v>
          </cell>
          <cell r="K229">
            <v>1.6790233600000004</v>
          </cell>
          <cell r="L229">
            <v>54.5</v>
          </cell>
          <cell r="M229">
            <v>17</v>
          </cell>
          <cell r="N229">
            <v>3</v>
          </cell>
          <cell r="O229">
            <v>0.75</v>
          </cell>
          <cell r="P229">
            <v>0.76160000000000017</v>
          </cell>
          <cell r="Q229">
            <v>9.9</v>
          </cell>
          <cell r="R229">
            <v>11.358269999999999</v>
          </cell>
          <cell r="S229">
            <v>14.85</v>
          </cell>
          <cell r="T229">
            <v>15.16</v>
          </cell>
          <cell r="U229">
            <v>0.89863663307646702</v>
          </cell>
          <cell r="V229">
            <v>15.57</v>
          </cell>
          <cell r="W229">
            <v>16.87</v>
          </cell>
          <cell r="X229">
            <v>18.170000000000002</v>
          </cell>
          <cell r="Y229">
            <v>19.47</v>
          </cell>
          <cell r="Z229">
            <v>19.88</v>
          </cell>
          <cell r="AA229">
            <v>20.76</v>
          </cell>
          <cell r="AB229">
            <v>22.06</v>
          </cell>
          <cell r="AC229">
            <v>23.36</v>
          </cell>
          <cell r="AD229">
            <v>24.66</v>
          </cell>
          <cell r="AE229">
            <v>51.908999999999999</v>
          </cell>
          <cell r="AF229">
            <v>25.954499999999999</v>
          </cell>
        </row>
        <row r="230">
          <cell r="B230" t="str">
            <v>FOD04</v>
          </cell>
          <cell r="C230" t="str">
            <v>C</v>
          </cell>
          <cell r="D230">
            <v>0</v>
          </cell>
          <cell r="E230" t="str">
            <v>Large Deep Oval  Bowl</v>
          </cell>
          <cell r="F230" t="str">
            <v xml:space="preserve">Venecia Oval Hondo L                   </v>
          </cell>
          <cell r="G230">
            <v>15.25</v>
          </cell>
          <cell r="H230">
            <v>12.5</v>
          </cell>
          <cell r="I230">
            <v>4</v>
          </cell>
          <cell r="J230">
            <v>186</v>
          </cell>
          <cell r="K230">
            <v>4.9383040000000005</v>
          </cell>
          <cell r="L230">
            <v>39</v>
          </cell>
          <cell r="M230">
            <v>31.5</v>
          </cell>
          <cell r="N230">
            <v>10.5</v>
          </cell>
          <cell r="O230">
            <v>5.5</v>
          </cell>
          <cell r="P230">
            <v>2.2400000000000002</v>
          </cell>
          <cell r="Q230">
            <v>27.33</v>
          </cell>
          <cell r="R230">
            <v>31.355708999999997</v>
          </cell>
          <cell r="S230">
            <v>40.14</v>
          </cell>
          <cell r="T230">
            <v>40.98</v>
          </cell>
          <cell r="U230">
            <v>0.89848717386538035</v>
          </cell>
          <cell r="V230">
            <v>42.1</v>
          </cell>
          <cell r="W230">
            <v>45.61</v>
          </cell>
          <cell r="X230">
            <v>49.12</v>
          </cell>
          <cell r="Y230">
            <v>52.63</v>
          </cell>
          <cell r="Z230">
            <v>53.75</v>
          </cell>
          <cell r="AA230">
            <v>56.14</v>
          </cell>
          <cell r="AB230">
            <v>59.64</v>
          </cell>
          <cell r="AC230">
            <v>63.15</v>
          </cell>
          <cell r="AD230">
            <v>66.66</v>
          </cell>
          <cell r="AE230">
            <v>140.33800000000002</v>
          </cell>
          <cell r="AF230">
            <v>70.169000000000011</v>
          </cell>
        </row>
        <row r="231">
          <cell r="B231" t="str">
            <v>FOD03</v>
          </cell>
          <cell r="C231" t="str">
            <v>C</v>
          </cell>
          <cell r="D231">
            <v>0</v>
          </cell>
          <cell r="E231" t="str">
            <v>Medium Deep Oval  Bowl</v>
          </cell>
          <cell r="F231" t="str">
            <v>Venecia Oval Hondo M</v>
          </cell>
          <cell r="G231">
            <v>14</v>
          </cell>
          <cell r="H231">
            <v>10.5</v>
          </cell>
          <cell r="I231">
            <v>3.25</v>
          </cell>
          <cell r="J231">
            <v>84.54</v>
          </cell>
          <cell r="K231">
            <v>4.1887400000000001</v>
          </cell>
          <cell r="L231">
            <v>35.5</v>
          </cell>
          <cell r="M231">
            <v>27</v>
          </cell>
          <cell r="N231">
            <v>8</v>
          </cell>
          <cell r="O231">
            <v>2.5</v>
          </cell>
          <cell r="P231">
            <v>1.9</v>
          </cell>
          <cell r="Q231">
            <v>17.010000000000002</v>
          </cell>
          <cell r="R231">
            <v>19.515573000000003</v>
          </cell>
          <cell r="S231">
            <v>25.39</v>
          </cell>
          <cell r="T231">
            <v>25.92</v>
          </cell>
          <cell r="U231">
            <v>0.89844020797227042</v>
          </cell>
          <cell r="V231">
            <v>26.63</v>
          </cell>
          <cell r="W231">
            <v>28.85</v>
          </cell>
          <cell r="X231">
            <v>31.07</v>
          </cell>
          <cell r="Y231">
            <v>33.29</v>
          </cell>
          <cell r="Z231">
            <v>34</v>
          </cell>
          <cell r="AA231">
            <v>35.51</v>
          </cell>
          <cell r="AB231">
            <v>37.729999999999997</v>
          </cell>
          <cell r="AC231">
            <v>39.950000000000003</v>
          </cell>
          <cell r="AD231">
            <v>42.17</v>
          </cell>
          <cell r="AE231">
            <v>88.77000000000001</v>
          </cell>
          <cell r="AF231">
            <v>44.385000000000005</v>
          </cell>
        </row>
        <row r="232">
          <cell r="B232" t="str">
            <v>TFOD04</v>
          </cell>
          <cell r="C232" t="str">
            <v>C</v>
          </cell>
          <cell r="D232" t="str">
            <v>Tile 17</v>
          </cell>
          <cell r="E232" t="str">
            <v>Large Deep Oval  Bowl (Tile)</v>
          </cell>
          <cell r="F232" t="str">
            <v xml:space="preserve">Venecia Oval Hondo L (Tile)                  </v>
          </cell>
          <cell r="G232">
            <v>15.25</v>
          </cell>
          <cell r="H232">
            <v>12.5</v>
          </cell>
          <cell r="I232">
            <v>4</v>
          </cell>
          <cell r="J232">
            <v>186</v>
          </cell>
          <cell r="K232">
            <v>4.9383040000000005</v>
          </cell>
          <cell r="L232">
            <v>39</v>
          </cell>
          <cell r="M232">
            <v>31.5</v>
          </cell>
          <cell r="N232">
            <v>10.5</v>
          </cell>
          <cell r="O232">
            <v>5.5</v>
          </cell>
          <cell r="P232">
            <v>2.2400000000000002</v>
          </cell>
          <cell r="Q232">
            <v>27.33</v>
          </cell>
          <cell r="R232">
            <v>31.355708999999997</v>
          </cell>
          <cell r="S232">
            <v>40.14</v>
          </cell>
          <cell r="T232">
            <v>40.98</v>
          </cell>
          <cell r="U232">
            <v>0.89848717386538035</v>
          </cell>
          <cell r="V232">
            <v>42.1</v>
          </cell>
          <cell r="W232">
            <v>45.61</v>
          </cell>
          <cell r="X232">
            <v>49.12</v>
          </cell>
          <cell r="Y232">
            <v>52.63</v>
          </cell>
          <cell r="Z232">
            <v>53.75</v>
          </cell>
          <cell r="AA232">
            <v>56.14</v>
          </cell>
          <cell r="AB232">
            <v>59.64</v>
          </cell>
          <cell r="AC232">
            <v>63.15</v>
          </cell>
          <cell r="AD232">
            <v>66.66</v>
          </cell>
          <cell r="AE232">
            <v>140.33800000000002</v>
          </cell>
          <cell r="AF232">
            <v>70.169000000000011</v>
          </cell>
        </row>
        <row r="233">
          <cell r="B233" t="str">
            <v>PO004</v>
          </cell>
          <cell r="C233" t="str">
            <v>C</v>
          </cell>
          <cell r="D233">
            <v>0</v>
          </cell>
          <cell r="E233" t="str">
            <v xml:space="preserve">L Oval Platter </v>
          </cell>
          <cell r="F233" t="str">
            <v>Platón Oval L</v>
          </cell>
          <cell r="G233">
            <v>21.5</v>
          </cell>
          <cell r="H233">
            <v>17</v>
          </cell>
          <cell r="I233">
            <v>2.25</v>
          </cell>
          <cell r="J233">
            <v>169</v>
          </cell>
          <cell r="K233">
            <v>7.4074559999999998</v>
          </cell>
          <cell r="L233">
            <v>54.5</v>
          </cell>
          <cell r="M233">
            <v>43</v>
          </cell>
          <cell r="N233">
            <v>6</v>
          </cell>
          <cell r="O233">
            <v>5</v>
          </cell>
          <cell r="P233">
            <v>3.36</v>
          </cell>
          <cell r="Q233">
            <v>43.84</v>
          </cell>
          <cell r="R233">
            <v>50.297632000000014</v>
          </cell>
          <cell r="S233">
            <v>60.42</v>
          </cell>
          <cell r="T233">
            <v>61.69</v>
          </cell>
          <cell r="U233">
            <v>0.89848528983396447</v>
          </cell>
          <cell r="V233">
            <v>63.38</v>
          </cell>
          <cell r="W233">
            <v>68.66</v>
          </cell>
          <cell r="X233">
            <v>73.94</v>
          </cell>
          <cell r="Y233">
            <v>79.22</v>
          </cell>
          <cell r="Z233">
            <v>80.91</v>
          </cell>
          <cell r="AA233">
            <v>84.5</v>
          </cell>
          <cell r="AB233">
            <v>89.78</v>
          </cell>
          <cell r="AC233">
            <v>95.06</v>
          </cell>
          <cell r="AD233">
            <v>100.34</v>
          </cell>
          <cell r="AE233">
            <v>211.25005440000007</v>
          </cell>
          <cell r="AF233">
            <v>105.62502720000003</v>
          </cell>
        </row>
        <row r="234">
          <cell r="B234" t="str">
            <v>PO003</v>
          </cell>
          <cell r="C234" t="str">
            <v>C</v>
          </cell>
          <cell r="D234">
            <v>0</v>
          </cell>
          <cell r="E234" t="str">
            <v>M Oval Platter</v>
          </cell>
          <cell r="F234" t="str">
            <v xml:space="preserve">Platón Oval M                                            </v>
          </cell>
          <cell r="G234">
            <v>21.75</v>
          </cell>
          <cell r="H234">
            <v>14.5</v>
          </cell>
          <cell r="I234">
            <v>2.5</v>
          </cell>
          <cell r="J234">
            <v>147.1</v>
          </cell>
          <cell r="K234">
            <v>5.5555920000000008</v>
          </cell>
          <cell r="L234">
            <v>55</v>
          </cell>
          <cell r="M234">
            <v>37</v>
          </cell>
          <cell r="N234">
            <v>6.5</v>
          </cell>
          <cell r="O234">
            <v>4.3499999999999996</v>
          </cell>
          <cell r="P234">
            <v>2.52</v>
          </cell>
          <cell r="Q234">
            <v>32.83</v>
          </cell>
          <cell r="R234">
            <v>37.665858999999998</v>
          </cell>
          <cell r="S234">
            <v>45.24</v>
          </cell>
          <cell r="T234">
            <v>46.19</v>
          </cell>
          <cell r="U234">
            <v>0.89846333398171563</v>
          </cell>
          <cell r="V234">
            <v>47.46</v>
          </cell>
          <cell r="W234">
            <v>51.41</v>
          </cell>
          <cell r="X234">
            <v>55.37</v>
          </cell>
          <cell r="Y234">
            <v>59.32</v>
          </cell>
          <cell r="Z234">
            <v>60.59</v>
          </cell>
          <cell r="AA234">
            <v>63.28</v>
          </cell>
          <cell r="AB234">
            <v>67.23</v>
          </cell>
          <cell r="AC234">
            <v>71.19</v>
          </cell>
          <cell r="AD234">
            <v>75.14</v>
          </cell>
          <cell r="AE234">
            <v>158.19660780000001</v>
          </cell>
          <cell r="AF234">
            <v>79.098303900000005</v>
          </cell>
        </row>
        <row r="235">
          <cell r="B235" t="str">
            <v>PO002</v>
          </cell>
          <cell r="C235" t="str">
            <v>C</v>
          </cell>
          <cell r="D235">
            <v>0</v>
          </cell>
          <cell r="E235" t="str">
            <v xml:space="preserve">S Oval Platter </v>
          </cell>
          <cell r="F235" t="str">
            <v>Platón Oval S</v>
          </cell>
          <cell r="G235">
            <v>13.5</v>
          </cell>
          <cell r="H235">
            <v>9.75</v>
          </cell>
          <cell r="I235">
            <v>0.5</v>
          </cell>
          <cell r="J235">
            <v>25.36</v>
          </cell>
          <cell r="K235">
            <v>1.9753216000000005</v>
          </cell>
          <cell r="L235">
            <v>34</v>
          </cell>
          <cell r="M235">
            <v>24.5</v>
          </cell>
          <cell r="N235">
            <v>1.5</v>
          </cell>
          <cell r="O235">
            <v>0.75</v>
          </cell>
          <cell r="P235">
            <v>0.89600000000000013</v>
          </cell>
          <cell r="Q235">
            <v>12.95</v>
          </cell>
          <cell r="R235">
            <v>14.857535</v>
          </cell>
          <cell r="S235">
            <v>17.850000000000001</v>
          </cell>
          <cell r="T235">
            <v>18.22</v>
          </cell>
          <cell r="U235">
            <v>0.89842209072978296</v>
          </cell>
          <cell r="V235">
            <v>18.72</v>
          </cell>
          <cell r="W235">
            <v>20.28</v>
          </cell>
          <cell r="X235">
            <v>21.84</v>
          </cell>
          <cell r="Y235">
            <v>23.4</v>
          </cell>
          <cell r="Z235">
            <v>23.9</v>
          </cell>
          <cell r="AA235">
            <v>24.96</v>
          </cell>
          <cell r="AB235">
            <v>26.52</v>
          </cell>
          <cell r="AC235">
            <v>28.08</v>
          </cell>
          <cell r="AD235">
            <v>29.64</v>
          </cell>
          <cell r="AE235">
            <v>62.401647000000004</v>
          </cell>
          <cell r="AF235">
            <v>31.200823500000002</v>
          </cell>
        </row>
        <row r="236">
          <cell r="B236" t="str">
            <v>PO023</v>
          </cell>
          <cell r="C236" t="str">
            <v>C</v>
          </cell>
          <cell r="D236">
            <v>0</v>
          </cell>
          <cell r="E236" t="str">
            <v xml:space="preserve">M Wide Oval Platter  </v>
          </cell>
          <cell r="F236" t="str">
            <v>Platón Oval Ancho M</v>
          </cell>
          <cell r="G236">
            <v>22.75</v>
          </cell>
          <cell r="H236">
            <v>10.25</v>
          </cell>
          <cell r="I236">
            <v>2</v>
          </cell>
          <cell r="J236">
            <v>67.63</v>
          </cell>
          <cell r="K236">
            <v>4.1887400000000001</v>
          </cell>
          <cell r="L236">
            <v>58</v>
          </cell>
          <cell r="M236">
            <v>26</v>
          </cell>
          <cell r="N236">
            <v>5</v>
          </cell>
          <cell r="O236">
            <v>2</v>
          </cell>
          <cell r="P236">
            <v>1.9</v>
          </cell>
          <cell r="Q236">
            <v>23.86</v>
          </cell>
          <cell r="R236">
            <v>27.374578</v>
          </cell>
          <cell r="S236">
            <v>32.880000000000003</v>
          </cell>
          <cell r="T236">
            <v>33.57</v>
          </cell>
          <cell r="U236">
            <v>0.89831415573989837</v>
          </cell>
          <cell r="V236">
            <v>34.49</v>
          </cell>
          <cell r="W236">
            <v>37.369999999999997</v>
          </cell>
          <cell r="X236">
            <v>40.24</v>
          </cell>
          <cell r="Y236">
            <v>43.11</v>
          </cell>
          <cell r="Z236">
            <v>44.03</v>
          </cell>
          <cell r="AA236">
            <v>45.99</v>
          </cell>
          <cell r="AB236">
            <v>48.86</v>
          </cell>
          <cell r="AC236">
            <v>51.74</v>
          </cell>
          <cell r="AD236">
            <v>54.61</v>
          </cell>
          <cell r="AE236">
            <v>114.9732276</v>
          </cell>
          <cell r="AF236">
            <v>57.486613800000001</v>
          </cell>
        </row>
        <row r="237">
          <cell r="B237" t="str">
            <v>PO303</v>
          </cell>
          <cell r="C237" t="str">
            <v>C</v>
          </cell>
          <cell r="D237">
            <v>0</v>
          </cell>
          <cell r="E237" t="str">
            <v>Oval Platter</v>
          </cell>
          <cell r="F237" t="str">
            <v>Batea Oval M</v>
          </cell>
          <cell r="G237">
            <v>23</v>
          </cell>
          <cell r="H237">
            <v>9.4488000000000003</v>
          </cell>
          <cell r="I237">
            <v>2.2000000000000002</v>
          </cell>
          <cell r="J237">
            <v>84.54</v>
          </cell>
          <cell r="K237">
            <v>5.4012700000000002</v>
          </cell>
          <cell r="L237">
            <v>58.5</v>
          </cell>
          <cell r="M237">
            <v>24</v>
          </cell>
          <cell r="N237">
            <v>5.5</v>
          </cell>
          <cell r="O237">
            <v>2.5</v>
          </cell>
          <cell r="P237">
            <v>2.4500000000000002</v>
          </cell>
          <cell r="Q237">
            <v>33.39</v>
          </cell>
          <cell r="R237">
            <v>38.308347000000005</v>
          </cell>
          <cell r="S237">
            <v>46.02</v>
          </cell>
          <cell r="T237">
            <v>46.98</v>
          </cell>
          <cell r="U237">
            <v>0.89845094664371772</v>
          </cell>
          <cell r="V237">
            <v>48.27</v>
          </cell>
          <cell r="W237">
            <v>52.29</v>
          </cell>
          <cell r="X237">
            <v>56.31</v>
          </cell>
          <cell r="Y237">
            <v>60.34</v>
          </cell>
          <cell r="Z237">
            <v>61.62</v>
          </cell>
          <cell r="AA237">
            <v>64.36</v>
          </cell>
          <cell r="AB237">
            <v>68.38</v>
          </cell>
          <cell r="AC237">
            <v>72.400000000000006</v>
          </cell>
          <cell r="AD237">
            <v>76.430000000000007</v>
          </cell>
          <cell r="AE237">
            <v>160.89505740000001</v>
          </cell>
          <cell r="AF237">
            <v>80.447528700000007</v>
          </cell>
        </row>
        <row r="238">
          <cell r="B238" t="str">
            <v>PO014</v>
          </cell>
          <cell r="C238" t="str">
            <v>C</v>
          </cell>
          <cell r="D238">
            <v>0</v>
          </cell>
          <cell r="E238" t="str">
            <v>Double Fish Platter</v>
          </cell>
          <cell r="F238" t="str">
            <v>Platón Oval Largo L</v>
          </cell>
          <cell r="G238">
            <v>26.75</v>
          </cell>
          <cell r="H238">
            <v>10.75</v>
          </cell>
          <cell r="I238">
            <v>4.25</v>
          </cell>
          <cell r="J238">
            <v>50.72</v>
          </cell>
          <cell r="K238">
            <v>4.3210160000000002</v>
          </cell>
          <cell r="L238">
            <v>68</v>
          </cell>
          <cell r="M238">
            <v>27.5</v>
          </cell>
          <cell r="N238">
            <v>11</v>
          </cell>
          <cell r="O238">
            <v>1.5</v>
          </cell>
          <cell r="P238">
            <v>1.96</v>
          </cell>
          <cell r="Q238">
            <v>26.09</v>
          </cell>
          <cell r="R238">
            <v>29.933056999999998</v>
          </cell>
          <cell r="S238">
            <v>35.96</v>
          </cell>
          <cell r="T238">
            <v>36.71</v>
          </cell>
          <cell r="U238">
            <v>0.89843367596671564</v>
          </cell>
          <cell r="V238">
            <v>37.72</v>
          </cell>
          <cell r="W238">
            <v>40.86</v>
          </cell>
          <cell r="X238">
            <v>44</v>
          </cell>
          <cell r="Y238">
            <v>47.14</v>
          </cell>
          <cell r="Z238">
            <v>48.15</v>
          </cell>
          <cell r="AA238">
            <v>50.29</v>
          </cell>
          <cell r="AB238">
            <v>53.43</v>
          </cell>
          <cell r="AC238">
            <v>56.57</v>
          </cell>
          <cell r="AD238">
            <v>59.72</v>
          </cell>
          <cell r="AE238">
            <v>125.71883939999999</v>
          </cell>
          <cell r="AF238">
            <v>62.859419699999997</v>
          </cell>
        </row>
        <row r="239">
          <cell r="B239" t="str">
            <v>PO013</v>
          </cell>
          <cell r="C239" t="str">
            <v>C</v>
          </cell>
          <cell r="D239">
            <v>0</v>
          </cell>
          <cell r="E239" t="str">
            <v>Single Fish Platter</v>
          </cell>
          <cell r="F239" t="str">
            <v>Platón Oval Largo M</v>
          </cell>
          <cell r="G239">
            <v>23.5</v>
          </cell>
          <cell r="H239">
            <v>8</v>
          </cell>
          <cell r="I239">
            <v>1.5</v>
          </cell>
          <cell r="J239">
            <v>33.82</v>
          </cell>
          <cell r="K239">
            <v>3.4568128000000002</v>
          </cell>
          <cell r="L239">
            <v>60</v>
          </cell>
          <cell r="M239">
            <v>20</v>
          </cell>
          <cell r="N239">
            <v>4</v>
          </cell>
          <cell r="O239">
            <v>1</v>
          </cell>
          <cell r="P239">
            <v>1.5680000000000001</v>
          </cell>
          <cell r="Q239">
            <v>20.8</v>
          </cell>
          <cell r="R239">
            <v>23.86384</v>
          </cell>
          <cell r="S239">
            <v>28.67</v>
          </cell>
          <cell r="T239">
            <v>29.27</v>
          </cell>
          <cell r="U239">
            <v>0.89867976665643223</v>
          </cell>
          <cell r="V239">
            <v>30.07</v>
          </cell>
          <cell r="W239">
            <v>32.57</v>
          </cell>
          <cell r="X239">
            <v>35.08</v>
          </cell>
          <cell r="Y239">
            <v>37.590000000000003</v>
          </cell>
          <cell r="Z239">
            <v>38.39</v>
          </cell>
          <cell r="AA239">
            <v>40.090000000000003</v>
          </cell>
          <cell r="AB239">
            <v>42.6</v>
          </cell>
          <cell r="AC239">
            <v>45.1</v>
          </cell>
          <cell r="AD239">
            <v>47.61</v>
          </cell>
          <cell r="AE239">
            <v>100.228128</v>
          </cell>
          <cell r="AF239">
            <v>50.114063999999999</v>
          </cell>
        </row>
        <row r="240">
          <cell r="B240" t="str">
            <v>CO007</v>
          </cell>
          <cell r="C240" t="str">
            <v>C</v>
          </cell>
          <cell r="D240">
            <v>0</v>
          </cell>
          <cell r="E240" t="str">
            <v>Oval Casserole 7</v>
          </cell>
          <cell r="F240" t="str">
            <v>Cacerola Oval # 7</v>
          </cell>
          <cell r="G240">
            <v>17.25</v>
          </cell>
          <cell r="H240">
            <v>13</v>
          </cell>
          <cell r="I240">
            <v>3.75</v>
          </cell>
          <cell r="J240">
            <v>169.08</v>
          </cell>
          <cell r="K240">
            <v>5.4012700000000002</v>
          </cell>
          <cell r="L240">
            <v>43.8</v>
          </cell>
          <cell r="M240">
            <v>33</v>
          </cell>
          <cell r="N240">
            <v>9.5</v>
          </cell>
          <cell r="O240">
            <v>5</v>
          </cell>
          <cell r="P240">
            <v>2.4500000000000002</v>
          </cell>
          <cell r="Q240">
            <v>35.75</v>
          </cell>
          <cell r="R240">
            <v>41.015974999999997</v>
          </cell>
          <cell r="S240">
            <v>49.27</v>
          </cell>
          <cell r="T240">
            <v>50.3</v>
          </cell>
          <cell r="U240">
            <v>0.89837470976960165</v>
          </cell>
          <cell r="V240">
            <v>51.68</v>
          </cell>
          <cell r="W240">
            <v>55.99</v>
          </cell>
          <cell r="X240">
            <v>60.29</v>
          </cell>
          <cell r="Y240">
            <v>64.599999999999994</v>
          </cell>
          <cell r="Z240">
            <v>65.98</v>
          </cell>
          <cell r="AA240">
            <v>68.91</v>
          </cell>
          <cell r="AB240">
            <v>73.209999999999994</v>
          </cell>
          <cell r="AC240">
            <v>77.52</v>
          </cell>
          <cell r="AD240">
            <v>81.83</v>
          </cell>
          <cell r="AE240">
            <v>172.26709499999998</v>
          </cell>
          <cell r="AF240">
            <v>86.133547499999992</v>
          </cell>
        </row>
        <row r="241">
          <cell r="B241" t="str">
            <v>CO006</v>
          </cell>
          <cell r="C241" t="str">
            <v>C</v>
          </cell>
          <cell r="D241" t="str">
            <v>Tile 5</v>
          </cell>
          <cell r="E241" t="str">
            <v>Oval Casserole 6</v>
          </cell>
          <cell r="F241" t="str">
            <v>Cacerola Oval # 6</v>
          </cell>
          <cell r="G241">
            <v>15.5</v>
          </cell>
          <cell r="H241">
            <v>11.25</v>
          </cell>
          <cell r="I241">
            <v>3.5</v>
          </cell>
          <cell r="J241">
            <v>135.26</v>
          </cell>
          <cell r="K241">
            <v>4.2107859999999997</v>
          </cell>
          <cell r="L241">
            <v>39.5</v>
          </cell>
          <cell r="M241">
            <v>28.5</v>
          </cell>
          <cell r="N241">
            <v>9</v>
          </cell>
          <cell r="O241">
            <v>4</v>
          </cell>
          <cell r="P241">
            <v>1.91</v>
          </cell>
          <cell r="Q241">
            <v>28.44</v>
          </cell>
          <cell r="R241">
            <v>32.629212000000003</v>
          </cell>
          <cell r="S241">
            <v>39.19</v>
          </cell>
          <cell r="T241">
            <v>40.020000000000003</v>
          </cell>
          <cell r="U241">
            <v>0.8985181859003144</v>
          </cell>
          <cell r="V241">
            <v>41.11</v>
          </cell>
          <cell r="W241">
            <v>44.54</v>
          </cell>
          <cell r="X241">
            <v>47.96</v>
          </cell>
          <cell r="Y241">
            <v>51.39</v>
          </cell>
          <cell r="Z241">
            <v>52.49</v>
          </cell>
          <cell r="AA241">
            <v>54.82</v>
          </cell>
          <cell r="AB241">
            <v>58.24</v>
          </cell>
          <cell r="AC241">
            <v>61.67</v>
          </cell>
          <cell r="AD241">
            <v>65.099999999999994</v>
          </cell>
          <cell r="AE241">
            <v>137.04269040000003</v>
          </cell>
          <cell r="AF241">
            <v>68.521345200000013</v>
          </cell>
        </row>
        <row r="242">
          <cell r="B242" t="str">
            <v>CO005</v>
          </cell>
          <cell r="C242" t="str">
            <v>C</v>
          </cell>
          <cell r="D242">
            <v>0</v>
          </cell>
          <cell r="E242" t="str">
            <v>Oval Casserole 5</v>
          </cell>
          <cell r="F242" t="str">
            <v>Cacerola Oval # 5</v>
          </cell>
          <cell r="G242">
            <v>13.5</v>
          </cell>
          <cell r="H242">
            <v>10</v>
          </cell>
          <cell r="I242">
            <v>3.25</v>
          </cell>
          <cell r="J242">
            <v>98.06</v>
          </cell>
          <cell r="K242">
            <v>3.1525780000000001</v>
          </cell>
          <cell r="L242">
            <v>34.5</v>
          </cell>
          <cell r="M242">
            <v>25.5</v>
          </cell>
          <cell r="N242">
            <v>8</v>
          </cell>
          <cell r="O242">
            <v>2.9</v>
          </cell>
          <cell r="P242">
            <v>1.43</v>
          </cell>
          <cell r="Q242">
            <v>21.34</v>
          </cell>
          <cell r="R242">
            <v>24.483382000000002</v>
          </cell>
          <cell r="S242">
            <v>29.41</v>
          </cell>
          <cell r="T242">
            <v>30.03</v>
          </cell>
          <cell r="U242">
            <v>0.8985637342908438</v>
          </cell>
          <cell r="V242">
            <v>30.85</v>
          </cell>
          <cell r="W242">
            <v>33.42</v>
          </cell>
          <cell r="X242">
            <v>35.99</v>
          </cell>
          <cell r="Y242">
            <v>38.56</v>
          </cell>
          <cell r="Z242">
            <v>39.380000000000003</v>
          </cell>
          <cell r="AA242">
            <v>41.13</v>
          </cell>
          <cell r="AB242">
            <v>43.7</v>
          </cell>
          <cell r="AC242">
            <v>46.27</v>
          </cell>
          <cell r="AD242">
            <v>48.84</v>
          </cell>
          <cell r="AE242">
            <v>102.83020440000001</v>
          </cell>
          <cell r="AF242">
            <v>51.415102200000007</v>
          </cell>
        </row>
        <row r="243">
          <cell r="B243" t="str">
            <v>CO004</v>
          </cell>
          <cell r="C243" t="str">
            <v>C</v>
          </cell>
          <cell r="D243" t="str">
            <v>Tile 6</v>
          </cell>
          <cell r="E243" t="str">
            <v>Oval Casserole 4</v>
          </cell>
          <cell r="F243" t="str">
            <v>Cacerola Oval # 4</v>
          </cell>
          <cell r="G243">
            <v>12</v>
          </cell>
          <cell r="H243">
            <v>8.25</v>
          </cell>
          <cell r="I243">
            <v>3</v>
          </cell>
          <cell r="J243">
            <v>59.18</v>
          </cell>
          <cell r="K243">
            <v>2.4250600000000002</v>
          </cell>
          <cell r="L243">
            <v>30.5</v>
          </cell>
          <cell r="M243">
            <v>21</v>
          </cell>
          <cell r="N243">
            <v>7.5</v>
          </cell>
          <cell r="O243">
            <v>1.75</v>
          </cell>
          <cell r="P243">
            <v>1.1000000000000001</v>
          </cell>
          <cell r="Q243">
            <v>16.43</v>
          </cell>
          <cell r="R243">
            <v>18.850138999999999</v>
          </cell>
          <cell r="S243">
            <v>22.64</v>
          </cell>
          <cell r="T243">
            <v>23.12</v>
          </cell>
          <cell r="U243">
            <v>0.89856198989506419</v>
          </cell>
          <cell r="V243">
            <v>23.75</v>
          </cell>
          <cell r="W243">
            <v>25.73</v>
          </cell>
          <cell r="X243">
            <v>27.71</v>
          </cell>
          <cell r="Y243">
            <v>29.69</v>
          </cell>
          <cell r="Z243">
            <v>30.32</v>
          </cell>
          <cell r="AA243">
            <v>31.67</v>
          </cell>
          <cell r="AB243">
            <v>33.65</v>
          </cell>
          <cell r="AC243">
            <v>35.630000000000003</v>
          </cell>
          <cell r="AD243">
            <v>37.61</v>
          </cell>
          <cell r="AE243">
            <v>79.170583800000003</v>
          </cell>
          <cell r="AF243">
            <v>39.585291900000001</v>
          </cell>
        </row>
        <row r="244">
          <cell r="B244" t="str">
            <v>CO003</v>
          </cell>
          <cell r="C244" t="str">
            <v>C</v>
          </cell>
          <cell r="D244">
            <v>0</v>
          </cell>
          <cell r="E244" t="str">
            <v>Oval Casserole 3</v>
          </cell>
          <cell r="F244" t="str">
            <v>Cacerola Oval # 3</v>
          </cell>
          <cell r="G244">
            <v>10.5</v>
          </cell>
          <cell r="H244">
            <v>7</v>
          </cell>
          <cell r="I244">
            <v>2.75</v>
          </cell>
          <cell r="J244">
            <v>33.82</v>
          </cell>
          <cell r="K244">
            <v>1.7636800000000001</v>
          </cell>
          <cell r="L244">
            <v>27</v>
          </cell>
          <cell r="M244">
            <v>18</v>
          </cell>
          <cell r="N244">
            <v>7</v>
          </cell>
          <cell r="O244">
            <v>1</v>
          </cell>
          <cell r="P244">
            <v>0.8</v>
          </cell>
          <cell r="Q244">
            <v>12.98</v>
          </cell>
          <cell r="R244">
            <v>14.891954000000004</v>
          </cell>
          <cell r="S244">
            <v>17.89</v>
          </cell>
          <cell r="T244">
            <v>18.260000000000002</v>
          </cell>
          <cell r="U244">
            <v>0.89818002951303511</v>
          </cell>
          <cell r="V244">
            <v>18.760000000000002</v>
          </cell>
          <cell r="W244">
            <v>20.329999999999998</v>
          </cell>
          <cell r="X244">
            <v>21.89</v>
          </cell>
          <cell r="Y244">
            <v>23.45</v>
          </cell>
          <cell r="Z244">
            <v>23.96</v>
          </cell>
          <cell r="AA244">
            <v>25.02</v>
          </cell>
          <cell r="AB244">
            <v>26.58</v>
          </cell>
          <cell r="AC244">
            <v>28.15</v>
          </cell>
          <cell r="AD244">
            <v>29.71</v>
          </cell>
          <cell r="AE244">
            <v>62.546206800000022</v>
          </cell>
          <cell r="AF244">
            <v>31.273103400000011</v>
          </cell>
        </row>
        <row r="245">
          <cell r="B245" t="str">
            <v>BO204</v>
          </cell>
          <cell r="C245" t="str">
            <v>C</v>
          </cell>
          <cell r="D245">
            <v>0</v>
          </cell>
          <cell r="E245" t="str">
            <v>Oval Sphere # 2</v>
          </cell>
          <cell r="F245" t="str">
            <v>Frutero Génova L</v>
          </cell>
          <cell r="G245">
            <v>16.899999999999999</v>
          </cell>
          <cell r="H245">
            <v>9.0500000000000007</v>
          </cell>
          <cell r="I245">
            <v>5.5</v>
          </cell>
          <cell r="J245">
            <v>45.65025</v>
          </cell>
          <cell r="K245">
            <v>3.0864400000000001</v>
          </cell>
          <cell r="L245">
            <v>43</v>
          </cell>
          <cell r="M245">
            <v>23</v>
          </cell>
          <cell r="N245">
            <v>14</v>
          </cell>
          <cell r="O245">
            <v>1.35</v>
          </cell>
          <cell r="P245">
            <v>1.4</v>
          </cell>
          <cell r="Q245">
            <v>19.46</v>
          </cell>
          <cell r="R245">
            <v>22.326458000000002</v>
          </cell>
          <cell r="S245">
            <v>26.82</v>
          </cell>
          <cell r="T245">
            <v>27.38</v>
          </cell>
          <cell r="U245">
            <v>0.8982939632545931</v>
          </cell>
          <cell r="V245">
            <v>28.13</v>
          </cell>
          <cell r="W245">
            <v>30.48</v>
          </cell>
          <cell r="X245">
            <v>32.82</v>
          </cell>
          <cell r="Y245">
            <v>35.159999999999997</v>
          </cell>
          <cell r="Z245">
            <v>35.909999999999997</v>
          </cell>
          <cell r="AA245">
            <v>37.51</v>
          </cell>
          <cell r="AB245">
            <v>39.85</v>
          </cell>
          <cell r="AC245">
            <v>42.2</v>
          </cell>
          <cell r="AD245">
            <v>44.54</v>
          </cell>
          <cell r="AE245">
            <v>93.77112360000001</v>
          </cell>
          <cell r="AF245">
            <v>46.885561800000005</v>
          </cell>
        </row>
        <row r="246">
          <cell r="B246" t="str">
            <v>BO203</v>
          </cell>
          <cell r="C246" t="str">
            <v>C</v>
          </cell>
          <cell r="D246">
            <v>0</v>
          </cell>
          <cell r="E246" t="str">
            <v>Oval Sphere # 1</v>
          </cell>
          <cell r="F246" t="str">
            <v>Frutero Génova M</v>
          </cell>
          <cell r="G246">
            <v>13.2</v>
          </cell>
          <cell r="H246">
            <v>7.3</v>
          </cell>
          <cell r="I246">
            <v>4.0999999999999996</v>
          </cell>
          <cell r="J246">
            <v>23.670500000000001</v>
          </cell>
          <cell r="K246">
            <v>2.31</v>
          </cell>
          <cell r="L246">
            <v>33.5</v>
          </cell>
          <cell r="M246">
            <v>18.5</v>
          </cell>
          <cell r="N246">
            <v>10.5</v>
          </cell>
          <cell r="O246">
            <v>0.7</v>
          </cell>
          <cell r="P246">
            <v>1.05</v>
          </cell>
          <cell r="Q246">
            <v>12.51</v>
          </cell>
          <cell r="R246">
            <v>14.352723000000001</v>
          </cell>
          <cell r="S246">
            <v>17.239999999999998</v>
          </cell>
          <cell r="T246">
            <v>17.600000000000001</v>
          </cell>
          <cell r="U246">
            <v>0.8984175599795815</v>
          </cell>
          <cell r="V246">
            <v>18.079999999999998</v>
          </cell>
          <cell r="W246">
            <v>19.59</v>
          </cell>
          <cell r="X246">
            <v>21.1</v>
          </cell>
          <cell r="Y246">
            <v>22.61</v>
          </cell>
          <cell r="Z246">
            <v>23.09</v>
          </cell>
          <cell r="AA246">
            <v>24.11</v>
          </cell>
          <cell r="AB246">
            <v>25.62</v>
          </cell>
          <cell r="AC246">
            <v>27.13</v>
          </cell>
          <cell r="AD246">
            <v>28.63</v>
          </cell>
          <cell r="AE246">
            <v>60.281436600000006</v>
          </cell>
          <cell r="AF246">
            <v>30.140718300000003</v>
          </cell>
        </row>
        <row r="247">
          <cell r="B247" t="str">
            <v>BO202</v>
          </cell>
          <cell r="C247" t="str">
            <v>C</v>
          </cell>
          <cell r="D247">
            <v>0</v>
          </cell>
          <cell r="E247" t="str">
            <v>Frutero Génova S</v>
          </cell>
          <cell r="F247" t="str">
            <v>Frutero Génova S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21</v>
          </cell>
          <cell r="M247">
            <v>11.5</v>
          </cell>
          <cell r="N247">
            <v>7</v>
          </cell>
          <cell r="O247">
            <v>0</v>
          </cell>
          <cell r="P247">
            <v>0</v>
          </cell>
          <cell r="Q247">
            <v>6.38</v>
          </cell>
          <cell r="R247">
            <v>7.32</v>
          </cell>
          <cell r="S247">
            <v>8.7899999999999991</v>
          </cell>
          <cell r="T247">
            <v>8.98</v>
          </cell>
          <cell r="U247">
            <v>0.89889889889889896</v>
          </cell>
          <cell r="V247">
            <v>9.2200000000000006</v>
          </cell>
          <cell r="W247">
            <v>9.99</v>
          </cell>
          <cell r="X247">
            <v>10.76</v>
          </cell>
          <cell r="Y247">
            <v>11.53</v>
          </cell>
          <cell r="Z247">
            <v>11.77</v>
          </cell>
          <cell r="AA247">
            <v>12.3</v>
          </cell>
          <cell r="AB247">
            <v>13.06</v>
          </cell>
          <cell r="AC247">
            <v>13.83</v>
          </cell>
          <cell r="AD247">
            <v>14.6</v>
          </cell>
          <cell r="AE247">
            <v>30.74</v>
          </cell>
          <cell r="AF247">
            <v>15.37</v>
          </cell>
        </row>
        <row r="248">
          <cell r="B248" t="str">
            <v>TBO204</v>
          </cell>
          <cell r="C248" t="str">
            <v>C</v>
          </cell>
          <cell r="D248" t="str">
            <v>Tile 26</v>
          </cell>
          <cell r="E248" t="str">
            <v>Oval Sphere # 2</v>
          </cell>
          <cell r="F248" t="str">
            <v>Frutero Génova # 2</v>
          </cell>
          <cell r="G248">
            <v>16.899999999999999</v>
          </cell>
          <cell r="H248">
            <v>9.0500000000000007</v>
          </cell>
          <cell r="I248">
            <v>5.5</v>
          </cell>
          <cell r="J248">
            <v>45.65025</v>
          </cell>
          <cell r="K248">
            <v>3.36</v>
          </cell>
          <cell r="L248">
            <v>43</v>
          </cell>
          <cell r="M248">
            <v>23</v>
          </cell>
          <cell r="N248">
            <v>14</v>
          </cell>
          <cell r="O248">
            <v>1.35</v>
          </cell>
          <cell r="P248">
            <v>1.4</v>
          </cell>
          <cell r="Q248">
            <v>22.58</v>
          </cell>
          <cell r="R248">
            <v>25.906033999999998</v>
          </cell>
          <cell r="S248">
            <v>31.96</v>
          </cell>
          <cell r="T248">
            <v>32.630000000000003</v>
          </cell>
          <cell r="U248">
            <v>0.89840308370044064</v>
          </cell>
          <cell r="V248">
            <v>33.520000000000003</v>
          </cell>
          <cell r="W248">
            <v>36.32</v>
          </cell>
          <cell r="X248">
            <v>39.11</v>
          </cell>
          <cell r="Y248">
            <v>41.91</v>
          </cell>
          <cell r="Z248">
            <v>42.8</v>
          </cell>
          <cell r="AA248">
            <v>44.7</v>
          </cell>
          <cell r="AB248">
            <v>47.49</v>
          </cell>
          <cell r="AC248">
            <v>50.29</v>
          </cell>
          <cell r="AD248">
            <v>53.08</v>
          </cell>
          <cell r="AE248">
            <v>111.74900000000001</v>
          </cell>
          <cell r="AF248">
            <v>55.874500000000005</v>
          </cell>
        </row>
        <row r="249">
          <cell r="B249" t="str">
            <v>MOI05</v>
          </cell>
          <cell r="C249" t="str">
            <v>C</v>
          </cell>
          <cell r="D249">
            <v>0</v>
          </cell>
          <cell r="E249">
            <v>0</v>
          </cell>
          <cell r="F249" t="str">
            <v>Milán Oval XL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42</v>
          </cell>
          <cell r="M249">
            <v>30.1</v>
          </cell>
          <cell r="N249">
            <v>2</v>
          </cell>
          <cell r="O249">
            <v>0</v>
          </cell>
          <cell r="P249">
            <v>1.18</v>
          </cell>
          <cell r="Q249">
            <v>16.89</v>
          </cell>
          <cell r="R249">
            <v>19.39</v>
          </cell>
          <cell r="S249">
            <v>23.28</v>
          </cell>
          <cell r="T249">
            <v>23.77</v>
          </cell>
          <cell r="U249">
            <v>0.89833711262282689</v>
          </cell>
          <cell r="V249">
            <v>24.42</v>
          </cell>
          <cell r="W249">
            <v>26.46</v>
          </cell>
          <cell r="X249">
            <v>28.49</v>
          </cell>
          <cell r="Y249">
            <v>30.53</v>
          </cell>
          <cell r="Z249">
            <v>31.18</v>
          </cell>
          <cell r="AA249">
            <v>32.56</v>
          </cell>
          <cell r="AB249">
            <v>34.6</v>
          </cell>
          <cell r="AC249">
            <v>36.630000000000003</v>
          </cell>
          <cell r="AD249">
            <v>38.67</v>
          </cell>
          <cell r="AE249">
            <v>81.400000000000006</v>
          </cell>
          <cell r="AF249">
            <v>40.700000000000003</v>
          </cell>
        </row>
        <row r="250">
          <cell r="B250" t="str">
            <v>MOI04</v>
          </cell>
          <cell r="C250" t="str">
            <v>C</v>
          </cell>
          <cell r="D250">
            <v>0</v>
          </cell>
          <cell r="E250">
            <v>0</v>
          </cell>
          <cell r="F250" t="str">
            <v>Milán Oval L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34.5</v>
          </cell>
          <cell r="M250">
            <v>24.8</v>
          </cell>
          <cell r="N250">
            <v>2</v>
          </cell>
          <cell r="O250">
            <v>0</v>
          </cell>
          <cell r="P250">
            <v>0.71</v>
          </cell>
          <cell r="Q250">
            <v>10.91</v>
          </cell>
          <cell r="R250">
            <v>12.52</v>
          </cell>
          <cell r="S250">
            <v>15.04</v>
          </cell>
          <cell r="T250">
            <v>15.35</v>
          </cell>
          <cell r="U250">
            <v>0.89818607372732595</v>
          </cell>
          <cell r="V250">
            <v>15.77</v>
          </cell>
          <cell r="W250">
            <v>17.09</v>
          </cell>
          <cell r="X250">
            <v>18.399999999999999</v>
          </cell>
          <cell r="Y250">
            <v>19.72</v>
          </cell>
          <cell r="Z250">
            <v>20.14</v>
          </cell>
          <cell r="AA250">
            <v>21.03</v>
          </cell>
          <cell r="AB250">
            <v>22.35</v>
          </cell>
          <cell r="AC250">
            <v>23.66</v>
          </cell>
          <cell r="AD250">
            <v>24.98</v>
          </cell>
          <cell r="AE250">
            <v>52.58</v>
          </cell>
          <cell r="AF250">
            <v>26.29</v>
          </cell>
        </row>
        <row r="251">
          <cell r="B251" t="str">
            <v>MOI03</v>
          </cell>
          <cell r="C251" t="str">
            <v>C</v>
          </cell>
          <cell r="D251">
            <v>0</v>
          </cell>
          <cell r="E251">
            <v>0</v>
          </cell>
          <cell r="F251" t="str">
            <v>Milán Oval M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27</v>
          </cell>
          <cell r="M251">
            <v>19.399999999999999</v>
          </cell>
          <cell r="N251">
            <v>2</v>
          </cell>
          <cell r="O251">
            <v>0</v>
          </cell>
          <cell r="P251">
            <v>0.53</v>
          </cell>
          <cell r="Q251">
            <v>9.58</v>
          </cell>
          <cell r="R251">
            <v>11</v>
          </cell>
          <cell r="S251">
            <v>13.2</v>
          </cell>
          <cell r="T251">
            <v>13.48</v>
          </cell>
          <cell r="U251">
            <v>0.89866666666666672</v>
          </cell>
          <cell r="V251">
            <v>13.85</v>
          </cell>
          <cell r="W251">
            <v>15</v>
          </cell>
          <cell r="X251">
            <v>16.16</v>
          </cell>
          <cell r="Y251">
            <v>17.309999999999999</v>
          </cell>
          <cell r="Z251">
            <v>17.68</v>
          </cell>
          <cell r="AA251">
            <v>18.46</v>
          </cell>
          <cell r="AB251">
            <v>19.62</v>
          </cell>
          <cell r="AC251">
            <v>20.77</v>
          </cell>
          <cell r="AD251">
            <v>21.93</v>
          </cell>
          <cell r="AE251">
            <v>46.16</v>
          </cell>
          <cell r="AF251">
            <v>23.08</v>
          </cell>
        </row>
        <row r="252">
          <cell r="B252" t="str">
            <v>MOI02</v>
          </cell>
          <cell r="C252" t="str">
            <v>C</v>
          </cell>
          <cell r="D252">
            <v>0</v>
          </cell>
          <cell r="E252">
            <v>0</v>
          </cell>
          <cell r="F252" t="str">
            <v>Milán Oval S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19.600000000000001</v>
          </cell>
          <cell r="M252">
            <v>14</v>
          </cell>
          <cell r="N252">
            <v>2</v>
          </cell>
          <cell r="O252">
            <v>0</v>
          </cell>
          <cell r="P252">
            <v>0.24099999999999999</v>
          </cell>
          <cell r="Q252">
            <v>4.79</v>
          </cell>
          <cell r="R252">
            <v>5.5</v>
          </cell>
          <cell r="S252">
            <v>6.61</v>
          </cell>
          <cell r="T252">
            <v>6.75</v>
          </cell>
          <cell r="U252">
            <v>0.89880159786950731</v>
          </cell>
          <cell r="V252">
            <v>6.93</v>
          </cell>
          <cell r="W252">
            <v>7.51</v>
          </cell>
          <cell r="X252">
            <v>8.09</v>
          </cell>
          <cell r="Y252">
            <v>8.66</v>
          </cell>
          <cell r="Z252">
            <v>8.85</v>
          </cell>
          <cell r="AA252">
            <v>9.24</v>
          </cell>
          <cell r="AB252">
            <v>9.82</v>
          </cell>
          <cell r="AC252">
            <v>10.4</v>
          </cell>
          <cell r="AD252">
            <v>10.97</v>
          </cell>
          <cell r="AE252">
            <v>23.1</v>
          </cell>
          <cell r="AF252">
            <v>11.55</v>
          </cell>
        </row>
        <row r="253">
          <cell r="B253" t="str">
            <v>SOG04</v>
          </cell>
          <cell r="C253" t="str">
            <v>C</v>
          </cell>
          <cell r="D253">
            <v>0</v>
          </cell>
          <cell r="E253">
            <v>0</v>
          </cell>
          <cell r="F253" t="str">
            <v>Segovia Oval L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30.9</v>
          </cell>
          <cell r="M253">
            <v>44.1</v>
          </cell>
          <cell r="N253">
            <v>11.1</v>
          </cell>
          <cell r="O253">
            <v>0</v>
          </cell>
          <cell r="P253">
            <v>1.18</v>
          </cell>
          <cell r="Q253">
            <v>16.89</v>
          </cell>
          <cell r="R253">
            <v>19.39</v>
          </cell>
          <cell r="S253">
            <v>23.28</v>
          </cell>
          <cell r="T253">
            <v>23.77</v>
          </cell>
          <cell r="U253">
            <v>0.89833711262282689</v>
          </cell>
          <cell r="V253">
            <v>24.42</v>
          </cell>
          <cell r="W253">
            <v>26.46</v>
          </cell>
          <cell r="X253">
            <v>28.49</v>
          </cell>
          <cell r="Y253">
            <v>30.53</v>
          </cell>
          <cell r="Z253">
            <v>31.18</v>
          </cell>
          <cell r="AA253">
            <v>32.56</v>
          </cell>
          <cell r="AB253">
            <v>34.6</v>
          </cell>
          <cell r="AC253">
            <v>36.630000000000003</v>
          </cell>
          <cell r="AD253">
            <v>38.67</v>
          </cell>
          <cell r="AE253">
            <v>81.400000000000006</v>
          </cell>
          <cell r="AF253">
            <v>40.700000000000003</v>
          </cell>
        </row>
        <row r="254">
          <cell r="B254" t="str">
            <v>SOG03</v>
          </cell>
          <cell r="C254" t="str">
            <v>C</v>
          </cell>
          <cell r="D254">
            <v>0</v>
          </cell>
          <cell r="E254">
            <v>0</v>
          </cell>
          <cell r="F254" t="str">
            <v>Segovia Oval M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21.5</v>
          </cell>
          <cell r="M254">
            <v>30.8</v>
          </cell>
          <cell r="N254">
            <v>7.6</v>
          </cell>
          <cell r="O254">
            <v>0</v>
          </cell>
          <cell r="P254">
            <v>0.71</v>
          </cell>
          <cell r="Q254">
            <v>10.91</v>
          </cell>
          <cell r="R254">
            <v>12.52</v>
          </cell>
          <cell r="S254">
            <v>15.04</v>
          </cell>
          <cell r="T254">
            <v>15.35</v>
          </cell>
          <cell r="U254">
            <v>0.89818607372732595</v>
          </cell>
          <cell r="V254">
            <v>15.77</v>
          </cell>
          <cell r="W254">
            <v>17.09</v>
          </cell>
          <cell r="X254">
            <v>18.399999999999999</v>
          </cell>
          <cell r="Y254">
            <v>19.72</v>
          </cell>
          <cell r="Z254">
            <v>20.14</v>
          </cell>
          <cell r="AA254">
            <v>21.03</v>
          </cell>
          <cell r="AB254">
            <v>22.35</v>
          </cell>
          <cell r="AC254">
            <v>23.66</v>
          </cell>
          <cell r="AD254">
            <v>24.98</v>
          </cell>
          <cell r="AE254">
            <v>52.58</v>
          </cell>
          <cell r="AF254">
            <v>26.29</v>
          </cell>
        </row>
        <row r="255">
          <cell r="B255" t="str">
            <v>SOG02</v>
          </cell>
          <cell r="C255" t="str">
            <v>C</v>
          </cell>
          <cell r="D255">
            <v>0</v>
          </cell>
          <cell r="E255">
            <v>0</v>
          </cell>
          <cell r="F255" t="str">
            <v>Segovia Oval S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17.7</v>
          </cell>
          <cell r="M255">
            <v>25.2</v>
          </cell>
          <cell r="N255">
            <v>6.4</v>
          </cell>
          <cell r="O255">
            <v>0</v>
          </cell>
          <cell r="P255">
            <v>0.53</v>
          </cell>
          <cell r="Q255">
            <v>9.58</v>
          </cell>
          <cell r="R255">
            <v>11</v>
          </cell>
          <cell r="S255">
            <v>13.2</v>
          </cell>
          <cell r="T255">
            <v>13.48</v>
          </cell>
          <cell r="U255">
            <v>0.89866666666666672</v>
          </cell>
          <cell r="V255">
            <v>13.85</v>
          </cell>
          <cell r="W255">
            <v>15</v>
          </cell>
          <cell r="X255">
            <v>16.16</v>
          </cell>
          <cell r="Y255">
            <v>17.309999999999999</v>
          </cell>
          <cell r="Z255">
            <v>17.68</v>
          </cell>
          <cell r="AA255">
            <v>18.46</v>
          </cell>
          <cell r="AB255">
            <v>19.62</v>
          </cell>
          <cell r="AC255">
            <v>20.77</v>
          </cell>
          <cell r="AD255">
            <v>21.93</v>
          </cell>
          <cell r="AE255">
            <v>46.16</v>
          </cell>
          <cell r="AF255">
            <v>23.08</v>
          </cell>
        </row>
        <row r="256">
          <cell r="B256" t="str">
            <v>SOG01</v>
          </cell>
          <cell r="C256" t="str">
            <v>C</v>
          </cell>
          <cell r="D256">
            <v>0</v>
          </cell>
          <cell r="E256">
            <v>0</v>
          </cell>
          <cell r="F256" t="str">
            <v>Segovia Oval XS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12.1</v>
          </cell>
          <cell r="M256">
            <v>17.5</v>
          </cell>
          <cell r="N256">
            <v>4.4000000000000004</v>
          </cell>
          <cell r="O256">
            <v>0</v>
          </cell>
          <cell r="P256">
            <v>0.24099999999999999</v>
          </cell>
          <cell r="Q256">
            <v>4.79</v>
          </cell>
          <cell r="R256">
            <v>5.5</v>
          </cell>
          <cell r="S256">
            <v>6.61</v>
          </cell>
          <cell r="T256">
            <v>6.75</v>
          </cell>
          <cell r="U256">
            <v>0.89880159786950731</v>
          </cell>
          <cell r="V256">
            <v>6.93</v>
          </cell>
          <cell r="W256">
            <v>7.51</v>
          </cell>
          <cell r="X256">
            <v>8.09</v>
          </cell>
          <cell r="Y256">
            <v>8.66</v>
          </cell>
          <cell r="Z256">
            <v>8.85</v>
          </cell>
          <cell r="AA256">
            <v>9.24</v>
          </cell>
          <cell r="AB256">
            <v>9.82</v>
          </cell>
          <cell r="AC256">
            <v>10.4</v>
          </cell>
          <cell r="AD256">
            <v>10.97</v>
          </cell>
          <cell r="AE256">
            <v>23.1</v>
          </cell>
          <cell r="AF256">
            <v>11.55</v>
          </cell>
        </row>
        <row r="257">
          <cell r="B257" t="str">
            <v>SON05</v>
          </cell>
          <cell r="C257" t="str">
            <v>C</v>
          </cell>
          <cell r="D257">
            <v>0</v>
          </cell>
          <cell r="E257">
            <v>0</v>
          </cell>
          <cell r="F257" t="str">
            <v>Siena Oval XL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59.4</v>
          </cell>
          <cell r="M257">
            <v>26.6</v>
          </cell>
          <cell r="N257">
            <v>5.9</v>
          </cell>
          <cell r="O257">
            <v>0</v>
          </cell>
          <cell r="P257">
            <v>1.9870000000000001</v>
          </cell>
          <cell r="Q257">
            <v>28.06</v>
          </cell>
          <cell r="R257">
            <v>32.21</v>
          </cell>
          <cell r="S257">
            <v>38.68</v>
          </cell>
          <cell r="T257">
            <v>39.49</v>
          </cell>
          <cell r="U257">
            <v>0.89852104664391352</v>
          </cell>
          <cell r="V257">
            <v>40.57</v>
          </cell>
          <cell r="W257">
            <v>43.95</v>
          </cell>
          <cell r="X257">
            <v>47.33</v>
          </cell>
          <cell r="Y257">
            <v>50.72</v>
          </cell>
          <cell r="Z257">
            <v>51.8</v>
          </cell>
          <cell r="AA257">
            <v>54.1</v>
          </cell>
          <cell r="AB257">
            <v>57.48</v>
          </cell>
          <cell r="AC257">
            <v>60.86</v>
          </cell>
          <cell r="AD257">
            <v>64.239999999999995</v>
          </cell>
          <cell r="AE257">
            <v>135.24</v>
          </cell>
          <cell r="AF257">
            <v>67.62</v>
          </cell>
        </row>
        <row r="258">
          <cell r="B258" t="str">
            <v>SON04</v>
          </cell>
          <cell r="C258" t="str">
            <v>C</v>
          </cell>
          <cell r="D258">
            <v>0</v>
          </cell>
          <cell r="E258">
            <v>0</v>
          </cell>
          <cell r="F258" t="str">
            <v>Siena Oval L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48.8</v>
          </cell>
          <cell r="M258">
            <v>21.9</v>
          </cell>
          <cell r="N258">
            <v>4.9000000000000004</v>
          </cell>
          <cell r="O258">
            <v>0</v>
          </cell>
          <cell r="P258">
            <v>1.333</v>
          </cell>
          <cell r="Q258">
            <v>18.62</v>
          </cell>
          <cell r="R258">
            <v>21.37</v>
          </cell>
          <cell r="S258">
            <v>25.66</v>
          </cell>
          <cell r="T258">
            <v>26.2</v>
          </cell>
          <cell r="U258">
            <v>0.89849108367626884</v>
          </cell>
          <cell r="V258">
            <v>26.92</v>
          </cell>
          <cell r="W258">
            <v>29.16</v>
          </cell>
          <cell r="X258">
            <v>31.4</v>
          </cell>
          <cell r="Y258">
            <v>33.65</v>
          </cell>
          <cell r="Z258">
            <v>34.36</v>
          </cell>
          <cell r="AA258">
            <v>35.89</v>
          </cell>
          <cell r="AB258">
            <v>38.130000000000003</v>
          </cell>
          <cell r="AC258">
            <v>40.369999999999997</v>
          </cell>
          <cell r="AD258">
            <v>42.62</v>
          </cell>
          <cell r="AE258">
            <v>89.72</v>
          </cell>
          <cell r="AF258">
            <v>44.86</v>
          </cell>
        </row>
        <row r="259">
          <cell r="B259" t="str">
            <v>SON03</v>
          </cell>
          <cell r="C259" t="str">
            <v>C</v>
          </cell>
          <cell r="D259">
            <v>0</v>
          </cell>
          <cell r="E259">
            <v>0</v>
          </cell>
          <cell r="F259" t="str">
            <v>Siena Oval M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36.200000000000003</v>
          </cell>
          <cell r="M259">
            <v>19.7</v>
          </cell>
          <cell r="N259">
            <v>3.6</v>
          </cell>
          <cell r="O259">
            <v>0</v>
          </cell>
          <cell r="P259">
            <v>0.83</v>
          </cell>
          <cell r="Q259">
            <v>13.03</v>
          </cell>
          <cell r="R259">
            <v>14.96</v>
          </cell>
          <cell r="S259">
            <v>17.96</v>
          </cell>
          <cell r="T259">
            <v>18.34</v>
          </cell>
          <cell r="U259">
            <v>0.89857912787849092</v>
          </cell>
          <cell r="V259">
            <v>18.84</v>
          </cell>
          <cell r="W259">
            <v>20.41</v>
          </cell>
          <cell r="X259">
            <v>21.98</v>
          </cell>
          <cell r="Y259">
            <v>23.55</v>
          </cell>
          <cell r="Z259">
            <v>24.05</v>
          </cell>
          <cell r="AA259">
            <v>25.12</v>
          </cell>
          <cell r="AB259">
            <v>26.69</v>
          </cell>
          <cell r="AC259">
            <v>28.26</v>
          </cell>
          <cell r="AD259">
            <v>29.83</v>
          </cell>
          <cell r="AE259">
            <v>62.8</v>
          </cell>
          <cell r="AF259">
            <v>31.4</v>
          </cell>
        </row>
        <row r="260">
          <cell r="B260" t="str">
            <v>SON02</v>
          </cell>
          <cell r="C260" t="str">
            <v>C</v>
          </cell>
          <cell r="D260">
            <v>0</v>
          </cell>
          <cell r="E260">
            <v>0</v>
          </cell>
          <cell r="F260" t="str">
            <v>Siena Oval S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27.6</v>
          </cell>
          <cell r="M260">
            <v>12.4</v>
          </cell>
          <cell r="N260">
            <v>2.7</v>
          </cell>
          <cell r="O260">
            <v>0</v>
          </cell>
          <cell r="P260">
            <v>0.36399999999999999</v>
          </cell>
          <cell r="Q260">
            <v>7.05</v>
          </cell>
          <cell r="R260">
            <v>8.09</v>
          </cell>
          <cell r="S260">
            <v>9.7200000000000006</v>
          </cell>
          <cell r="T260">
            <v>9.92</v>
          </cell>
          <cell r="U260">
            <v>0.89855072463768126</v>
          </cell>
          <cell r="V260">
            <v>10.19</v>
          </cell>
          <cell r="W260">
            <v>11.04</v>
          </cell>
          <cell r="X260">
            <v>11.89</v>
          </cell>
          <cell r="Y260">
            <v>12.74</v>
          </cell>
          <cell r="Z260">
            <v>13.01</v>
          </cell>
          <cell r="AA260">
            <v>13.59</v>
          </cell>
          <cell r="AB260">
            <v>14.44</v>
          </cell>
          <cell r="AC260">
            <v>15.29</v>
          </cell>
          <cell r="AD260">
            <v>16.14</v>
          </cell>
          <cell r="AE260">
            <v>33.979999999999997</v>
          </cell>
          <cell r="AF260">
            <v>16.989999999999998</v>
          </cell>
        </row>
        <row r="261">
          <cell r="B261" t="str">
            <v>SON14</v>
          </cell>
          <cell r="C261" t="str">
            <v>C</v>
          </cell>
          <cell r="D261">
            <v>0</v>
          </cell>
          <cell r="E261">
            <v>0</v>
          </cell>
          <cell r="F261" t="str">
            <v>Siena Oval Plano L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50.2</v>
          </cell>
          <cell r="M261">
            <v>25.1</v>
          </cell>
          <cell r="N261">
            <v>1.6</v>
          </cell>
          <cell r="O261">
            <v>0</v>
          </cell>
          <cell r="P261">
            <v>1.264</v>
          </cell>
          <cell r="Q261">
            <v>18.350000000000001</v>
          </cell>
          <cell r="R261">
            <v>21.06</v>
          </cell>
          <cell r="S261">
            <v>25.3</v>
          </cell>
          <cell r="T261">
            <v>25.83</v>
          </cell>
          <cell r="U261">
            <v>0.89843478260869558</v>
          </cell>
          <cell r="V261">
            <v>26.54</v>
          </cell>
          <cell r="W261">
            <v>28.75</v>
          </cell>
          <cell r="X261">
            <v>30.96</v>
          </cell>
          <cell r="Y261">
            <v>33.17</v>
          </cell>
          <cell r="Z261">
            <v>33.880000000000003</v>
          </cell>
          <cell r="AA261">
            <v>35.380000000000003</v>
          </cell>
          <cell r="AB261">
            <v>37.6</v>
          </cell>
          <cell r="AC261">
            <v>39.81</v>
          </cell>
          <cell r="AD261">
            <v>42.02</v>
          </cell>
          <cell r="AE261">
            <v>88.46</v>
          </cell>
          <cell r="AF261">
            <v>44.23</v>
          </cell>
        </row>
        <row r="262">
          <cell r="B262" t="str">
            <v>SON13</v>
          </cell>
          <cell r="C262" t="str">
            <v>C</v>
          </cell>
          <cell r="D262">
            <v>0</v>
          </cell>
          <cell r="E262">
            <v>0</v>
          </cell>
          <cell r="F262" t="str">
            <v>Siena Oval Plano M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40</v>
          </cell>
          <cell r="M262">
            <v>20.3</v>
          </cell>
          <cell r="N262">
            <v>1.6</v>
          </cell>
          <cell r="O262">
            <v>0</v>
          </cell>
          <cell r="P262">
            <v>0.77</v>
          </cell>
          <cell r="Q262">
            <v>11.97</v>
          </cell>
          <cell r="R262">
            <v>13.74</v>
          </cell>
          <cell r="S262">
            <v>16.5</v>
          </cell>
          <cell r="T262">
            <v>16.850000000000001</v>
          </cell>
          <cell r="U262">
            <v>0.89866666666666672</v>
          </cell>
          <cell r="V262">
            <v>17.309999999999999</v>
          </cell>
          <cell r="W262">
            <v>18.75</v>
          </cell>
          <cell r="X262">
            <v>20.2</v>
          </cell>
          <cell r="Y262">
            <v>21.64</v>
          </cell>
          <cell r="Z262">
            <v>22.1</v>
          </cell>
          <cell r="AA262">
            <v>23.08</v>
          </cell>
          <cell r="AB262">
            <v>24.52</v>
          </cell>
          <cell r="AC262">
            <v>25.97</v>
          </cell>
          <cell r="AD262">
            <v>27.41</v>
          </cell>
          <cell r="AE262">
            <v>57.7</v>
          </cell>
          <cell r="AF262">
            <v>28.85</v>
          </cell>
        </row>
        <row r="263">
          <cell r="B263" t="str">
            <v>SON12</v>
          </cell>
          <cell r="C263" t="str">
            <v>C</v>
          </cell>
          <cell r="D263">
            <v>0</v>
          </cell>
          <cell r="E263">
            <v>0</v>
          </cell>
          <cell r="F263" t="str">
            <v>Siena Oval Plano S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30.2</v>
          </cell>
          <cell r="M263">
            <v>15.2</v>
          </cell>
          <cell r="N263">
            <v>1.6</v>
          </cell>
          <cell r="O263">
            <v>0</v>
          </cell>
          <cell r="P263">
            <v>0.42499999999999999</v>
          </cell>
          <cell r="Q263">
            <v>13.43</v>
          </cell>
          <cell r="R263">
            <v>15.41</v>
          </cell>
          <cell r="S263">
            <v>18.510000000000002</v>
          </cell>
          <cell r="T263">
            <v>18.899999999999999</v>
          </cell>
          <cell r="U263">
            <v>0.89871611982881583</v>
          </cell>
          <cell r="V263">
            <v>19.420000000000002</v>
          </cell>
          <cell r="W263">
            <v>21.03</v>
          </cell>
          <cell r="X263">
            <v>22.65</v>
          </cell>
          <cell r="Y263">
            <v>24.27</v>
          </cell>
          <cell r="Z263">
            <v>24.79</v>
          </cell>
          <cell r="AA263">
            <v>25.89</v>
          </cell>
          <cell r="AB263">
            <v>27.51</v>
          </cell>
          <cell r="AC263">
            <v>29.12</v>
          </cell>
          <cell r="AD263">
            <v>30.74</v>
          </cell>
          <cell r="AE263">
            <v>64.72</v>
          </cell>
          <cell r="AF263">
            <v>32.36</v>
          </cell>
        </row>
        <row r="264">
          <cell r="B264" t="str">
            <v>VO104</v>
          </cell>
          <cell r="C264" t="str">
            <v>C</v>
          </cell>
          <cell r="D264">
            <v>0</v>
          </cell>
          <cell r="E264">
            <v>0</v>
          </cell>
          <cell r="F264" t="str">
            <v>Verona Oval Alto L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44</v>
          </cell>
          <cell r="M264">
            <v>33</v>
          </cell>
          <cell r="N264">
            <v>13.8</v>
          </cell>
          <cell r="O264">
            <v>0</v>
          </cell>
          <cell r="P264">
            <v>1.9810000000000001</v>
          </cell>
          <cell r="Q264">
            <v>29.26</v>
          </cell>
          <cell r="R264">
            <v>33.58</v>
          </cell>
          <cell r="S264">
            <v>40.33</v>
          </cell>
          <cell r="T264">
            <v>41.17</v>
          </cell>
          <cell r="U264">
            <v>0.89831987780929534</v>
          </cell>
          <cell r="V264">
            <v>42.3</v>
          </cell>
          <cell r="W264">
            <v>45.83</v>
          </cell>
          <cell r="X264">
            <v>49.35</v>
          </cell>
          <cell r="Y264">
            <v>52.88</v>
          </cell>
          <cell r="Z264">
            <v>54</v>
          </cell>
          <cell r="AA264">
            <v>56.4</v>
          </cell>
          <cell r="AB264">
            <v>59.93</v>
          </cell>
          <cell r="AC264">
            <v>63.45</v>
          </cell>
          <cell r="AD264">
            <v>66.98</v>
          </cell>
          <cell r="AE264">
            <v>141</v>
          </cell>
          <cell r="AF264">
            <v>70.5</v>
          </cell>
        </row>
        <row r="265">
          <cell r="B265" t="str">
            <v>VO103</v>
          </cell>
          <cell r="C265" t="str">
            <v>C</v>
          </cell>
          <cell r="D265">
            <v>0</v>
          </cell>
          <cell r="E265">
            <v>0</v>
          </cell>
          <cell r="F265" t="str">
            <v>Verona Oval Alto M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36.4</v>
          </cell>
          <cell r="M265">
            <v>27.3</v>
          </cell>
          <cell r="N265">
            <v>11.4</v>
          </cell>
          <cell r="O265">
            <v>0</v>
          </cell>
          <cell r="P265">
            <v>1.35</v>
          </cell>
          <cell r="Q265">
            <v>19.420000000000002</v>
          </cell>
          <cell r="R265">
            <v>22.29</v>
          </cell>
          <cell r="S265">
            <v>26.76</v>
          </cell>
          <cell r="T265">
            <v>27.33</v>
          </cell>
          <cell r="U265">
            <v>0.8987175271292337</v>
          </cell>
          <cell r="V265">
            <v>28.07</v>
          </cell>
          <cell r="W265">
            <v>30.41</v>
          </cell>
          <cell r="X265">
            <v>32.75</v>
          </cell>
          <cell r="Y265">
            <v>35.090000000000003</v>
          </cell>
          <cell r="Z265">
            <v>35.840000000000003</v>
          </cell>
          <cell r="AA265">
            <v>37.43</v>
          </cell>
          <cell r="AB265">
            <v>39.770000000000003</v>
          </cell>
          <cell r="AC265">
            <v>42.11</v>
          </cell>
          <cell r="AD265">
            <v>44.45</v>
          </cell>
          <cell r="AE265">
            <v>93.58</v>
          </cell>
          <cell r="AF265">
            <v>46.79</v>
          </cell>
        </row>
        <row r="266">
          <cell r="B266" t="str">
            <v>VO102</v>
          </cell>
          <cell r="C266" t="str">
            <v>C</v>
          </cell>
          <cell r="D266">
            <v>0</v>
          </cell>
          <cell r="E266">
            <v>0</v>
          </cell>
          <cell r="F266" t="str">
            <v>Verona Oval Alto S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27.9</v>
          </cell>
          <cell r="M266">
            <v>21</v>
          </cell>
          <cell r="N266">
            <v>8.8000000000000007</v>
          </cell>
          <cell r="O266">
            <v>0</v>
          </cell>
          <cell r="P266">
            <v>0.69199999999999995</v>
          </cell>
          <cell r="Q266">
            <v>10.77</v>
          </cell>
          <cell r="R266">
            <v>12.36</v>
          </cell>
          <cell r="S266">
            <v>14.85</v>
          </cell>
          <cell r="T266">
            <v>15.16</v>
          </cell>
          <cell r="U266">
            <v>0.89863663307646702</v>
          </cell>
          <cell r="V266">
            <v>15.58</v>
          </cell>
          <cell r="W266">
            <v>16.87</v>
          </cell>
          <cell r="X266">
            <v>18.170000000000002</v>
          </cell>
          <cell r="Y266">
            <v>19.47</v>
          </cell>
          <cell r="Z266">
            <v>19.89</v>
          </cell>
          <cell r="AA266">
            <v>20.77</v>
          </cell>
          <cell r="AB266">
            <v>22.07</v>
          </cell>
          <cell r="AC266">
            <v>23.36</v>
          </cell>
          <cell r="AD266">
            <v>24.66</v>
          </cell>
          <cell r="AE266">
            <v>51.92</v>
          </cell>
          <cell r="AF266">
            <v>25.96</v>
          </cell>
        </row>
        <row r="267">
          <cell r="B267" t="str">
            <v>VO101</v>
          </cell>
          <cell r="C267" t="str">
            <v>C</v>
          </cell>
          <cell r="D267">
            <v>0</v>
          </cell>
          <cell r="E267">
            <v>0</v>
          </cell>
          <cell r="F267" t="str">
            <v>Verona Oval Alto XS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22</v>
          </cell>
          <cell r="M267">
            <v>16.5</v>
          </cell>
          <cell r="N267">
            <v>6.9</v>
          </cell>
          <cell r="O267">
            <v>0</v>
          </cell>
          <cell r="P267">
            <v>0.42599999999999999</v>
          </cell>
          <cell r="Q267">
            <v>7.71</v>
          </cell>
          <cell r="R267">
            <v>8.85</v>
          </cell>
          <cell r="S267">
            <v>10.62</v>
          </cell>
          <cell r="T267">
            <v>10.84</v>
          </cell>
          <cell r="U267">
            <v>0.8988391376451077</v>
          </cell>
          <cell r="V267">
            <v>11.14</v>
          </cell>
          <cell r="W267">
            <v>12.06</v>
          </cell>
          <cell r="X267">
            <v>12.99</v>
          </cell>
          <cell r="Y267">
            <v>13.92</v>
          </cell>
          <cell r="Z267">
            <v>14.22</v>
          </cell>
          <cell r="AA267">
            <v>14.85</v>
          </cell>
          <cell r="AB267">
            <v>15.78</v>
          </cell>
          <cell r="AC267">
            <v>16.7</v>
          </cell>
          <cell r="AD267">
            <v>17.63</v>
          </cell>
          <cell r="AE267">
            <v>37.119999999999997</v>
          </cell>
          <cell r="AF267">
            <v>18.559999999999999</v>
          </cell>
        </row>
        <row r="268">
          <cell r="B268" t="str">
            <v>VO100</v>
          </cell>
          <cell r="C268" t="str">
            <v>C</v>
          </cell>
          <cell r="D268">
            <v>0</v>
          </cell>
          <cell r="E268">
            <v>0</v>
          </cell>
          <cell r="F268" t="str">
            <v>Verona Oval Alto XXS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16.100000000000001</v>
          </cell>
          <cell r="M268">
            <v>12.1</v>
          </cell>
          <cell r="N268">
            <v>5.0999999999999996</v>
          </cell>
          <cell r="O268">
            <v>0</v>
          </cell>
          <cell r="P268">
            <v>0.22600000000000001</v>
          </cell>
          <cell r="Q268">
            <v>4.3899999999999997</v>
          </cell>
          <cell r="R268">
            <v>5.04</v>
          </cell>
          <cell r="S268">
            <v>6.05</v>
          </cell>
          <cell r="T268">
            <v>6.18</v>
          </cell>
          <cell r="U268">
            <v>0.8982558139534883</v>
          </cell>
          <cell r="V268">
            <v>6.35</v>
          </cell>
          <cell r="W268">
            <v>6.88</v>
          </cell>
          <cell r="X268">
            <v>7.41</v>
          </cell>
          <cell r="Y268">
            <v>7.94</v>
          </cell>
          <cell r="Z268">
            <v>8.1</v>
          </cell>
          <cell r="AA268">
            <v>8.4600000000000009</v>
          </cell>
          <cell r="AB268">
            <v>8.99</v>
          </cell>
          <cell r="AC268">
            <v>9.52</v>
          </cell>
          <cell r="AD268">
            <v>10.050000000000001</v>
          </cell>
          <cell r="AE268">
            <v>21.16</v>
          </cell>
          <cell r="AF268">
            <v>10.58</v>
          </cell>
        </row>
        <row r="269">
          <cell r="B269" t="str">
            <v>VO004</v>
          </cell>
          <cell r="C269" t="str">
            <v>C</v>
          </cell>
          <cell r="D269">
            <v>0</v>
          </cell>
          <cell r="E269">
            <v>0</v>
          </cell>
          <cell r="F269" t="str">
            <v>Verona Oval Corto L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44</v>
          </cell>
          <cell r="M269">
            <v>33</v>
          </cell>
          <cell r="N269">
            <v>9.1999999999999993</v>
          </cell>
          <cell r="O269">
            <v>0</v>
          </cell>
          <cell r="P269">
            <v>1.585</v>
          </cell>
          <cell r="Q269">
            <v>22.48</v>
          </cell>
          <cell r="R269">
            <v>25.8</v>
          </cell>
          <cell r="S269">
            <v>30.98</v>
          </cell>
          <cell r="T269">
            <v>31.63</v>
          </cell>
          <cell r="U269">
            <v>0.89857954545454533</v>
          </cell>
          <cell r="V269">
            <v>32.5</v>
          </cell>
          <cell r="W269">
            <v>35.200000000000003</v>
          </cell>
          <cell r="X269">
            <v>37.909999999999997</v>
          </cell>
          <cell r="Y269">
            <v>40.619999999999997</v>
          </cell>
          <cell r="Z269">
            <v>41.49</v>
          </cell>
          <cell r="AA269">
            <v>43.33</v>
          </cell>
          <cell r="AB269">
            <v>46.04</v>
          </cell>
          <cell r="AC269">
            <v>48.74</v>
          </cell>
          <cell r="AD269">
            <v>51.45</v>
          </cell>
          <cell r="AE269">
            <v>108.32</v>
          </cell>
          <cell r="AF269">
            <v>54.16</v>
          </cell>
        </row>
        <row r="270">
          <cell r="B270" t="str">
            <v>VO003</v>
          </cell>
          <cell r="C270" t="str">
            <v>C</v>
          </cell>
          <cell r="D270">
            <v>0</v>
          </cell>
          <cell r="E270">
            <v>0</v>
          </cell>
          <cell r="F270" t="str">
            <v>Verona Oval Corto M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36.4</v>
          </cell>
          <cell r="M270">
            <v>27.3</v>
          </cell>
          <cell r="N270">
            <v>7.6</v>
          </cell>
          <cell r="O270">
            <v>0</v>
          </cell>
          <cell r="P270">
            <v>1.03</v>
          </cell>
          <cell r="Q270">
            <v>14.76</v>
          </cell>
          <cell r="R270">
            <v>16.940000000000001</v>
          </cell>
          <cell r="S270">
            <v>20.350000000000001</v>
          </cell>
          <cell r="T270">
            <v>20.77</v>
          </cell>
          <cell r="U270">
            <v>0.89835640138408301</v>
          </cell>
          <cell r="V270">
            <v>21.34</v>
          </cell>
          <cell r="W270">
            <v>23.12</v>
          </cell>
          <cell r="X270">
            <v>24.9</v>
          </cell>
          <cell r="Y270">
            <v>26.68</v>
          </cell>
          <cell r="Z270">
            <v>27.25</v>
          </cell>
          <cell r="AA270">
            <v>28.46</v>
          </cell>
          <cell r="AB270">
            <v>30.23</v>
          </cell>
          <cell r="AC270">
            <v>32.01</v>
          </cell>
          <cell r="AD270">
            <v>33.79</v>
          </cell>
          <cell r="AE270">
            <v>71.14</v>
          </cell>
          <cell r="AF270">
            <v>35.57</v>
          </cell>
        </row>
        <row r="271">
          <cell r="B271" t="str">
            <v>VO002</v>
          </cell>
          <cell r="C271" t="str">
            <v>C</v>
          </cell>
          <cell r="D271">
            <v>0</v>
          </cell>
          <cell r="E271">
            <v>0</v>
          </cell>
          <cell r="F271" t="str">
            <v>Verona Oval Corto S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27.9</v>
          </cell>
          <cell r="M271">
            <v>21</v>
          </cell>
          <cell r="N271">
            <v>5.8</v>
          </cell>
          <cell r="O271">
            <v>0</v>
          </cell>
          <cell r="P271">
            <v>0.55800000000000005</v>
          </cell>
          <cell r="Q271">
            <v>10.11</v>
          </cell>
          <cell r="R271">
            <v>11.6</v>
          </cell>
          <cell r="S271">
            <v>13.93</v>
          </cell>
          <cell r="T271">
            <v>14.23</v>
          </cell>
          <cell r="U271">
            <v>0.8989260897030954</v>
          </cell>
          <cell r="V271">
            <v>14.62</v>
          </cell>
          <cell r="W271">
            <v>15.83</v>
          </cell>
          <cell r="X271">
            <v>17.05</v>
          </cell>
          <cell r="Y271">
            <v>18.27</v>
          </cell>
          <cell r="Z271">
            <v>18.66</v>
          </cell>
          <cell r="AA271">
            <v>19.489999999999998</v>
          </cell>
          <cell r="AB271">
            <v>20.71</v>
          </cell>
          <cell r="AC271">
            <v>21.92</v>
          </cell>
          <cell r="AD271">
            <v>23.14</v>
          </cell>
          <cell r="AE271">
            <v>48.72</v>
          </cell>
          <cell r="AF271">
            <v>24.36</v>
          </cell>
        </row>
        <row r="272">
          <cell r="B272" t="str">
            <v>VO001</v>
          </cell>
          <cell r="C272" t="str">
            <v>C</v>
          </cell>
          <cell r="D272">
            <v>0</v>
          </cell>
          <cell r="E272">
            <v>0</v>
          </cell>
          <cell r="F272" t="str">
            <v>Verona Oval Corto XS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22</v>
          </cell>
          <cell r="M272">
            <v>16.5</v>
          </cell>
          <cell r="N272">
            <v>4.5999999999999996</v>
          </cell>
          <cell r="O272">
            <v>0</v>
          </cell>
          <cell r="P272">
            <v>0.34300000000000003</v>
          </cell>
          <cell r="Q272">
            <v>6.38</v>
          </cell>
          <cell r="R272">
            <v>7.32</v>
          </cell>
          <cell r="S272">
            <v>8.7899999999999991</v>
          </cell>
          <cell r="T272">
            <v>8.98</v>
          </cell>
          <cell r="U272">
            <v>0.89889889889889896</v>
          </cell>
          <cell r="V272">
            <v>9.2200000000000006</v>
          </cell>
          <cell r="W272">
            <v>9.99</v>
          </cell>
          <cell r="X272">
            <v>10.76</v>
          </cell>
          <cell r="Y272">
            <v>11.53</v>
          </cell>
          <cell r="Z272">
            <v>11.77</v>
          </cell>
          <cell r="AA272">
            <v>12.3</v>
          </cell>
          <cell r="AB272">
            <v>13.06</v>
          </cell>
          <cell r="AC272">
            <v>13.83</v>
          </cell>
          <cell r="AD272">
            <v>14.6</v>
          </cell>
          <cell r="AE272">
            <v>30.74</v>
          </cell>
          <cell r="AF272">
            <v>15.37</v>
          </cell>
        </row>
        <row r="273">
          <cell r="B273" t="str">
            <v>0092</v>
          </cell>
          <cell r="C273" t="str">
            <v>C</v>
          </cell>
          <cell r="D273">
            <v>0</v>
          </cell>
          <cell r="E273">
            <v>0</v>
          </cell>
          <cell r="F273" t="str">
            <v>Plato Oval Charco de las Ranas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14</v>
          </cell>
          <cell r="M273">
            <v>10.8</v>
          </cell>
          <cell r="N273">
            <v>3.2</v>
          </cell>
          <cell r="O273">
            <v>0</v>
          </cell>
          <cell r="P273">
            <v>0</v>
          </cell>
          <cell r="Q273">
            <v>4.5</v>
          </cell>
          <cell r="R273">
            <v>5.16</v>
          </cell>
          <cell r="S273">
            <v>6.2</v>
          </cell>
          <cell r="T273">
            <v>6.33</v>
          </cell>
          <cell r="U273">
            <v>0.89787234042553199</v>
          </cell>
          <cell r="V273">
            <v>6.5</v>
          </cell>
          <cell r="W273">
            <v>7.05</v>
          </cell>
          <cell r="X273">
            <v>7.59</v>
          </cell>
          <cell r="Y273">
            <v>8.1300000000000008</v>
          </cell>
          <cell r="Z273">
            <v>8.3000000000000007</v>
          </cell>
          <cell r="AA273">
            <v>8.67</v>
          </cell>
          <cell r="AB273">
            <v>9.2100000000000009</v>
          </cell>
          <cell r="AC273">
            <v>9.76</v>
          </cell>
          <cell r="AD273">
            <v>10.3</v>
          </cell>
          <cell r="AE273">
            <v>21.68</v>
          </cell>
          <cell r="AF273">
            <v>10.84</v>
          </cell>
        </row>
        <row r="274">
          <cell r="B274">
            <v>0</v>
          </cell>
          <cell r="C274">
            <v>0</v>
          </cell>
          <cell r="D274">
            <v>0</v>
          </cell>
          <cell r="E274" t="str">
            <v>Salad Service</v>
          </cell>
          <cell r="F274" t="str">
            <v>Servicio de Ensaladas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</row>
        <row r="275">
          <cell r="B275" t="str">
            <v>IS014</v>
          </cell>
          <cell r="C275" t="str">
            <v>C</v>
          </cell>
          <cell r="D275" t="str">
            <v>Tile 3 y 9</v>
          </cell>
          <cell r="E275" t="str">
            <v>Square Salad Bar Bowl 3qt 4 oz</v>
          </cell>
          <cell r="F275" t="str">
            <v>Inserto Cuadrado Salad Bar # 2</v>
          </cell>
          <cell r="G275">
            <v>6.2991999999999999</v>
          </cell>
          <cell r="H275">
            <v>6.2991999999999999</v>
          </cell>
          <cell r="I275">
            <v>7</v>
          </cell>
          <cell r="J275">
            <v>67.63</v>
          </cell>
          <cell r="K275">
            <v>2.9762100000000005</v>
          </cell>
          <cell r="L275">
            <v>16</v>
          </cell>
          <cell r="M275">
            <v>16</v>
          </cell>
          <cell r="N275">
            <v>17.5</v>
          </cell>
          <cell r="O275">
            <v>2</v>
          </cell>
          <cell r="P275">
            <v>1.35</v>
          </cell>
          <cell r="Q275">
            <v>16.87</v>
          </cell>
          <cell r="R275">
            <v>19.354951</v>
          </cell>
          <cell r="S275">
            <v>27.08</v>
          </cell>
          <cell r="T275">
            <v>27.65</v>
          </cell>
          <cell r="U275">
            <v>0.89860253493662656</v>
          </cell>
          <cell r="V275">
            <v>28.4</v>
          </cell>
          <cell r="W275">
            <v>30.77</v>
          </cell>
          <cell r="X275">
            <v>33.14</v>
          </cell>
          <cell r="Y275">
            <v>35.5</v>
          </cell>
          <cell r="Z275">
            <v>36.26</v>
          </cell>
          <cell r="AA275">
            <v>37.869999999999997</v>
          </cell>
          <cell r="AB275">
            <v>40.24</v>
          </cell>
          <cell r="AC275">
            <v>42.6</v>
          </cell>
          <cell r="AD275">
            <v>44.97</v>
          </cell>
          <cell r="AE275">
            <v>94.677000000000007</v>
          </cell>
          <cell r="AF275">
            <v>47.338500000000003</v>
          </cell>
        </row>
        <row r="276">
          <cell r="B276" t="str">
            <v>IS013</v>
          </cell>
          <cell r="C276" t="str">
            <v>C</v>
          </cell>
          <cell r="D276" t="str">
            <v>Tile 3 y 9</v>
          </cell>
          <cell r="E276" t="str">
            <v>Square Salad Bar Bowl 2qt 8 oz</v>
          </cell>
          <cell r="F276" t="str">
            <v>Inserto Cuadrado Salad Bar # 1</v>
          </cell>
          <cell r="G276">
            <v>6.2991999999999999</v>
          </cell>
          <cell r="H276">
            <v>6.2991999999999999</v>
          </cell>
          <cell r="I276">
            <v>4.9999900000000004</v>
          </cell>
          <cell r="J276">
            <v>57.485500000000002</v>
          </cell>
          <cell r="K276">
            <v>2.5573359999999998</v>
          </cell>
          <cell r="L276">
            <v>16</v>
          </cell>
          <cell r="M276">
            <v>16</v>
          </cell>
          <cell r="N276">
            <v>12.7</v>
          </cell>
          <cell r="O276">
            <v>1.7</v>
          </cell>
          <cell r="P276">
            <v>1.1599999999999999</v>
          </cell>
          <cell r="Q276">
            <v>13.64</v>
          </cell>
          <cell r="R276">
            <v>15.649172</v>
          </cell>
          <cell r="S276">
            <v>20.76</v>
          </cell>
          <cell r="T276">
            <v>21.19</v>
          </cell>
          <cell r="U276">
            <v>0.89826197541331076</v>
          </cell>
          <cell r="V276">
            <v>21.77</v>
          </cell>
          <cell r="W276">
            <v>23.59</v>
          </cell>
          <cell r="X276">
            <v>25.4</v>
          </cell>
          <cell r="Y276">
            <v>27.22</v>
          </cell>
          <cell r="Z276">
            <v>27.8</v>
          </cell>
          <cell r="AA276">
            <v>29.03</v>
          </cell>
          <cell r="AB276">
            <v>30.85</v>
          </cell>
          <cell r="AC276">
            <v>32.659999999999997</v>
          </cell>
          <cell r="AD276">
            <v>34.47</v>
          </cell>
          <cell r="AE276">
            <v>72.578000000000017</v>
          </cell>
          <cell r="AF276">
            <v>36.289000000000009</v>
          </cell>
        </row>
        <row r="277">
          <cell r="B277" t="str">
            <v>IS022</v>
          </cell>
          <cell r="C277" t="str">
            <v>C</v>
          </cell>
          <cell r="D277" t="str">
            <v>Tile 3 y 19</v>
          </cell>
          <cell r="E277" t="str">
            <v>Square Salad Bar Bowl 4.5" x 4.5" x 6"</v>
          </cell>
          <cell r="F277" t="str">
            <v xml:space="preserve">Inserto Cuadrado Salad Bar </v>
          </cell>
          <cell r="G277">
            <v>4.5</v>
          </cell>
          <cell r="H277">
            <v>4.5</v>
          </cell>
          <cell r="I277">
            <v>6</v>
          </cell>
          <cell r="J277">
            <v>1.6534500000000001</v>
          </cell>
          <cell r="K277">
            <v>1.1023000000000001</v>
          </cell>
          <cell r="L277">
            <v>11.430022860045721</v>
          </cell>
          <cell r="M277">
            <v>11.430022860045721</v>
          </cell>
          <cell r="N277">
            <v>15.24</v>
          </cell>
          <cell r="O277">
            <v>0</v>
          </cell>
          <cell r="P277">
            <v>0.75</v>
          </cell>
          <cell r="Q277">
            <v>12.9</v>
          </cell>
          <cell r="R277">
            <v>14.800170000000001</v>
          </cell>
          <cell r="S277">
            <v>18.27</v>
          </cell>
          <cell r="T277">
            <v>18.66</v>
          </cell>
          <cell r="U277">
            <v>0.89884393063583812</v>
          </cell>
          <cell r="V277">
            <v>19.170000000000002</v>
          </cell>
          <cell r="W277">
            <v>20.76</v>
          </cell>
          <cell r="X277">
            <v>22.36</v>
          </cell>
          <cell r="Y277">
            <v>23.96</v>
          </cell>
          <cell r="Z277">
            <v>24.47</v>
          </cell>
          <cell r="AA277">
            <v>25.56</v>
          </cell>
          <cell r="AB277">
            <v>27.15</v>
          </cell>
          <cell r="AC277">
            <v>28.75</v>
          </cell>
          <cell r="AD277">
            <v>30.35</v>
          </cell>
          <cell r="AE277">
            <v>63.888000000000005</v>
          </cell>
          <cell r="AF277">
            <v>31.944000000000003</v>
          </cell>
        </row>
        <row r="278">
          <cell r="B278" t="str">
            <v>IS012</v>
          </cell>
          <cell r="C278" t="str">
            <v>C</v>
          </cell>
          <cell r="D278" t="str">
            <v>Tile 3 y 19</v>
          </cell>
          <cell r="E278" t="str">
            <v>Square Salad Bar Bowl 4.5x4.5"</v>
          </cell>
          <cell r="F278" t="str">
            <v>Inserto Cuadrado Salad Bar # 0</v>
          </cell>
          <cell r="G278">
            <v>4.6456600000000003</v>
          </cell>
          <cell r="H278">
            <v>4.6456600000000003</v>
          </cell>
          <cell r="I278">
            <v>4.2125899999999996</v>
          </cell>
          <cell r="J278">
            <v>25.361249999999998</v>
          </cell>
          <cell r="K278">
            <v>1.5873120000000001</v>
          </cell>
          <cell r="L278">
            <v>11.8</v>
          </cell>
          <cell r="M278">
            <v>11.8</v>
          </cell>
          <cell r="N278">
            <v>10.7</v>
          </cell>
          <cell r="O278">
            <v>0.75</v>
          </cell>
          <cell r="P278">
            <v>0.72</v>
          </cell>
          <cell r="Q278">
            <v>9.68</v>
          </cell>
          <cell r="R278">
            <v>11.105863999999999</v>
          </cell>
          <cell r="S278">
            <v>15.16</v>
          </cell>
          <cell r="T278">
            <v>15.48</v>
          </cell>
          <cell r="U278">
            <v>0.89843296575739984</v>
          </cell>
          <cell r="V278">
            <v>15.91</v>
          </cell>
          <cell r="W278">
            <v>17.23</v>
          </cell>
          <cell r="X278">
            <v>18.559999999999999</v>
          </cell>
          <cell r="Y278">
            <v>19.88</v>
          </cell>
          <cell r="Z278">
            <v>20.309999999999999</v>
          </cell>
          <cell r="AA278">
            <v>21.21</v>
          </cell>
          <cell r="AB278">
            <v>22.53</v>
          </cell>
          <cell r="AC278">
            <v>23.86</v>
          </cell>
          <cell r="AD278">
            <v>25.18</v>
          </cell>
          <cell r="AE278">
            <v>53.02000000000001</v>
          </cell>
          <cell r="AF278">
            <v>26.510000000000005</v>
          </cell>
        </row>
        <row r="279">
          <cell r="B279" t="str">
            <v>IS015</v>
          </cell>
          <cell r="C279" t="str">
            <v>C</v>
          </cell>
          <cell r="D279" t="str">
            <v>Tile 2</v>
          </cell>
          <cell r="E279" t="str">
            <v>Square Salad Bar Bowl 7 qt 13 oz</v>
          </cell>
          <cell r="F279" t="str">
            <v>Inserto Cuadrado Salad Bar # 3</v>
          </cell>
          <cell r="G279">
            <v>9</v>
          </cell>
          <cell r="H279">
            <v>9</v>
          </cell>
          <cell r="I279">
            <v>6</v>
          </cell>
          <cell r="J279">
            <v>186</v>
          </cell>
          <cell r="K279">
            <v>5.2910399999999997</v>
          </cell>
          <cell r="L279">
            <v>23</v>
          </cell>
          <cell r="M279">
            <v>23</v>
          </cell>
          <cell r="N279">
            <v>15</v>
          </cell>
          <cell r="O279">
            <v>5.5</v>
          </cell>
          <cell r="P279">
            <v>2.4</v>
          </cell>
          <cell r="Q279">
            <v>28.16</v>
          </cell>
          <cell r="R279">
            <v>32.307968000000002</v>
          </cell>
          <cell r="S279">
            <v>38.81</v>
          </cell>
          <cell r="T279">
            <v>39.619999999999997</v>
          </cell>
          <cell r="U279">
            <v>0.89841269841269833</v>
          </cell>
          <cell r="V279">
            <v>40.71</v>
          </cell>
          <cell r="W279">
            <v>44.1</v>
          </cell>
          <cell r="X279">
            <v>47.49</v>
          </cell>
          <cell r="Y279">
            <v>50.89</v>
          </cell>
          <cell r="Z279">
            <v>51.97</v>
          </cell>
          <cell r="AA279">
            <v>54.28</v>
          </cell>
          <cell r="AB279">
            <v>57.67</v>
          </cell>
          <cell r="AC279">
            <v>61.06</v>
          </cell>
          <cell r="AD279">
            <v>64.45</v>
          </cell>
          <cell r="AE279">
            <v>135.69346560000002</v>
          </cell>
          <cell r="AF279">
            <v>67.846732800000012</v>
          </cell>
        </row>
        <row r="280">
          <cell r="B280" t="str">
            <v>IS025</v>
          </cell>
          <cell r="C280" t="str">
            <v>C</v>
          </cell>
          <cell r="D280" t="str">
            <v>Tile 2</v>
          </cell>
          <cell r="E280" t="str">
            <v>Square Salad Bar Bowl 3"</v>
          </cell>
          <cell r="F280" t="str">
            <v xml:space="preserve">Inserto Cuadrado Salad Bar </v>
          </cell>
          <cell r="G280">
            <v>9.6456499999999998</v>
          </cell>
          <cell r="H280">
            <v>9.6456499999999998</v>
          </cell>
          <cell r="I280">
            <v>2.95275</v>
          </cell>
          <cell r="J280">
            <v>84.537499999999994</v>
          </cell>
          <cell r="K280">
            <v>2.7557499999999999</v>
          </cell>
          <cell r="L280">
            <v>24.5</v>
          </cell>
          <cell r="M280">
            <v>24.5</v>
          </cell>
          <cell r="N280">
            <v>7.5</v>
          </cell>
          <cell r="O280">
            <v>2.5</v>
          </cell>
          <cell r="P280">
            <v>1.25</v>
          </cell>
          <cell r="Q280">
            <v>17.16</v>
          </cell>
          <cell r="R280">
            <v>19.687668000000002</v>
          </cell>
          <cell r="S280">
            <v>23.65</v>
          </cell>
          <cell r="T280">
            <v>24.14</v>
          </cell>
          <cell r="U280">
            <v>0.89839970227018984</v>
          </cell>
          <cell r="V280">
            <v>24.81</v>
          </cell>
          <cell r="W280">
            <v>26.87</v>
          </cell>
          <cell r="X280">
            <v>28.94</v>
          </cell>
          <cell r="Y280">
            <v>31.01</v>
          </cell>
          <cell r="Z280">
            <v>31.67</v>
          </cell>
          <cell r="AA280">
            <v>33.08</v>
          </cell>
          <cell r="AB280">
            <v>35.14</v>
          </cell>
          <cell r="AC280">
            <v>37.21</v>
          </cell>
          <cell r="AD280">
            <v>39.28</v>
          </cell>
          <cell r="AE280">
            <v>82.688205600000018</v>
          </cell>
          <cell r="AF280">
            <v>41.344102800000009</v>
          </cell>
        </row>
        <row r="281">
          <cell r="B281" t="str">
            <v>IS016</v>
          </cell>
          <cell r="C281" t="str">
            <v>C</v>
          </cell>
          <cell r="D281">
            <v>0</v>
          </cell>
          <cell r="E281" t="str">
            <v>Square Salad Bar Bowl 7.25 gal</v>
          </cell>
          <cell r="F281" t="str">
            <v>Inserto Cuadrado Salad Bar # 4</v>
          </cell>
          <cell r="G281">
            <v>18</v>
          </cell>
          <cell r="H281">
            <v>18</v>
          </cell>
          <cell r="I281">
            <v>6</v>
          </cell>
          <cell r="J281">
            <v>743.93</v>
          </cell>
          <cell r="K281">
            <v>15.432200000000002</v>
          </cell>
          <cell r="L281">
            <v>46</v>
          </cell>
          <cell r="M281">
            <v>46</v>
          </cell>
          <cell r="N281">
            <v>15.5</v>
          </cell>
          <cell r="O281">
            <v>22</v>
          </cell>
          <cell r="P281">
            <v>7</v>
          </cell>
          <cell r="Q281">
            <v>80.709999999999994</v>
          </cell>
          <cell r="R281">
            <v>92.598583000000005</v>
          </cell>
          <cell r="S281">
            <v>113.95</v>
          </cell>
          <cell r="T281">
            <v>116.34</v>
          </cell>
          <cell r="U281">
            <v>0.89844775658351994</v>
          </cell>
          <cell r="V281">
            <v>119.53</v>
          </cell>
          <cell r="W281">
            <v>129.49</v>
          </cell>
          <cell r="X281">
            <v>139.44999999999999</v>
          </cell>
          <cell r="Y281">
            <v>149.41</v>
          </cell>
          <cell r="Z281">
            <v>152.6</v>
          </cell>
          <cell r="AA281">
            <v>159.37</v>
          </cell>
          <cell r="AB281">
            <v>169.33</v>
          </cell>
          <cell r="AC281">
            <v>179.29</v>
          </cell>
          <cell r="AD281">
            <v>189.25</v>
          </cell>
          <cell r="AE281">
            <v>398.43099999999998</v>
          </cell>
          <cell r="AF281">
            <v>199.21549999999999</v>
          </cell>
        </row>
        <row r="282">
          <cell r="B282" t="str">
            <v>IS036</v>
          </cell>
          <cell r="C282" t="str">
            <v>C</v>
          </cell>
          <cell r="D282">
            <v>0</v>
          </cell>
          <cell r="E282" t="str">
            <v>Square Salad Bar Bowl 18 x 18 x 4"</v>
          </cell>
          <cell r="F282" t="str">
            <v xml:space="preserve">Inserto Cuadrado Salad Bar </v>
          </cell>
          <cell r="G282">
            <v>18.5</v>
          </cell>
          <cell r="H282">
            <v>18.5</v>
          </cell>
          <cell r="I282">
            <v>3.94</v>
          </cell>
          <cell r="J282">
            <v>524.13</v>
          </cell>
          <cell r="K282">
            <v>0</v>
          </cell>
          <cell r="L282">
            <v>47</v>
          </cell>
          <cell r="M282">
            <v>47</v>
          </cell>
          <cell r="N282">
            <v>10</v>
          </cell>
          <cell r="O282">
            <v>15.5</v>
          </cell>
          <cell r="P282">
            <v>0</v>
          </cell>
          <cell r="Q282">
            <v>69.430000000000007</v>
          </cell>
          <cell r="R282">
            <v>79.657039000000012</v>
          </cell>
          <cell r="S282">
            <v>98.29</v>
          </cell>
          <cell r="T282">
            <v>100.35</v>
          </cell>
          <cell r="U282">
            <v>0.89846897663174852</v>
          </cell>
          <cell r="V282">
            <v>103.1</v>
          </cell>
          <cell r="W282">
            <v>111.69</v>
          </cell>
          <cell r="X282">
            <v>120.28</v>
          </cell>
          <cell r="Y282">
            <v>128.87</v>
          </cell>
          <cell r="Z282">
            <v>131.62</v>
          </cell>
          <cell r="AA282">
            <v>137.46</v>
          </cell>
          <cell r="AB282">
            <v>146.06</v>
          </cell>
          <cell r="AC282">
            <v>154.65</v>
          </cell>
          <cell r="AD282">
            <v>163.24</v>
          </cell>
          <cell r="AE282">
            <v>343.66200000000003</v>
          </cell>
          <cell r="AF282">
            <v>171.83100000000002</v>
          </cell>
        </row>
        <row r="283">
          <cell r="B283" t="str">
            <v>IU103</v>
          </cell>
          <cell r="C283" t="str">
            <v>C</v>
          </cell>
          <cell r="D283">
            <v>0</v>
          </cell>
          <cell r="E283" t="str">
            <v>Salad Bar Retangular 12.20 x 7"</v>
          </cell>
          <cell r="F283" t="str">
            <v>Bowl Rectangular</v>
          </cell>
          <cell r="G283">
            <v>12.204699999999999</v>
          </cell>
          <cell r="H283">
            <v>7.1</v>
          </cell>
          <cell r="I283">
            <v>3.75</v>
          </cell>
          <cell r="J283">
            <v>104.83</v>
          </cell>
          <cell r="K283">
            <v>1.9841400000000002</v>
          </cell>
          <cell r="L283">
            <v>31</v>
          </cell>
          <cell r="M283">
            <v>18</v>
          </cell>
          <cell r="N283">
            <v>9.5</v>
          </cell>
          <cell r="O283">
            <v>3.1</v>
          </cell>
          <cell r="P283">
            <v>0.9</v>
          </cell>
          <cell r="Q283">
            <v>14.55</v>
          </cell>
          <cell r="R283">
            <v>16.693215000000002</v>
          </cell>
          <cell r="S283">
            <v>20.05</v>
          </cell>
          <cell r="T283">
            <v>20.47</v>
          </cell>
          <cell r="U283">
            <v>0.89820096533567351</v>
          </cell>
          <cell r="V283">
            <v>21.03</v>
          </cell>
          <cell r="W283">
            <v>22.79</v>
          </cell>
          <cell r="X283">
            <v>24.54</v>
          </cell>
          <cell r="Y283">
            <v>26.29</v>
          </cell>
          <cell r="Z283">
            <v>26.85</v>
          </cell>
          <cell r="AA283">
            <v>28.04</v>
          </cell>
          <cell r="AB283">
            <v>29.8</v>
          </cell>
          <cell r="AC283">
            <v>31.55</v>
          </cell>
          <cell r="AD283">
            <v>33.299999999999997</v>
          </cell>
          <cell r="AE283">
            <v>70.111503000000013</v>
          </cell>
          <cell r="AF283">
            <v>35.055751500000007</v>
          </cell>
        </row>
        <row r="284">
          <cell r="B284" t="str">
            <v>IU013</v>
          </cell>
          <cell r="C284" t="str">
            <v>C</v>
          </cell>
          <cell r="D284">
            <v>0</v>
          </cell>
          <cell r="E284" t="str">
            <v>Salad Bar Bowl  9.5" x 6"</v>
          </cell>
          <cell r="F284" t="str">
            <v>Inserto Rectangular Salad Bar # 1</v>
          </cell>
          <cell r="G284">
            <v>9.65</v>
          </cell>
          <cell r="H284">
            <v>5.71</v>
          </cell>
          <cell r="I284">
            <v>3.15</v>
          </cell>
          <cell r="J284">
            <v>76.083749999999995</v>
          </cell>
          <cell r="K284">
            <v>1.7636800000000001</v>
          </cell>
          <cell r="L284">
            <v>24.5</v>
          </cell>
          <cell r="M284">
            <v>14.5</v>
          </cell>
          <cell r="N284">
            <v>8</v>
          </cell>
          <cell r="O284">
            <v>2.25</v>
          </cell>
          <cell r="P284">
            <v>0.8</v>
          </cell>
          <cell r="Q284">
            <v>12.9</v>
          </cell>
          <cell r="R284">
            <v>14.800170000000001</v>
          </cell>
          <cell r="S284">
            <v>17.78</v>
          </cell>
          <cell r="T284">
            <v>18.149999999999999</v>
          </cell>
          <cell r="U284">
            <v>0.89851485148514842</v>
          </cell>
          <cell r="V284">
            <v>18.649999999999999</v>
          </cell>
          <cell r="W284">
            <v>20.2</v>
          </cell>
          <cell r="X284">
            <v>21.76</v>
          </cell>
          <cell r="Y284">
            <v>23.31</v>
          </cell>
          <cell r="Z284">
            <v>23.81</v>
          </cell>
          <cell r="AA284">
            <v>24.86</v>
          </cell>
          <cell r="AB284">
            <v>26.42</v>
          </cell>
          <cell r="AC284">
            <v>27.97</v>
          </cell>
          <cell r="AD284">
            <v>29.53</v>
          </cell>
          <cell r="AE284">
            <v>62.160714000000006</v>
          </cell>
          <cell r="AF284">
            <v>31.080357000000003</v>
          </cell>
        </row>
        <row r="285">
          <cell r="B285" t="str">
            <v>BUD25</v>
          </cell>
          <cell r="C285" t="str">
            <v>C</v>
          </cell>
          <cell r="D285" t="str">
            <v>Tile 25</v>
          </cell>
          <cell r="E285" t="str">
            <v>XL Rectangular China Bowl</v>
          </cell>
          <cell r="F285" t="str">
            <v>Inserto Rectangular China Bowl XL</v>
          </cell>
          <cell r="G285">
            <v>19.684999999999999</v>
          </cell>
          <cell r="H285">
            <v>5.9055</v>
          </cell>
          <cell r="I285">
            <v>2.95275</v>
          </cell>
          <cell r="J285">
            <v>101.45</v>
          </cell>
          <cell r="K285">
            <v>2.7557499999999999</v>
          </cell>
          <cell r="L285">
            <v>50</v>
          </cell>
          <cell r="M285">
            <v>15</v>
          </cell>
          <cell r="N285">
            <v>7.5</v>
          </cell>
          <cell r="O285">
            <v>3</v>
          </cell>
          <cell r="P285">
            <v>1.25</v>
          </cell>
          <cell r="Q285">
            <v>18.02</v>
          </cell>
          <cell r="R285">
            <v>20.674346</v>
          </cell>
          <cell r="S285">
            <v>25.51</v>
          </cell>
          <cell r="T285">
            <v>26.04</v>
          </cell>
          <cell r="U285">
            <v>0.89824077268023461</v>
          </cell>
          <cell r="V285">
            <v>26.76</v>
          </cell>
          <cell r="W285">
            <v>28.99</v>
          </cell>
          <cell r="X285">
            <v>31.22</v>
          </cell>
          <cell r="Y285">
            <v>33.450000000000003</v>
          </cell>
          <cell r="Z285">
            <v>34.159999999999997</v>
          </cell>
          <cell r="AA285">
            <v>35.68</v>
          </cell>
          <cell r="AB285">
            <v>37.9</v>
          </cell>
          <cell r="AC285">
            <v>40.130000000000003</v>
          </cell>
          <cell r="AD285">
            <v>42.36</v>
          </cell>
          <cell r="AE285">
            <v>89.188000000000002</v>
          </cell>
          <cell r="AF285">
            <v>44.594000000000001</v>
          </cell>
        </row>
        <row r="286">
          <cell r="B286" t="str">
            <v>BUD24</v>
          </cell>
          <cell r="C286" t="str">
            <v>C</v>
          </cell>
          <cell r="D286" t="str">
            <v>Tile 22</v>
          </cell>
          <cell r="E286" t="str">
            <v>L Rectangular China Bowl</v>
          </cell>
          <cell r="F286" t="str">
            <v>Inserto Rectangular China Bowl L</v>
          </cell>
          <cell r="G286">
            <v>11.417299999999999</v>
          </cell>
          <cell r="H286">
            <v>6.0236100000000006</v>
          </cell>
          <cell r="I286">
            <v>3.5432999999999999</v>
          </cell>
          <cell r="J286">
            <v>84.537499999999994</v>
          </cell>
          <cell r="K286">
            <v>2.6455199999999999</v>
          </cell>
          <cell r="L286">
            <v>29</v>
          </cell>
          <cell r="M286">
            <v>15.3</v>
          </cell>
          <cell r="N286">
            <v>9</v>
          </cell>
          <cell r="O286">
            <v>2.5</v>
          </cell>
          <cell r="P286">
            <v>1.2</v>
          </cell>
          <cell r="Q286">
            <v>13.35</v>
          </cell>
          <cell r="R286">
            <v>15.316455000000001</v>
          </cell>
          <cell r="S286">
            <v>18.89</v>
          </cell>
          <cell r="T286">
            <v>19.29</v>
          </cell>
          <cell r="U286">
            <v>0.89846297158826272</v>
          </cell>
          <cell r="V286">
            <v>19.82</v>
          </cell>
          <cell r="W286">
            <v>21.47</v>
          </cell>
          <cell r="X286">
            <v>23.12</v>
          </cell>
          <cell r="Y286">
            <v>24.77</v>
          </cell>
          <cell r="Z286">
            <v>25.3</v>
          </cell>
          <cell r="AA286">
            <v>26.43</v>
          </cell>
          <cell r="AB286">
            <v>28.08</v>
          </cell>
          <cell r="AC286">
            <v>29.73</v>
          </cell>
          <cell r="AD286">
            <v>31.38</v>
          </cell>
          <cell r="AE286">
            <v>66.066000000000003</v>
          </cell>
          <cell r="AF286">
            <v>33.033000000000001</v>
          </cell>
        </row>
        <row r="287">
          <cell r="B287" t="str">
            <v>BUD23</v>
          </cell>
          <cell r="C287" t="str">
            <v>C</v>
          </cell>
          <cell r="D287" t="str">
            <v>Tile 20</v>
          </cell>
          <cell r="E287" t="str">
            <v>M Rectangular China Bowl</v>
          </cell>
          <cell r="F287" t="str">
            <v>Inserto Rectangular China Bowl M</v>
          </cell>
          <cell r="G287">
            <v>9.0550999999999995</v>
          </cell>
          <cell r="H287">
            <v>5.1181000000000001</v>
          </cell>
          <cell r="I287">
            <v>3.1496</v>
          </cell>
          <cell r="J287">
            <v>50.722499999999997</v>
          </cell>
          <cell r="K287">
            <v>1.2786679999999999</v>
          </cell>
          <cell r="L287">
            <v>23</v>
          </cell>
          <cell r="M287">
            <v>13</v>
          </cell>
          <cell r="N287">
            <v>8</v>
          </cell>
          <cell r="O287">
            <v>1.5</v>
          </cell>
          <cell r="P287">
            <v>0.57999999999999996</v>
          </cell>
          <cell r="Q287">
            <v>10.31</v>
          </cell>
          <cell r="R287">
            <v>11.828663000000001</v>
          </cell>
          <cell r="S287">
            <v>14.6</v>
          </cell>
          <cell r="T287">
            <v>14.9</v>
          </cell>
          <cell r="U287">
            <v>0.89813140446051842</v>
          </cell>
          <cell r="V287">
            <v>15.31</v>
          </cell>
          <cell r="W287">
            <v>16.59</v>
          </cell>
          <cell r="X287">
            <v>17.86</v>
          </cell>
          <cell r="Y287">
            <v>19.14</v>
          </cell>
          <cell r="Z287">
            <v>19.55</v>
          </cell>
          <cell r="AA287">
            <v>20.420000000000002</v>
          </cell>
          <cell r="AB287">
            <v>21.69</v>
          </cell>
          <cell r="AC287">
            <v>22.97</v>
          </cell>
          <cell r="AD287">
            <v>24.24</v>
          </cell>
          <cell r="AE287">
            <v>51.04</v>
          </cell>
          <cell r="AF287">
            <v>25.52</v>
          </cell>
        </row>
        <row r="288">
          <cell r="B288" t="str">
            <v>COMP02</v>
          </cell>
          <cell r="C288" t="str">
            <v>C</v>
          </cell>
          <cell r="D288">
            <v>0</v>
          </cell>
          <cell r="E288" t="str">
            <v>Straight Side 10" x 7" x 3"</v>
          </cell>
          <cell r="F288" t="str">
            <v xml:space="preserve">Contenedor Rectangular </v>
          </cell>
          <cell r="G288">
            <v>10</v>
          </cell>
          <cell r="H288">
            <v>7</v>
          </cell>
          <cell r="I288">
            <v>3</v>
          </cell>
          <cell r="J288">
            <v>77.774499999999989</v>
          </cell>
          <cell r="K288">
            <v>2.7557499999999999</v>
          </cell>
          <cell r="L288">
            <v>25.400050800101599</v>
          </cell>
          <cell r="M288">
            <v>17.78003556007112</v>
          </cell>
          <cell r="N288">
            <v>7.6200152400304804</v>
          </cell>
          <cell r="O288">
            <v>2.2999999999999998</v>
          </cell>
          <cell r="P288">
            <v>1.25</v>
          </cell>
          <cell r="Q288">
            <v>15.77</v>
          </cell>
          <cell r="R288">
            <v>18.092921</v>
          </cell>
          <cell r="S288">
            <v>22.33</v>
          </cell>
          <cell r="T288">
            <v>22.8</v>
          </cell>
          <cell r="U288">
            <v>0.89869925108395743</v>
          </cell>
          <cell r="V288">
            <v>23.42</v>
          </cell>
          <cell r="W288">
            <v>25.37</v>
          </cell>
          <cell r="X288">
            <v>27.32</v>
          </cell>
          <cell r="Y288">
            <v>29.28</v>
          </cell>
          <cell r="Z288">
            <v>29.9</v>
          </cell>
          <cell r="AA288">
            <v>31.23</v>
          </cell>
          <cell r="AB288">
            <v>33.18</v>
          </cell>
          <cell r="AC288">
            <v>35.130000000000003</v>
          </cell>
          <cell r="AD288">
            <v>37.08</v>
          </cell>
          <cell r="AE288">
            <v>78.067000000000007</v>
          </cell>
          <cell r="AF288">
            <v>39.033500000000004</v>
          </cell>
        </row>
        <row r="289">
          <cell r="B289" t="str">
            <v>COMP04</v>
          </cell>
          <cell r="C289" t="str">
            <v>C</v>
          </cell>
          <cell r="D289">
            <v>0</v>
          </cell>
          <cell r="E289" t="str">
            <v>Straight Side 6 7/8" x 19 5/8" x 3"</v>
          </cell>
          <cell r="F289" t="str">
            <v xml:space="preserve">Contenedor Rectangular </v>
          </cell>
          <cell r="G289">
            <v>6.875</v>
          </cell>
          <cell r="H289">
            <v>19.625</v>
          </cell>
          <cell r="I289">
            <v>3</v>
          </cell>
          <cell r="J289">
            <v>169.07499999999999</v>
          </cell>
          <cell r="K289">
            <v>4.1005560000000001</v>
          </cell>
          <cell r="L289">
            <v>17.46253492506985</v>
          </cell>
          <cell r="M289">
            <v>49.847599695199392</v>
          </cell>
          <cell r="N289">
            <v>7.6200152400304804</v>
          </cell>
          <cell r="O289">
            <v>5</v>
          </cell>
          <cell r="P289">
            <v>1.86</v>
          </cell>
          <cell r="Q289">
            <v>24.43</v>
          </cell>
          <cell r="R289">
            <v>28.028539000000002</v>
          </cell>
          <cell r="S289">
            <v>34.6</v>
          </cell>
          <cell r="T289">
            <v>35.32</v>
          </cell>
          <cell r="U289">
            <v>0.89849910964131263</v>
          </cell>
          <cell r="V289">
            <v>36.29</v>
          </cell>
          <cell r="W289">
            <v>39.31</v>
          </cell>
          <cell r="X289">
            <v>42.34</v>
          </cell>
          <cell r="Y289">
            <v>45.36</v>
          </cell>
          <cell r="Z289">
            <v>46.33</v>
          </cell>
          <cell r="AA289">
            <v>48.39</v>
          </cell>
          <cell r="AB289">
            <v>51.41</v>
          </cell>
          <cell r="AC289">
            <v>54.44</v>
          </cell>
          <cell r="AD289">
            <v>57.46</v>
          </cell>
          <cell r="AE289">
            <v>120.96700000000001</v>
          </cell>
          <cell r="AF289">
            <v>60.483500000000006</v>
          </cell>
        </row>
        <row r="290">
          <cell r="B290" t="str">
            <v>COMP05</v>
          </cell>
          <cell r="C290" t="str">
            <v>C</v>
          </cell>
          <cell r="D290">
            <v>0</v>
          </cell>
          <cell r="E290" t="str">
            <v>Straight Side 15" x 5" x 3"</v>
          </cell>
          <cell r="F290" t="str">
            <v xml:space="preserve">Contenedor Rectangular </v>
          </cell>
          <cell r="G290">
            <v>5</v>
          </cell>
          <cell r="H290">
            <v>15</v>
          </cell>
          <cell r="I290">
            <v>3</v>
          </cell>
          <cell r="J290">
            <v>84.537499999999994</v>
          </cell>
          <cell r="K290">
            <v>2.9982560000000005</v>
          </cell>
          <cell r="L290">
            <v>12.7000254000508</v>
          </cell>
          <cell r="M290">
            <v>38.100076200152401</v>
          </cell>
          <cell r="N290">
            <v>7.6200152400304804</v>
          </cell>
          <cell r="O290">
            <v>2.5</v>
          </cell>
          <cell r="P290">
            <v>1.36</v>
          </cell>
          <cell r="Q290">
            <v>16.55</v>
          </cell>
          <cell r="R290">
            <v>18.987815000000001</v>
          </cell>
          <cell r="S290">
            <v>23.43</v>
          </cell>
          <cell r="T290">
            <v>23.93</v>
          </cell>
          <cell r="U290">
            <v>0.89861058956064588</v>
          </cell>
          <cell r="V290">
            <v>24.58</v>
          </cell>
          <cell r="W290">
            <v>26.63</v>
          </cell>
          <cell r="X290">
            <v>28.68</v>
          </cell>
          <cell r="Y290">
            <v>30.73</v>
          </cell>
          <cell r="Z290">
            <v>31.38</v>
          </cell>
          <cell r="AA290">
            <v>32.78</v>
          </cell>
          <cell r="AB290">
            <v>34.82</v>
          </cell>
          <cell r="AC290">
            <v>36.869999999999997</v>
          </cell>
          <cell r="AD290">
            <v>38.92</v>
          </cell>
          <cell r="AE290">
            <v>81.939000000000007</v>
          </cell>
          <cell r="AF290">
            <v>40.969500000000004</v>
          </cell>
        </row>
        <row r="291">
          <cell r="B291" t="str">
            <v>COMP06</v>
          </cell>
          <cell r="C291" t="str">
            <v>C</v>
          </cell>
          <cell r="D291">
            <v>0</v>
          </cell>
          <cell r="E291" t="str">
            <v>Straight Side 9 3/4" x 4 3/4" x 3"</v>
          </cell>
          <cell r="F291" t="str">
            <v xml:space="preserve">Contenedor Rectangular </v>
          </cell>
          <cell r="G291">
            <v>9.75</v>
          </cell>
          <cell r="H291">
            <v>4.75</v>
          </cell>
          <cell r="I291">
            <v>3</v>
          </cell>
          <cell r="J291">
            <v>59.176249999999996</v>
          </cell>
          <cell r="K291">
            <v>2.4250600000000002</v>
          </cell>
          <cell r="L291">
            <v>24.765049530099059</v>
          </cell>
          <cell r="M291">
            <v>12.065024130048259</v>
          </cell>
          <cell r="N291">
            <v>7.6200152400304804</v>
          </cell>
          <cell r="O291">
            <v>1.75</v>
          </cell>
          <cell r="P291">
            <v>1.1000000000000001</v>
          </cell>
          <cell r="Q291">
            <v>14.7</v>
          </cell>
          <cell r="R291">
            <v>16.865310000000001</v>
          </cell>
          <cell r="S291">
            <v>20.81</v>
          </cell>
          <cell r="T291">
            <v>21.25</v>
          </cell>
          <cell r="U291">
            <v>0.89852008456659627</v>
          </cell>
          <cell r="V291">
            <v>21.83</v>
          </cell>
          <cell r="W291">
            <v>23.65</v>
          </cell>
          <cell r="X291">
            <v>25.47</v>
          </cell>
          <cell r="Y291">
            <v>27.29</v>
          </cell>
          <cell r="Z291">
            <v>27.87</v>
          </cell>
          <cell r="AA291">
            <v>29.11</v>
          </cell>
          <cell r="AB291">
            <v>30.93</v>
          </cell>
          <cell r="AC291">
            <v>32.74</v>
          </cell>
          <cell r="AD291">
            <v>34.56</v>
          </cell>
          <cell r="AE291">
            <v>72.765000000000015</v>
          </cell>
          <cell r="AF291">
            <v>36.382500000000007</v>
          </cell>
        </row>
        <row r="292">
          <cell r="B292" t="str">
            <v>COMP09</v>
          </cell>
          <cell r="C292" t="str">
            <v>C</v>
          </cell>
          <cell r="D292">
            <v>0</v>
          </cell>
          <cell r="E292" t="str">
            <v>Straight Side 6 7/8" x 19 5/8" x 1 1/2"</v>
          </cell>
          <cell r="F292" t="str">
            <v xml:space="preserve">Contenedor Rectangular </v>
          </cell>
          <cell r="G292">
            <v>6.875</v>
          </cell>
          <cell r="H292">
            <v>19.625</v>
          </cell>
          <cell r="I292">
            <v>1.5</v>
          </cell>
          <cell r="J292">
            <v>67.63</v>
          </cell>
          <cell r="K292">
            <v>2.8659800000000004</v>
          </cell>
          <cell r="L292">
            <v>17.46253492506985</v>
          </cell>
          <cell r="M292">
            <v>49.847599695199392</v>
          </cell>
          <cell r="N292">
            <v>3.8100076200152402</v>
          </cell>
          <cell r="O292">
            <v>2</v>
          </cell>
          <cell r="P292">
            <v>1.3</v>
          </cell>
          <cell r="Q292">
            <v>15.08</v>
          </cell>
          <cell r="R292">
            <v>17.301283999999999</v>
          </cell>
          <cell r="S292">
            <v>21.35</v>
          </cell>
          <cell r="T292">
            <v>21.8</v>
          </cell>
          <cell r="U292">
            <v>0.89859851607584496</v>
          </cell>
          <cell r="V292">
            <v>22.4</v>
          </cell>
          <cell r="W292">
            <v>24.26</v>
          </cell>
          <cell r="X292">
            <v>26.13</v>
          </cell>
          <cell r="Y292">
            <v>28</v>
          </cell>
          <cell r="Z292">
            <v>28.59</v>
          </cell>
          <cell r="AA292">
            <v>29.86</v>
          </cell>
          <cell r="AB292">
            <v>31.73</v>
          </cell>
          <cell r="AC292">
            <v>33.6</v>
          </cell>
          <cell r="AD292">
            <v>35.46</v>
          </cell>
          <cell r="AE292">
            <v>74.657000000000011</v>
          </cell>
          <cell r="AF292">
            <v>37.328500000000005</v>
          </cell>
        </row>
        <row r="293">
          <cell r="B293" t="str">
            <v>COMP10</v>
          </cell>
          <cell r="C293" t="str">
            <v>C</v>
          </cell>
          <cell r="D293">
            <v>0</v>
          </cell>
          <cell r="E293" t="str">
            <v>Rectangle Platter Straight 12.79” x 10.43” x 1.57”</v>
          </cell>
          <cell r="F293" t="str">
            <v xml:space="preserve">Contenedor Rectangular </v>
          </cell>
          <cell r="G293">
            <v>12.8</v>
          </cell>
          <cell r="H293">
            <v>10.43</v>
          </cell>
          <cell r="I293">
            <v>1.57</v>
          </cell>
          <cell r="J293">
            <v>64.25</v>
          </cell>
          <cell r="K293">
            <v>0</v>
          </cell>
          <cell r="L293">
            <v>32.5</v>
          </cell>
          <cell r="M293">
            <v>26.5</v>
          </cell>
          <cell r="N293">
            <v>4</v>
          </cell>
          <cell r="O293">
            <v>1.9</v>
          </cell>
          <cell r="P293">
            <v>0</v>
          </cell>
          <cell r="Q293">
            <v>16.62</v>
          </cell>
          <cell r="R293">
            <v>19.068126000000003</v>
          </cell>
          <cell r="S293">
            <v>23.53</v>
          </cell>
          <cell r="T293">
            <v>24.03</v>
          </cell>
          <cell r="U293">
            <v>0.89865370231862385</v>
          </cell>
          <cell r="V293">
            <v>24.68</v>
          </cell>
          <cell r="W293">
            <v>26.74</v>
          </cell>
          <cell r="X293">
            <v>28.8</v>
          </cell>
          <cell r="Y293">
            <v>30.86</v>
          </cell>
          <cell r="Z293">
            <v>31.51</v>
          </cell>
          <cell r="AA293">
            <v>32.909999999999997</v>
          </cell>
          <cell r="AB293">
            <v>34.97</v>
          </cell>
          <cell r="AC293">
            <v>37.03</v>
          </cell>
          <cell r="AD293">
            <v>39.08</v>
          </cell>
          <cell r="AE293">
            <v>82.28</v>
          </cell>
          <cell r="AF293">
            <v>41.14</v>
          </cell>
        </row>
        <row r="294">
          <cell r="B294" t="str">
            <v>COMP01</v>
          </cell>
          <cell r="C294" t="str">
            <v>C</v>
          </cell>
          <cell r="D294">
            <v>0</v>
          </cell>
          <cell r="E294" t="str">
            <v>Straight Side 4 3/4" x 4 3/4" x 3"</v>
          </cell>
          <cell r="F294" t="str">
            <v xml:space="preserve">Contenedor Cuadrado </v>
          </cell>
          <cell r="G294">
            <v>5</v>
          </cell>
          <cell r="H294">
            <v>5</v>
          </cell>
          <cell r="I294">
            <v>3</v>
          </cell>
          <cell r="J294">
            <v>25.361249999999998</v>
          </cell>
          <cell r="K294">
            <v>1.2786679999999999</v>
          </cell>
          <cell r="L294">
            <v>12.7000254000508</v>
          </cell>
          <cell r="M294">
            <v>12.7000254000508</v>
          </cell>
          <cell r="N294">
            <v>7.6200152400304804</v>
          </cell>
          <cell r="O294">
            <v>0.75</v>
          </cell>
          <cell r="P294">
            <v>0.57999999999999996</v>
          </cell>
          <cell r="Q294">
            <v>9.06</v>
          </cell>
          <cell r="R294">
            <v>10.394538000000001</v>
          </cell>
          <cell r="S294">
            <v>12.83</v>
          </cell>
          <cell r="T294">
            <v>13.1</v>
          </cell>
          <cell r="U294">
            <v>0.89849108367626884</v>
          </cell>
          <cell r="V294">
            <v>13.46</v>
          </cell>
          <cell r="W294">
            <v>14.58</v>
          </cell>
          <cell r="X294">
            <v>15.7</v>
          </cell>
          <cell r="Y294">
            <v>16.82</v>
          </cell>
          <cell r="Z294">
            <v>17.18</v>
          </cell>
          <cell r="AA294">
            <v>17.940000000000001</v>
          </cell>
          <cell r="AB294">
            <v>19.059999999999999</v>
          </cell>
          <cell r="AC294">
            <v>20.190000000000001</v>
          </cell>
          <cell r="AD294">
            <v>21.31</v>
          </cell>
          <cell r="AE294">
            <v>44.858000000000004</v>
          </cell>
          <cell r="AF294">
            <v>22.429000000000002</v>
          </cell>
        </row>
        <row r="295">
          <cell r="B295" t="str">
            <v>COMP03</v>
          </cell>
          <cell r="C295" t="str">
            <v>C</v>
          </cell>
          <cell r="D295">
            <v>0</v>
          </cell>
          <cell r="E295" t="str">
            <v>Straight Side 10" x 10" x 3"</v>
          </cell>
          <cell r="F295" t="str">
            <v xml:space="preserve">Contenedor Cuadrado </v>
          </cell>
          <cell r="G295">
            <v>10</v>
          </cell>
          <cell r="H295">
            <v>10</v>
          </cell>
          <cell r="I295">
            <v>3</v>
          </cell>
          <cell r="J295">
            <v>125.1155</v>
          </cell>
          <cell r="K295">
            <v>3.7037279999999999</v>
          </cell>
          <cell r="L295">
            <v>25.400050800101599</v>
          </cell>
          <cell r="M295">
            <v>25.400050800101599</v>
          </cell>
          <cell r="N295">
            <v>7.6200152400304804</v>
          </cell>
          <cell r="O295">
            <v>3.7</v>
          </cell>
          <cell r="P295">
            <v>1.68</v>
          </cell>
          <cell r="Q295">
            <v>22.25</v>
          </cell>
          <cell r="R295">
            <v>25.527425000000004</v>
          </cell>
          <cell r="S295">
            <v>31.5</v>
          </cell>
          <cell r="T295">
            <v>32.159999999999997</v>
          </cell>
          <cell r="U295">
            <v>0.89832402234636866</v>
          </cell>
          <cell r="V295">
            <v>33.049999999999997</v>
          </cell>
          <cell r="W295">
            <v>35.799999999999997</v>
          </cell>
          <cell r="X295">
            <v>38.549999999999997</v>
          </cell>
          <cell r="Y295">
            <v>41.31</v>
          </cell>
          <cell r="Z295">
            <v>42.19</v>
          </cell>
          <cell r="AA295">
            <v>44.06</v>
          </cell>
          <cell r="AB295">
            <v>46.82</v>
          </cell>
          <cell r="AC295">
            <v>49.57</v>
          </cell>
          <cell r="AD295">
            <v>52.32</v>
          </cell>
          <cell r="AE295">
            <v>110.15400000000001</v>
          </cell>
          <cell r="AF295">
            <v>55.077000000000005</v>
          </cell>
        </row>
        <row r="296">
          <cell r="B296" t="str">
            <v>COMP07</v>
          </cell>
          <cell r="C296" t="str">
            <v>C</v>
          </cell>
          <cell r="D296">
            <v>0</v>
          </cell>
          <cell r="E296" t="str">
            <v>Straight Side 4 3/4" x 4 3/4" x 6"</v>
          </cell>
          <cell r="F296" t="str">
            <v xml:space="preserve">Contenedor Cuadrado </v>
          </cell>
          <cell r="G296">
            <v>4.75</v>
          </cell>
          <cell r="H296">
            <v>4.75</v>
          </cell>
          <cell r="I296">
            <v>6</v>
          </cell>
          <cell r="J296">
            <v>60.866999999999997</v>
          </cell>
          <cell r="K296">
            <v>2.6455199999999999</v>
          </cell>
          <cell r="L296">
            <v>12.065024130048259</v>
          </cell>
          <cell r="M296">
            <v>12.065024130048259</v>
          </cell>
          <cell r="N296">
            <v>15.240030480060961</v>
          </cell>
          <cell r="O296">
            <v>1.8</v>
          </cell>
          <cell r="P296">
            <v>1.2</v>
          </cell>
          <cell r="Q296">
            <v>14.36</v>
          </cell>
          <cell r="R296">
            <v>16.475228000000001</v>
          </cell>
          <cell r="S296">
            <v>20.34</v>
          </cell>
          <cell r="T296">
            <v>20.77</v>
          </cell>
          <cell r="U296">
            <v>0.89874513197749895</v>
          </cell>
          <cell r="V296">
            <v>21.33</v>
          </cell>
          <cell r="W296">
            <v>23.11</v>
          </cell>
          <cell r="X296">
            <v>24.89</v>
          </cell>
          <cell r="Y296">
            <v>26.67</v>
          </cell>
          <cell r="Z296">
            <v>27.24</v>
          </cell>
          <cell r="AA296">
            <v>28.45</v>
          </cell>
          <cell r="AB296">
            <v>30.22</v>
          </cell>
          <cell r="AC296">
            <v>32</v>
          </cell>
          <cell r="AD296">
            <v>33.78</v>
          </cell>
          <cell r="AE296">
            <v>71.115000000000009</v>
          </cell>
          <cell r="AF296">
            <v>35.557500000000005</v>
          </cell>
        </row>
        <row r="297">
          <cell r="B297" t="str">
            <v>COMP08</v>
          </cell>
          <cell r="C297" t="str">
            <v>C</v>
          </cell>
          <cell r="D297">
            <v>0</v>
          </cell>
          <cell r="E297" t="str">
            <v>Straight Side 10" x 10" x 1 1/2"</v>
          </cell>
          <cell r="F297" t="str">
            <v xml:space="preserve">Contenedor Cuadrado </v>
          </cell>
          <cell r="G297">
            <v>10</v>
          </cell>
          <cell r="H297">
            <v>10</v>
          </cell>
          <cell r="I297">
            <v>1.5</v>
          </cell>
          <cell r="J297">
            <v>40.577999999999996</v>
          </cell>
          <cell r="K297">
            <v>1.9841400000000002</v>
          </cell>
          <cell r="L297">
            <v>25.400050800101599</v>
          </cell>
          <cell r="M297">
            <v>25.400050800101599</v>
          </cell>
          <cell r="N297">
            <v>3.8100076200152402</v>
          </cell>
          <cell r="O297">
            <v>1.2</v>
          </cell>
          <cell r="P297">
            <v>0.9</v>
          </cell>
          <cell r="Q297">
            <v>10.89</v>
          </cell>
          <cell r="R297">
            <v>12.494097000000002</v>
          </cell>
          <cell r="S297">
            <v>15.42</v>
          </cell>
          <cell r="T297">
            <v>15.74</v>
          </cell>
          <cell r="U297">
            <v>0.89840182648401834</v>
          </cell>
          <cell r="V297">
            <v>16.170000000000002</v>
          </cell>
          <cell r="W297">
            <v>17.52</v>
          </cell>
          <cell r="X297">
            <v>18.87</v>
          </cell>
          <cell r="Y297">
            <v>20.22</v>
          </cell>
          <cell r="Z297">
            <v>20.65</v>
          </cell>
          <cell r="AA297">
            <v>21.56</v>
          </cell>
          <cell r="AB297">
            <v>22.91</v>
          </cell>
          <cell r="AC297">
            <v>24.26</v>
          </cell>
          <cell r="AD297">
            <v>25.61</v>
          </cell>
          <cell r="AE297">
            <v>53.911000000000001</v>
          </cell>
          <cell r="AF297">
            <v>26.955500000000001</v>
          </cell>
        </row>
        <row r="298">
          <cell r="B298" t="str">
            <v>ISS25</v>
          </cell>
          <cell r="C298" t="str">
            <v>C</v>
          </cell>
          <cell r="D298">
            <v>0</v>
          </cell>
          <cell r="E298" t="str">
            <v>Square Sloping Salad Bar Bowl</v>
          </cell>
          <cell r="F298" t="str">
            <v>Inserto Cuadrado c/patitas</v>
          </cell>
          <cell r="G298">
            <v>9.25</v>
          </cell>
          <cell r="H298">
            <v>9.25</v>
          </cell>
          <cell r="I298" t="str">
            <v>Max. 7.0 Min. 5.1</v>
          </cell>
          <cell r="J298">
            <v>101.44499999999999</v>
          </cell>
          <cell r="K298">
            <v>5.0709999999999997</v>
          </cell>
          <cell r="L298">
            <v>23.5</v>
          </cell>
          <cell r="M298">
            <v>23.5</v>
          </cell>
          <cell r="N298" t="str">
            <v>max 17.9 min 13.1</v>
          </cell>
          <cell r="O298">
            <v>3</v>
          </cell>
          <cell r="P298">
            <v>2.2999999999999998</v>
          </cell>
          <cell r="Q298">
            <v>25.22</v>
          </cell>
          <cell r="R298">
            <v>28.934906000000002</v>
          </cell>
          <cell r="S298">
            <v>35.700000000000003</v>
          </cell>
          <cell r="T298">
            <v>36.450000000000003</v>
          </cell>
          <cell r="U298">
            <v>0.89844712842001484</v>
          </cell>
          <cell r="V298">
            <v>37.450000000000003</v>
          </cell>
          <cell r="W298">
            <v>40.57</v>
          </cell>
          <cell r="X298">
            <v>43.69</v>
          </cell>
          <cell r="Y298">
            <v>46.81</v>
          </cell>
          <cell r="Z298">
            <v>47.81</v>
          </cell>
          <cell r="AA298">
            <v>49.94</v>
          </cell>
          <cell r="AB298">
            <v>53.06</v>
          </cell>
          <cell r="AC298">
            <v>56.18</v>
          </cell>
          <cell r="AD298">
            <v>59.3</v>
          </cell>
          <cell r="AE298">
            <v>124.839</v>
          </cell>
          <cell r="AF298">
            <v>62.419499999999999</v>
          </cell>
        </row>
        <row r="299">
          <cell r="B299" t="str">
            <v>ISS35</v>
          </cell>
          <cell r="C299" t="str">
            <v>C</v>
          </cell>
          <cell r="D299">
            <v>0</v>
          </cell>
          <cell r="E299" t="str">
            <v>Square Sloping Salad Bar Bowl</v>
          </cell>
          <cell r="F299" t="str">
            <v xml:space="preserve">Inserto Salad Bar Bin </v>
          </cell>
          <cell r="G299" t="str">
            <v>Botton 10.0 Top 10.4</v>
          </cell>
          <cell r="H299" t="str">
            <v>Botton 10.0 Top 10.4</v>
          </cell>
          <cell r="I299" t="str">
            <v>Min. 9Max 12</v>
          </cell>
          <cell r="J299" t="str">
            <v>aprox. 449.7</v>
          </cell>
          <cell r="K299">
            <v>8.3800000000000008</v>
          </cell>
          <cell r="L299" t="str">
            <v>Base 25.4 Superior 26.5</v>
          </cell>
          <cell r="M299" t="str">
            <v>Base 25.4 Superior 26.5</v>
          </cell>
          <cell r="N299" t="str">
            <v>Min.22.7 Max.30.5</v>
          </cell>
          <cell r="O299">
            <v>13.3</v>
          </cell>
          <cell r="P299">
            <v>3.8</v>
          </cell>
          <cell r="Q299">
            <v>73.5</v>
          </cell>
          <cell r="R299">
            <v>84.326550000000012</v>
          </cell>
          <cell r="S299">
            <v>104.05</v>
          </cell>
          <cell r="T299">
            <v>106.24</v>
          </cell>
          <cell r="U299">
            <v>0.89851150202976993</v>
          </cell>
          <cell r="V299">
            <v>109.15</v>
          </cell>
          <cell r="W299">
            <v>118.24</v>
          </cell>
          <cell r="X299">
            <v>127.34</v>
          </cell>
          <cell r="Y299">
            <v>136.43</v>
          </cell>
          <cell r="Z299">
            <v>139.34</v>
          </cell>
          <cell r="AA299">
            <v>145.53</v>
          </cell>
          <cell r="AB299">
            <v>154.63</v>
          </cell>
          <cell r="AC299">
            <v>163.72</v>
          </cell>
          <cell r="AD299">
            <v>172.82</v>
          </cell>
          <cell r="AE299">
            <v>363.82500000000005</v>
          </cell>
          <cell r="AF299">
            <v>181.91250000000002</v>
          </cell>
        </row>
        <row r="300">
          <cell r="B300" t="str">
            <v>ISS15</v>
          </cell>
          <cell r="C300" t="str">
            <v>C</v>
          </cell>
          <cell r="D300">
            <v>0</v>
          </cell>
          <cell r="E300" t="str">
            <v>Square Sloping Salad Bar Bowl</v>
          </cell>
          <cell r="F300" t="str">
            <v>Inserto Salad Bar Desnivel s/patitas</v>
          </cell>
          <cell r="G300">
            <v>9.25</v>
          </cell>
          <cell r="H300">
            <v>9.25</v>
          </cell>
          <cell r="I300" t="str">
            <v>Max. 5.3 Min. 3.4</v>
          </cell>
          <cell r="J300">
            <v>135.26</v>
          </cell>
          <cell r="K300">
            <v>4.0789999999999997</v>
          </cell>
          <cell r="L300">
            <v>23.5</v>
          </cell>
          <cell r="M300">
            <v>23.5</v>
          </cell>
          <cell r="N300" t="str">
            <v>max.13.5 min 8.8</v>
          </cell>
          <cell r="O300">
            <v>4</v>
          </cell>
          <cell r="P300">
            <v>1.85</v>
          </cell>
          <cell r="Q300">
            <v>24.65</v>
          </cell>
          <cell r="R300">
            <v>28.280945000000003</v>
          </cell>
          <cell r="S300">
            <v>34.9</v>
          </cell>
          <cell r="T300">
            <v>35.630000000000003</v>
          </cell>
          <cell r="U300">
            <v>0.89838628340897642</v>
          </cell>
          <cell r="V300">
            <v>36.61</v>
          </cell>
          <cell r="W300">
            <v>39.659999999999997</v>
          </cell>
          <cell r="X300">
            <v>42.71</v>
          </cell>
          <cell r="Y300">
            <v>45.76</v>
          </cell>
          <cell r="Z300">
            <v>46.74</v>
          </cell>
          <cell r="AA300">
            <v>48.81</v>
          </cell>
          <cell r="AB300">
            <v>51.86</v>
          </cell>
          <cell r="AC300">
            <v>54.92</v>
          </cell>
          <cell r="AD300">
            <v>57.97</v>
          </cell>
          <cell r="AE300">
            <v>122.03400000000001</v>
          </cell>
          <cell r="AF300">
            <v>61.017000000000003</v>
          </cell>
        </row>
        <row r="301">
          <cell r="B301" t="str">
            <v>IR015</v>
          </cell>
          <cell r="C301" t="str">
            <v>C</v>
          </cell>
          <cell r="D301">
            <v>0</v>
          </cell>
          <cell r="E301" t="str">
            <v>Dressing Insert 2 lts</v>
          </cell>
          <cell r="F301" t="str">
            <v>Cilindro Aderezo  2 Lts</v>
          </cell>
          <cell r="G301">
            <v>7.1</v>
          </cell>
          <cell r="H301">
            <v>7.1</v>
          </cell>
          <cell r="I301">
            <v>6.7</v>
          </cell>
          <cell r="J301">
            <v>67.63</v>
          </cell>
          <cell r="K301">
            <v>0</v>
          </cell>
          <cell r="L301">
            <v>18</v>
          </cell>
          <cell r="M301">
            <v>18</v>
          </cell>
          <cell r="N301">
            <v>17</v>
          </cell>
          <cell r="O301">
            <v>2</v>
          </cell>
          <cell r="P301">
            <v>1.1000000000000001</v>
          </cell>
          <cell r="Q301">
            <v>18.86</v>
          </cell>
          <cell r="R301">
            <v>21.638078</v>
          </cell>
          <cell r="S301">
            <v>27.75</v>
          </cell>
          <cell r="T301">
            <v>28.33</v>
          </cell>
          <cell r="U301">
            <v>0.89850935616872807</v>
          </cell>
          <cell r="V301">
            <v>29.11</v>
          </cell>
          <cell r="W301">
            <v>31.53</v>
          </cell>
          <cell r="X301">
            <v>33.96</v>
          </cell>
          <cell r="Y301">
            <v>36.380000000000003</v>
          </cell>
          <cell r="Z301">
            <v>37.159999999999997</v>
          </cell>
          <cell r="AA301">
            <v>38.81</v>
          </cell>
          <cell r="AB301">
            <v>41.23</v>
          </cell>
          <cell r="AC301">
            <v>43.66</v>
          </cell>
          <cell r="AD301">
            <v>46.08</v>
          </cell>
          <cell r="AE301">
            <v>97.02000000000001</v>
          </cell>
          <cell r="AF301">
            <v>48.510000000000005</v>
          </cell>
        </row>
        <row r="302">
          <cell r="B302" t="str">
            <v>IR014</v>
          </cell>
          <cell r="C302" t="str">
            <v>C</v>
          </cell>
          <cell r="D302" t="str">
            <v>Tile 4</v>
          </cell>
          <cell r="E302" t="str">
            <v>Dressing Insert 1.5 lts</v>
          </cell>
          <cell r="F302" t="str">
            <v>Cilindro Aderezo  1 .5 Lts</v>
          </cell>
          <cell r="G302">
            <v>5.9</v>
          </cell>
          <cell r="H302">
            <v>5.9</v>
          </cell>
          <cell r="I302">
            <v>5.9</v>
          </cell>
          <cell r="J302">
            <v>50.722499999999997</v>
          </cell>
          <cell r="K302">
            <v>1.7636800000000001</v>
          </cell>
          <cell r="L302">
            <v>15</v>
          </cell>
          <cell r="M302">
            <v>15</v>
          </cell>
          <cell r="N302">
            <v>15</v>
          </cell>
          <cell r="O302">
            <v>1.5</v>
          </cell>
          <cell r="P302">
            <v>0.8</v>
          </cell>
          <cell r="Q302">
            <v>18.12</v>
          </cell>
          <cell r="R302">
            <v>20.789076000000001</v>
          </cell>
          <cell r="S302">
            <v>27.33</v>
          </cell>
          <cell r="T302">
            <v>27.91</v>
          </cell>
          <cell r="U302">
            <v>0.89858338699291695</v>
          </cell>
          <cell r="V302">
            <v>28.67</v>
          </cell>
          <cell r="W302">
            <v>31.06</v>
          </cell>
          <cell r="X302">
            <v>33.450000000000003</v>
          </cell>
          <cell r="Y302">
            <v>35.840000000000003</v>
          </cell>
          <cell r="Z302">
            <v>36.6</v>
          </cell>
          <cell r="AA302">
            <v>38.229999999999997</v>
          </cell>
          <cell r="AB302">
            <v>40.619999999999997</v>
          </cell>
          <cell r="AC302">
            <v>43.01</v>
          </cell>
          <cell r="AD302">
            <v>45.39</v>
          </cell>
          <cell r="AE302">
            <v>95.567999999999998</v>
          </cell>
          <cell r="AF302">
            <v>47.783999999999999</v>
          </cell>
        </row>
        <row r="303">
          <cell r="B303" t="str">
            <v>IR013</v>
          </cell>
          <cell r="C303" t="str">
            <v>C</v>
          </cell>
          <cell r="D303" t="str">
            <v>Tile 4</v>
          </cell>
          <cell r="E303" t="str">
            <v>Dressing Insert 1 lts</v>
          </cell>
          <cell r="F303" t="str">
            <v>Cilindro Aderezo  1 Lt</v>
          </cell>
          <cell r="G303">
            <v>5.9</v>
          </cell>
          <cell r="H303">
            <v>5.9</v>
          </cell>
          <cell r="I303">
            <v>4.5</v>
          </cell>
          <cell r="J303">
            <v>33.814999999999998</v>
          </cell>
          <cell r="K303">
            <v>1.3227599999999999</v>
          </cell>
          <cell r="L303">
            <v>15</v>
          </cell>
          <cell r="M303">
            <v>15</v>
          </cell>
          <cell r="N303">
            <v>11.5</v>
          </cell>
          <cell r="O303">
            <v>1</v>
          </cell>
          <cell r="P303">
            <v>0.6</v>
          </cell>
          <cell r="Q303">
            <v>11.8</v>
          </cell>
          <cell r="R303">
            <v>13.538140000000004</v>
          </cell>
          <cell r="S303">
            <v>16.89</v>
          </cell>
          <cell r="T303">
            <v>17.25</v>
          </cell>
          <cell r="U303">
            <v>0.89890568004168836</v>
          </cell>
          <cell r="V303">
            <v>17.72</v>
          </cell>
          <cell r="W303">
            <v>19.190000000000001</v>
          </cell>
          <cell r="X303">
            <v>20.67</v>
          </cell>
          <cell r="Y303">
            <v>22.15</v>
          </cell>
          <cell r="Z303">
            <v>22.62</v>
          </cell>
          <cell r="AA303">
            <v>23.62</v>
          </cell>
          <cell r="AB303">
            <v>25.1</v>
          </cell>
          <cell r="AC303">
            <v>26.58</v>
          </cell>
          <cell r="AD303">
            <v>28.05</v>
          </cell>
          <cell r="AE303">
            <v>59.059000000000005</v>
          </cell>
          <cell r="AF303">
            <v>29.529500000000002</v>
          </cell>
        </row>
        <row r="304">
          <cell r="B304" t="str">
            <v>IR012</v>
          </cell>
          <cell r="C304" t="str">
            <v>C</v>
          </cell>
          <cell r="D304" t="str">
            <v>Tile 4 y 18</v>
          </cell>
          <cell r="E304" t="str">
            <v>Dressing Insert  5x5"</v>
          </cell>
          <cell r="F304" t="str">
            <v>Cilindro Aderezo</v>
          </cell>
          <cell r="G304">
            <v>5.4</v>
          </cell>
          <cell r="H304">
            <v>5.4</v>
          </cell>
          <cell r="I304">
            <v>4.9000000000000004</v>
          </cell>
          <cell r="J304">
            <v>28.742749999999997</v>
          </cell>
          <cell r="K304">
            <v>1.2125300000000001</v>
          </cell>
          <cell r="L304">
            <v>13.8</v>
          </cell>
          <cell r="M304">
            <v>13.8</v>
          </cell>
          <cell r="N304">
            <v>12.5</v>
          </cell>
          <cell r="O304">
            <v>0.85</v>
          </cell>
          <cell r="P304">
            <v>0.55000000000000004</v>
          </cell>
          <cell r="Q304">
            <v>10.31</v>
          </cell>
          <cell r="R304">
            <v>11.828663000000001</v>
          </cell>
          <cell r="S304">
            <v>14.21</v>
          </cell>
          <cell r="T304">
            <v>14.51</v>
          </cell>
          <cell r="U304">
            <v>0.89845201238390104</v>
          </cell>
          <cell r="V304">
            <v>14.9</v>
          </cell>
          <cell r="W304">
            <v>16.149999999999999</v>
          </cell>
          <cell r="X304">
            <v>17.39</v>
          </cell>
          <cell r="Y304">
            <v>18.63</v>
          </cell>
          <cell r="Z304">
            <v>19.03</v>
          </cell>
          <cell r="AA304">
            <v>19.87</v>
          </cell>
          <cell r="AB304">
            <v>21.11</v>
          </cell>
          <cell r="AC304">
            <v>22.36</v>
          </cell>
          <cell r="AD304">
            <v>23.6</v>
          </cell>
          <cell r="AE304">
            <v>49.680384600000004</v>
          </cell>
          <cell r="AF304">
            <v>24.840192300000002</v>
          </cell>
        </row>
        <row r="305">
          <cell r="B305" t="str">
            <v>SD013</v>
          </cell>
          <cell r="C305" t="str">
            <v>C</v>
          </cell>
          <cell r="D305">
            <v>0</v>
          </cell>
          <cell r="E305" t="str">
            <v>Ladel</v>
          </cell>
          <cell r="F305" t="str">
            <v>Cucharón</v>
          </cell>
          <cell r="G305">
            <v>13.779500000000001</v>
          </cell>
          <cell r="H305">
            <v>3.5432999999999999</v>
          </cell>
          <cell r="I305">
            <v>2.7559</v>
          </cell>
          <cell r="J305">
            <v>0</v>
          </cell>
          <cell r="K305">
            <v>0.52910400000000002</v>
          </cell>
          <cell r="L305">
            <v>35</v>
          </cell>
          <cell r="M305">
            <v>9</v>
          </cell>
          <cell r="N305">
            <v>7</v>
          </cell>
          <cell r="O305">
            <v>0</v>
          </cell>
          <cell r="P305">
            <v>0.24</v>
          </cell>
          <cell r="Q305">
            <v>10.19</v>
          </cell>
          <cell r="R305">
            <v>11.690987</v>
          </cell>
          <cell r="S305">
            <v>14.42</v>
          </cell>
          <cell r="T305">
            <v>14.72</v>
          </cell>
          <cell r="U305">
            <v>0.89865689865689879</v>
          </cell>
          <cell r="V305">
            <v>15.12</v>
          </cell>
          <cell r="W305">
            <v>16.38</v>
          </cell>
          <cell r="X305">
            <v>17.64</v>
          </cell>
          <cell r="Y305">
            <v>18.899999999999999</v>
          </cell>
          <cell r="Z305">
            <v>19.309999999999999</v>
          </cell>
          <cell r="AA305">
            <v>20.170000000000002</v>
          </cell>
          <cell r="AB305">
            <v>21.43</v>
          </cell>
          <cell r="AC305">
            <v>22.69</v>
          </cell>
          <cell r="AD305">
            <v>23.95</v>
          </cell>
          <cell r="AE305">
            <v>50.413000000000004</v>
          </cell>
          <cell r="AF305">
            <v>25.206500000000002</v>
          </cell>
        </row>
        <row r="306">
          <cell r="B306" t="str">
            <v>SD012</v>
          </cell>
          <cell r="C306" t="str">
            <v>C</v>
          </cell>
          <cell r="D306">
            <v>0</v>
          </cell>
          <cell r="E306" t="str">
            <v>Ladel</v>
          </cell>
          <cell r="F306" t="str">
            <v>Cucharón</v>
          </cell>
          <cell r="G306">
            <v>12.40155</v>
          </cell>
          <cell r="H306">
            <v>2.95275</v>
          </cell>
          <cell r="I306">
            <v>2.55905</v>
          </cell>
          <cell r="J306">
            <v>0</v>
          </cell>
          <cell r="K306">
            <v>0.35273600000000005</v>
          </cell>
          <cell r="L306">
            <v>31.5</v>
          </cell>
          <cell r="M306">
            <v>7.5</v>
          </cell>
          <cell r="N306">
            <v>6.5</v>
          </cell>
          <cell r="O306">
            <v>0</v>
          </cell>
          <cell r="P306">
            <v>0.16</v>
          </cell>
          <cell r="Q306">
            <v>8.93</v>
          </cell>
          <cell r="R306">
            <v>10.245388999999999</v>
          </cell>
          <cell r="S306">
            <v>12.63</v>
          </cell>
          <cell r="T306">
            <v>12.9</v>
          </cell>
          <cell r="U306">
            <v>0.89832869080779953</v>
          </cell>
          <cell r="V306">
            <v>13.25</v>
          </cell>
          <cell r="W306">
            <v>14.36</v>
          </cell>
          <cell r="X306">
            <v>15.46</v>
          </cell>
          <cell r="Y306">
            <v>16.57</v>
          </cell>
          <cell r="Z306">
            <v>16.920000000000002</v>
          </cell>
          <cell r="AA306">
            <v>17.670000000000002</v>
          </cell>
          <cell r="AB306">
            <v>18.77</v>
          </cell>
          <cell r="AC306">
            <v>19.88</v>
          </cell>
          <cell r="AD306">
            <v>20.98</v>
          </cell>
          <cell r="AE306">
            <v>44.176000000000002</v>
          </cell>
          <cell r="AF306">
            <v>22.088000000000001</v>
          </cell>
        </row>
        <row r="307">
          <cell r="B307" t="str">
            <v>SD001</v>
          </cell>
          <cell r="C307" t="str">
            <v>C</v>
          </cell>
          <cell r="D307">
            <v>0</v>
          </cell>
          <cell r="E307" t="str">
            <v>Ladel 1.25 oz.</v>
          </cell>
          <cell r="F307" t="str">
            <v>Cucharón 40 ml.</v>
          </cell>
          <cell r="G307">
            <v>11</v>
          </cell>
          <cell r="H307">
            <v>2.25</v>
          </cell>
          <cell r="I307">
            <v>1.75</v>
          </cell>
          <cell r="J307">
            <v>1.35</v>
          </cell>
          <cell r="K307">
            <v>5.18</v>
          </cell>
          <cell r="L307">
            <v>28</v>
          </cell>
          <cell r="M307">
            <v>5.5</v>
          </cell>
          <cell r="N307">
            <v>4.5</v>
          </cell>
          <cell r="O307">
            <v>0</v>
          </cell>
          <cell r="P307">
            <v>0.1</v>
          </cell>
          <cell r="Q307">
            <v>4.8600000000000003</v>
          </cell>
          <cell r="R307">
            <v>5.5758780000000012</v>
          </cell>
          <cell r="S307">
            <v>6.7</v>
          </cell>
          <cell r="T307">
            <v>6.84</v>
          </cell>
          <cell r="U307">
            <v>0.8988173455978975</v>
          </cell>
          <cell r="V307">
            <v>7.03</v>
          </cell>
          <cell r="W307">
            <v>7.61</v>
          </cell>
          <cell r="X307">
            <v>8.1999999999999993</v>
          </cell>
          <cell r="Y307">
            <v>8.7799999999999994</v>
          </cell>
          <cell r="Z307">
            <v>8.9700000000000006</v>
          </cell>
          <cell r="AA307">
            <v>9.3699999999999992</v>
          </cell>
          <cell r="AB307">
            <v>9.9499999999999993</v>
          </cell>
          <cell r="AC307">
            <v>10.54</v>
          </cell>
          <cell r="AD307">
            <v>11.12</v>
          </cell>
          <cell r="AE307">
            <v>23.418687600000005</v>
          </cell>
          <cell r="AF307">
            <v>11.709343800000003</v>
          </cell>
        </row>
        <row r="308">
          <cell r="B308" t="str">
            <v>SD003</v>
          </cell>
          <cell r="C308" t="str">
            <v>C</v>
          </cell>
          <cell r="D308">
            <v>0</v>
          </cell>
          <cell r="E308" t="str">
            <v>Ladel 4.25 oz.</v>
          </cell>
          <cell r="F308" t="str">
            <v>Cucharón 120 ml..</v>
          </cell>
          <cell r="G308">
            <v>12.25</v>
          </cell>
          <cell r="H308">
            <v>3.25</v>
          </cell>
          <cell r="I308">
            <v>2.5</v>
          </cell>
          <cell r="J308">
            <v>4.25</v>
          </cell>
          <cell r="K308">
            <v>0.22046000000000002</v>
          </cell>
          <cell r="L308">
            <v>31</v>
          </cell>
          <cell r="M308">
            <v>8.5</v>
          </cell>
          <cell r="N308">
            <v>6.5</v>
          </cell>
          <cell r="O308">
            <v>0.12</v>
          </cell>
          <cell r="P308">
            <v>0.2</v>
          </cell>
          <cell r="Q308">
            <v>9.74</v>
          </cell>
          <cell r="R308">
            <v>11.174702</v>
          </cell>
          <cell r="S308">
            <v>13.42</v>
          </cell>
          <cell r="T308">
            <v>13.7</v>
          </cell>
          <cell r="U308">
            <v>0.89836065573770485</v>
          </cell>
          <cell r="V308">
            <v>14.08</v>
          </cell>
          <cell r="W308">
            <v>15.25</v>
          </cell>
          <cell r="X308">
            <v>16.43</v>
          </cell>
          <cell r="Y308">
            <v>17.600000000000001</v>
          </cell>
          <cell r="Z308">
            <v>17.98</v>
          </cell>
          <cell r="AA308">
            <v>18.77</v>
          </cell>
          <cell r="AB308">
            <v>19.95</v>
          </cell>
          <cell r="AC308">
            <v>21.12</v>
          </cell>
          <cell r="AD308">
            <v>22.29</v>
          </cell>
          <cell r="AE308">
            <v>46.933748399999999</v>
          </cell>
          <cell r="AF308">
            <v>23.466874199999999</v>
          </cell>
        </row>
        <row r="309">
          <cell r="B309" t="str">
            <v>SD002</v>
          </cell>
          <cell r="C309" t="str">
            <v>C</v>
          </cell>
          <cell r="D309">
            <v>0</v>
          </cell>
          <cell r="E309" t="str">
            <v>Ladel 2 oz.</v>
          </cell>
          <cell r="F309" t="str">
            <v>Cucharón 60 ml.</v>
          </cell>
          <cell r="G309">
            <v>11</v>
          </cell>
          <cell r="H309">
            <v>2.75</v>
          </cell>
          <cell r="I309">
            <v>1.25</v>
          </cell>
          <cell r="J309">
            <v>2.0299999999999998</v>
          </cell>
          <cell r="K309">
            <v>0.22046000000000002</v>
          </cell>
          <cell r="L309">
            <v>28</v>
          </cell>
          <cell r="M309">
            <v>7</v>
          </cell>
          <cell r="N309">
            <v>3</v>
          </cell>
          <cell r="O309">
            <v>0.06</v>
          </cell>
          <cell r="P309">
            <v>0.1</v>
          </cell>
          <cell r="Q309">
            <v>6.08</v>
          </cell>
          <cell r="R309">
            <v>6.9755840000000005</v>
          </cell>
          <cell r="S309">
            <v>8.3800000000000008</v>
          </cell>
          <cell r="T309">
            <v>8.5500000000000007</v>
          </cell>
          <cell r="U309">
            <v>0.89810924369747913</v>
          </cell>
          <cell r="V309">
            <v>8.7899999999999991</v>
          </cell>
          <cell r="W309">
            <v>9.52</v>
          </cell>
          <cell r="X309">
            <v>10.25</v>
          </cell>
          <cell r="Y309">
            <v>10.99</v>
          </cell>
          <cell r="Z309">
            <v>11.22</v>
          </cell>
          <cell r="AA309">
            <v>11.72</v>
          </cell>
          <cell r="AB309">
            <v>12.45</v>
          </cell>
          <cell r="AC309">
            <v>13.18</v>
          </cell>
          <cell r="AD309">
            <v>13.92</v>
          </cell>
          <cell r="AE309">
            <v>29.297452800000002</v>
          </cell>
          <cell r="AF309">
            <v>14.648726400000001</v>
          </cell>
        </row>
        <row r="310">
          <cell r="B310" t="str">
            <v>SD021</v>
          </cell>
          <cell r="C310" t="str">
            <v>C</v>
          </cell>
          <cell r="D310">
            <v>0</v>
          </cell>
          <cell r="E310" t="str">
            <v>Ladel</v>
          </cell>
          <cell r="F310" t="str">
            <v>Cucharón</v>
          </cell>
          <cell r="G310">
            <v>9.4488000000000003</v>
          </cell>
          <cell r="H310">
            <v>2.2834599999999998</v>
          </cell>
          <cell r="I310">
            <v>1.5748</v>
          </cell>
          <cell r="J310">
            <v>0</v>
          </cell>
          <cell r="K310">
            <v>0.22046000000000002</v>
          </cell>
          <cell r="L310">
            <v>24</v>
          </cell>
          <cell r="M310">
            <v>5.8</v>
          </cell>
          <cell r="N310">
            <v>4</v>
          </cell>
          <cell r="O310">
            <v>0</v>
          </cell>
          <cell r="P310">
            <v>0.1</v>
          </cell>
          <cell r="Q310">
            <v>4.2</v>
          </cell>
          <cell r="R310">
            <v>4.8186600000000013</v>
          </cell>
          <cell r="S310">
            <v>5.95</v>
          </cell>
          <cell r="T310">
            <v>6.07</v>
          </cell>
          <cell r="U310">
            <v>0.89792899408284033</v>
          </cell>
          <cell r="V310">
            <v>6.24</v>
          </cell>
          <cell r="W310">
            <v>6.76</v>
          </cell>
          <cell r="X310">
            <v>7.28</v>
          </cell>
          <cell r="Y310">
            <v>7.8</v>
          </cell>
          <cell r="Z310">
            <v>7.96</v>
          </cell>
          <cell r="AA310">
            <v>8.32</v>
          </cell>
          <cell r="AB310">
            <v>8.84</v>
          </cell>
          <cell r="AC310">
            <v>9.36</v>
          </cell>
          <cell r="AD310">
            <v>9.8800000000000008</v>
          </cell>
          <cell r="AE310">
            <v>20.79</v>
          </cell>
          <cell r="AF310">
            <v>10.395</v>
          </cell>
        </row>
        <row r="311">
          <cell r="B311" t="str">
            <v>SD015</v>
          </cell>
          <cell r="C311" t="str">
            <v>C</v>
          </cell>
          <cell r="D311">
            <v>0</v>
          </cell>
          <cell r="E311" t="str">
            <v>Ladel 13.5"</v>
          </cell>
          <cell r="F311" t="str">
            <v>Cuchara Grande 13.5"</v>
          </cell>
          <cell r="G311">
            <v>13.5</v>
          </cell>
          <cell r="H311">
            <v>2.7</v>
          </cell>
          <cell r="I311">
            <v>1</v>
          </cell>
          <cell r="J311">
            <v>1.35</v>
          </cell>
          <cell r="K311">
            <v>0.3</v>
          </cell>
          <cell r="L311">
            <v>34.29</v>
          </cell>
          <cell r="M311">
            <v>6.8</v>
          </cell>
          <cell r="N311">
            <v>2.5</v>
          </cell>
          <cell r="O311">
            <v>0</v>
          </cell>
          <cell r="P311">
            <v>0.13</v>
          </cell>
          <cell r="Q311">
            <v>3.97</v>
          </cell>
          <cell r="R311">
            <v>4.5547810000000011</v>
          </cell>
          <cell r="S311">
            <v>5.47</v>
          </cell>
          <cell r="T311">
            <v>5.59</v>
          </cell>
          <cell r="U311">
            <v>0.8987138263665595</v>
          </cell>
          <cell r="V311">
            <v>5.74</v>
          </cell>
          <cell r="W311">
            <v>6.22</v>
          </cell>
          <cell r="X311">
            <v>6.7</v>
          </cell>
          <cell r="Y311">
            <v>7.17</v>
          </cell>
          <cell r="Z311">
            <v>7.33</v>
          </cell>
          <cell r="AA311">
            <v>7.65</v>
          </cell>
          <cell r="AB311">
            <v>8.1300000000000008</v>
          </cell>
          <cell r="AC311">
            <v>8.61</v>
          </cell>
          <cell r="AD311">
            <v>9.09</v>
          </cell>
          <cell r="AE311">
            <v>19.130080200000005</v>
          </cell>
          <cell r="AF311">
            <v>9.5650401000000027</v>
          </cell>
        </row>
        <row r="312">
          <cell r="B312" t="str">
            <v>SD014</v>
          </cell>
          <cell r="C312" t="str">
            <v>C</v>
          </cell>
          <cell r="D312">
            <v>0</v>
          </cell>
          <cell r="E312" t="str">
            <v>Ladel 11.5"</v>
          </cell>
          <cell r="F312" t="str">
            <v>Cuchara Grande 11.5"</v>
          </cell>
          <cell r="G312">
            <v>11.5</v>
          </cell>
          <cell r="H312">
            <v>2.8</v>
          </cell>
          <cell r="I312">
            <v>1</v>
          </cell>
          <cell r="J312">
            <v>1.35</v>
          </cell>
          <cell r="K312">
            <v>0.242506</v>
          </cell>
          <cell r="L312">
            <v>29.7</v>
          </cell>
          <cell r="M312">
            <v>7</v>
          </cell>
          <cell r="N312">
            <v>2.4</v>
          </cell>
          <cell r="O312">
            <v>0</v>
          </cell>
          <cell r="P312">
            <v>0.11</v>
          </cell>
          <cell r="Q312">
            <v>3.31</v>
          </cell>
          <cell r="R312">
            <v>3.7975630000000002</v>
          </cell>
          <cell r="S312">
            <v>4.5599999999999996</v>
          </cell>
          <cell r="T312">
            <v>4.66</v>
          </cell>
          <cell r="U312">
            <v>0.8996138996138997</v>
          </cell>
          <cell r="V312">
            <v>4.78</v>
          </cell>
          <cell r="W312">
            <v>5.18</v>
          </cell>
          <cell r="X312">
            <v>5.58</v>
          </cell>
          <cell r="Y312">
            <v>5.98</v>
          </cell>
          <cell r="Z312">
            <v>6.11</v>
          </cell>
          <cell r="AA312">
            <v>6.38</v>
          </cell>
          <cell r="AB312">
            <v>6.78</v>
          </cell>
          <cell r="AC312">
            <v>7.18</v>
          </cell>
          <cell r="AD312">
            <v>7.58</v>
          </cell>
          <cell r="AE312">
            <v>15.949764600000002</v>
          </cell>
          <cell r="AF312">
            <v>7.9748823000000009</v>
          </cell>
        </row>
        <row r="313">
          <cell r="B313" t="str">
            <v>SD100</v>
          </cell>
          <cell r="C313" t="str">
            <v>C</v>
          </cell>
          <cell r="D313">
            <v>0</v>
          </cell>
          <cell r="E313">
            <v>0</v>
          </cell>
          <cell r="F313" t="str">
            <v>Cucharon c/gancho</v>
          </cell>
          <cell r="G313">
            <v>11.811</v>
          </cell>
          <cell r="H313">
            <v>2.2440899999999999</v>
          </cell>
          <cell r="I313">
            <v>0.78739999999999999</v>
          </cell>
          <cell r="J313">
            <v>0.84537499999999999</v>
          </cell>
          <cell r="K313">
            <v>0.44092000000000003</v>
          </cell>
          <cell r="L313">
            <v>30</v>
          </cell>
          <cell r="M313">
            <v>5.7</v>
          </cell>
          <cell r="N313">
            <v>2</v>
          </cell>
          <cell r="O313">
            <v>0.44</v>
          </cell>
          <cell r="P313">
            <v>0</v>
          </cell>
          <cell r="Q313">
            <v>4.3499999999999996</v>
          </cell>
          <cell r="R313">
            <v>4.9907550000000001</v>
          </cell>
          <cell r="S313">
            <v>6.16</v>
          </cell>
          <cell r="T313">
            <v>6.29</v>
          </cell>
          <cell r="U313">
            <v>0.89857142857142858</v>
          </cell>
          <cell r="V313">
            <v>6.46</v>
          </cell>
          <cell r="W313">
            <v>7</v>
          </cell>
          <cell r="X313">
            <v>7.54</v>
          </cell>
          <cell r="Y313">
            <v>8.08</v>
          </cell>
          <cell r="Z313">
            <v>8.25</v>
          </cell>
          <cell r="AA313">
            <v>8.6199999999999992</v>
          </cell>
          <cell r="AB313">
            <v>9.15</v>
          </cell>
          <cell r="AC313">
            <v>9.69</v>
          </cell>
          <cell r="AD313">
            <v>10.23</v>
          </cell>
          <cell r="AE313">
            <v>21.538</v>
          </cell>
          <cell r="AF313">
            <v>10.769</v>
          </cell>
        </row>
        <row r="314">
          <cell r="B314" t="str">
            <v>SS25</v>
          </cell>
          <cell r="C314" t="str">
            <v>C</v>
          </cell>
          <cell r="D314">
            <v>0</v>
          </cell>
          <cell r="E314" t="str">
            <v>Salad Server Miami XL</v>
          </cell>
          <cell r="F314" t="str">
            <v>Jgo. Cucharones Miami XL</v>
          </cell>
          <cell r="G314">
            <v>14.1732</v>
          </cell>
          <cell r="H314">
            <v>2.7559</v>
          </cell>
          <cell r="I314">
            <v>0.98424999999999996</v>
          </cell>
          <cell r="J314">
            <v>1.7</v>
          </cell>
          <cell r="K314">
            <v>0.79365600000000003</v>
          </cell>
          <cell r="L314">
            <v>36</v>
          </cell>
          <cell r="M314">
            <v>7</v>
          </cell>
          <cell r="N314">
            <v>2.5</v>
          </cell>
          <cell r="O314">
            <v>0.1</v>
          </cell>
          <cell r="P314">
            <v>0.36</v>
          </cell>
          <cell r="Q314">
            <v>10.61</v>
          </cell>
          <cell r="R314">
            <v>12.172853</v>
          </cell>
          <cell r="S314">
            <v>15.01</v>
          </cell>
          <cell r="T314">
            <v>15.33</v>
          </cell>
          <cell r="U314">
            <v>0.89859320046893321</v>
          </cell>
          <cell r="V314">
            <v>15.75</v>
          </cell>
          <cell r="W314">
            <v>17.059999999999999</v>
          </cell>
          <cell r="X314">
            <v>18.37</v>
          </cell>
          <cell r="Y314">
            <v>19.68</v>
          </cell>
          <cell r="Z314">
            <v>20.100000000000001</v>
          </cell>
          <cell r="AA314">
            <v>21</v>
          </cell>
          <cell r="AB314">
            <v>22.31</v>
          </cell>
          <cell r="AC314">
            <v>23.62</v>
          </cell>
          <cell r="AD314">
            <v>24.93</v>
          </cell>
          <cell r="AE314">
            <v>52.492000000000004</v>
          </cell>
          <cell r="AF314">
            <v>26.246000000000002</v>
          </cell>
        </row>
        <row r="315">
          <cell r="B315" t="str">
            <v>SS24</v>
          </cell>
          <cell r="C315" t="str">
            <v>C</v>
          </cell>
          <cell r="D315">
            <v>0</v>
          </cell>
          <cell r="E315" t="str">
            <v>Salad Server Miami</v>
          </cell>
          <cell r="F315" t="str">
            <v xml:space="preserve">Jgo. Cucharones Miami </v>
          </cell>
          <cell r="G315">
            <v>13.4</v>
          </cell>
          <cell r="H315">
            <v>2</v>
          </cell>
          <cell r="I315">
            <v>1.2</v>
          </cell>
          <cell r="J315">
            <v>1.0144499999999999</v>
          </cell>
          <cell r="K315">
            <v>0.48501200000000005</v>
          </cell>
          <cell r="L315">
            <v>34</v>
          </cell>
          <cell r="M315">
            <v>5</v>
          </cell>
          <cell r="N315">
            <v>3</v>
          </cell>
          <cell r="O315">
            <v>0</v>
          </cell>
          <cell r="P315">
            <v>0.22</v>
          </cell>
          <cell r="Q315">
            <v>8.5299999999999994</v>
          </cell>
          <cell r="R315">
            <v>9.7864690000000003</v>
          </cell>
          <cell r="S315">
            <v>11.76</v>
          </cell>
          <cell r="T315">
            <v>12</v>
          </cell>
          <cell r="U315">
            <v>0.89820359281437134</v>
          </cell>
          <cell r="V315">
            <v>12.33</v>
          </cell>
          <cell r="W315">
            <v>13.36</v>
          </cell>
          <cell r="X315">
            <v>14.39</v>
          </cell>
          <cell r="Y315">
            <v>15.41</v>
          </cell>
          <cell r="Z315">
            <v>15.74</v>
          </cell>
          <cell r="AA315">
            <v>16.440000000000001</v>
          </cell>
          <cell r="AB315">
            <v>17.47</v>
          </cell>
          <cell r="AC315">
            <v>18.5</v>
          </cell>
          <cell r="AD315">
            <v>19.52</v>
          </cell>
          <cell r="AE315">
            <v>41.103169800000003</v>
          </cell>
          <cell r="AF315">
            <v>20.551584900000002</v>
          </cell>
        </row>
        <row r="316">
          <cell r="B316" t="str">
            <v>SS34</v>
          </cell>
          <cell r="C316" t="str">
            <v>C</v>
          </cell>
          <cell r="D316">
            <v>0</v>
          </cell>
          <cell r="E316" t="str">
            <v>Salad Server Nancy</v>
          </cell>
          <cell r="F316" t="str">
            <v>Jgo. Cucharones Nancy</v>
          </cell>
          <cell r="G316">
            <v>7.5</v>
          </cell>
          <cell r="H316">
            <v>2.95</v>
          </cell>
          <cell r="I316">
            <v>0.6</v>
          </cell>
          <cell r="J316">
            <v>1.35</v>
          </cell>
          <cell r="K316">
            <v>0.79365600000000003</v>
          </cell>
          <cell r="L316">
            <v>19</v>
          </cell>
          <cell r="M316">
            <v>7.5</v>
          </cell>
          <cell r="N316">
            <v>1.5</v>
          </cell>
          <cell r="O316">
            <v>0</v>
          </cell>
          <cell r="P316">
            <v>0.2016</v>
          </cell>
          <cell r="Q316">
            <v>6.07</v>
          </cell>
          <cell r="R316">
            <v>6.9641109999999999</v>
          </cell>
          <cell r="S316">
            <v>8.3699999999999992</v>
          </cell>
          <cell r="T316">
            <v>8.5399999999999991</v>
          </cell>
          <cell r="U316">
            <v>0.89800210304942163</v>
          </cell>
          <cell r="V316">
            <v>8.77</v>
          </cell>
          <cell r="W316">
            <v>9.51</v>
          </cell>
          <cell r="X316">
            <v>10.24</v>
          </cell>
          <cell r="Y316">
            <v>10.97</v>
          </cell>
          <cell r="Z316">
            <v>11.2</v>
          </cell>
          <cell r="AA316">
            <v>11.7</v>
          </cell>
          <cell r="AB316">
            <v>12.43</v>
          </cell>
          <cell r="AC316">
            <v>13.16</v>
          </cell>
          <cell r="AD316">
            <v>13.89</v>
          </cell>
          <cell r="AE316">
            <v>29.249266200000001</v>
          </cell>
          <cell r="AF316">
            <v>14.6246331</v>
          </cell>
        </row>
        <row r="317">
          <cell r="B317" t="str">
            <v>COMP12</v>
          </cell>
          <cell r="C317" t="str">
            <v>C</v>
          </cell>
          <cell r="D317">
            <v>0</v>
          </cell>
          <cell r="E317" t="str">
            <v>Round Dressing Insert no Rim</v>
          </cell>
          <cell r="F317" t="str">
            <v>Cilindro Taybarnes</v>
          </cell>
          <cell r="G317">
            <v>5.5118</v>
          </cell>
          <cell r="H317">
            <v>5.5118</v>
          </cell>
          <cell r="I317">
            <v>5.7086499999999996</v>
          </cell>
          <cell r="J317">
            <v>55.794749999999993</v>
          </cell>
          <cell r="K317">
            <v>1.9841400000000002</v>
          </cell>
          <cell r="L317">
            <v>14</v>
          </cell>
          <cell r="M317">
            <v>14</v>
          </cell>
          <cell r="N317">
            <v>14.5</v>
          </cell>
          <cell r="O317">
            <v>1.65</v>
          </cell>
          <cell r="P317">
            <v>0.9</v>
          </cell>
          <cell r="Q317">
            <v>15.75</v>
          </cell>
          <cell r="R317">
            <v>18.069975000000003</v>
          </cell>
          <cell r="S317">
            <v>22.3</v>
          </cell>
          <cell r="T317">
            <v>22.77</v>
          </cell>
          <cell r="U317">
            <v>0.89857932123125495</v>
          </cell>
          <cell r="V317">
            <v>23.39</v>
          </cell>
          <cell r="W317">
            <v>25.34</v>
          </cell>
          <cell r="X317">
            <v>27.29</v>
          </cell>
          <cell r="Y317">
            <v>29.24</v>
          </cell>
          <cell r="Z317">
            <v>29.86</v>
          </cell>
          <cell r="AA317">
            <v>31.19</v>
          </cell>
          <cell r="AB317">
            <v>33.14</v>
          </cell>
          <cell r="AC317">
            <v>35.090000000000003</v>
          </cell>
          <cell r="AD317">
            <v>37.03</v>
          </cell>
          <cell r="AE317">
            <v>77.968000000000004</v>
          </cell>
          <cell r="AF317">
            <v>38.984000000000002</v>
          </cell>
        </row>
        <row r="318">
          <cell r="B318" t="str">
            <v>COM104</v>
          </cell>
          <cell r="C318" t="str">
            <v>C</v>
          </cell>
          <cell r="D318">
            <v>0</v>
          </cell>
          <cell r="E318">
            <v>0</v>
          </cell>
          <cell r="F318" t="str">
            <v>Contenedor Redondo Mini Alto L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20.3</v>
          </cell>
          <cell r="M318">
            <v>20.3</v>
          </cell>
          <cell r="N318">
            <v>7.6</v>
          </cell>
          <cell r="O318">
            <v>0</v>
          </cell>
          <cell r="P318">
            <v>0.68200000000000005</v>
          </cell>
          <cell r="Q318">
            <v>9.98</v>
          </cell>
          <cell r="R318">
            <v>11.45</v>
          </cell>
          <cell r="S318">
            <v>13.76</v>
          </cell>
          <cell r="T318">
            <v>14.05</v>
          </cell>
          <cell r="U318">
            <v>0.89891234804862441</v>
          </cell>
          <cell r="V318">
            <v>14.43</v>
          </cell>
          <cell r="W318">
            <v>15.63</v>
          </cell>
          <cell r="X318">
            <v>16.84</v>
          </cell>
          <cell r="Y318">
            <v>18.04</v>
          </cell>
          <cell r="Z318">
            <v>18.420000000000002</v>
          </cell>
          <cell r="AA318">
            <v>19.239999999999998</v>
          </cell>
          <cell r="AB318">
            <v>20.440000000000001</v>
          </cell>
          <cell r="AC318">
            <v>21.65</v>
          </cell>
          <cell r="AD318">
            <v>22.85</v>
          </cell>
          <cell r="AE318">
            <v>48.1</v>
          </cell>
          <cell r="AF318">
            <v>24.05</v>
          </cell>
        </row>
        <row r="319">
          <cell r="B319" t="str">
            <v>COM103</v>
          </cell>
          <cell r="C319" t="str">
            <v>C</v>
          </cell>
          <cell r="D319">
            <v>0</v>
          </cell>
          <cell r="E319">
            <v>0</v>
          </cell>
          <cell r="F319" t="str">
            <v>Contenedor Redondo Mini Alto M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16.5</v>
          </cell>
          <cell r="M319">
            <v>16.5</v>
          </cell>
          <cell r="N319">
            <v>6.3</v>
          </cell>
          <cell r="O319">
            <v>0</v>
          </cell>
          <cell r="P319">
            <v>0.42</v>
          </cell>
          <cell r="Q319">
            <v>7.58</v>
          </cell>
          <cell r="R319">
            <v>8.6999999999999993</v>
          </cell>
          <cell r="S319">
            <v>10.45</v>
          </cell>
          <cell r="T319">
            <v>10.67</v>
          </cell>
          <cell r="U319">
            <v>0.89814814814814803</v>
          </cell>
          <cell r="V319">
            <v>10.96</v>
          </cell>
          <cell r="W319">
            <v>11.88</v>
          </cell>
          <cell r="X319">
            <v>12.79</v>
          </cell>
          <cell r="Y319">
            <v>13.7</v>
          </cell>
          <cell r="Z319">
            <v>13.99</v>
          </cell>
          <cell r="AA319">
            <v>14.62</v>
          </cell>
          <cell r="AB319">
            <v>15.53</v>
          </cell>
          <cell r="AC319">
            <v>16.440000000000001</v>
          </cell>
          <cell r="AD319">
            <v>17.36</v>
          </cell>
          <cell r="AE319">
            <v>36.54</v>
          </cell>
          <cell r="AF319">
            <v>18.27</v>
          </cell>
        </row>
        <row r="320">
          <cell r="B320" t="str">
            <v>COM102</v>
          </cell>
          <cell r="C320" t="str">
            <v>C</v>
          </cell>
          <cell r="D320">
            <v>0</v>
          </cell>
          <cell r="E320">
            <v>0</v>
          </cell>
          <cell r="F320" t="str">
            <v>Contenedor Redondo Mini Alto S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12</v>
          </cell>
          <cell r="M320">
            <v>12</v>
          </cell>
          <cell r="N320">
            <v>5.4</v>
          </cell>
          <cell r="O320">
            <v>0</v>
          </cell>
          <cell r="P320">
            <v>0.26</v>
          </cell>
          <cell r="Q320">
            <v>5.19</v>
          </cell>
          <cell r="R320">
            <v>5.96</v>
          </cell>
          <cell r="S320">
            <v>7.16</v>
          </cell>
          <cell r="T320">
            <v>7.31</v>
          </cell>
          <cell r="U320">
            <v>0.89803439803439788</v>
          </cell>
          <cell r="V320">
            <v>7.51</v>
          </cell>
          <cell r="W320">
            <v>8.14</v>
          </cell>
          <cell r="X320">
            <v>8.76</v>
          </cell>
          <cell r="Y320">
            <v>9.39</v>
          </cell>
          <cell r="Z320">
            <v>9.59</v>
          </cell>
          <cell r="AA320">
            <v>10.02</v>
          </cell>
          <cell r="AB320">
            <v>10.64</v>
          </cell>
          <cell r="AC320">
            <v>11.27</v>
          </cell>
          <cell r="AD320">
            <v>11.89</v>
          </cell>
          <cell r="AE320">
            <v>25.04</v>
          </cell>
          <cell r="AF320">
            <v>12.52</v>
          </cell>
        </row>
        <row r="321">
          <cell r="B321" t="str">
            <v>COM101</v>
          </cell>
          <cell r="C321" t="str">
            <v>C</v>
          </cell>
          <cell r="D321">
            <v>0</v>
          </cell>
          <cell r="E321">
            <v>0</v>
          </cell>
          <cell r="F321" t="str">
            <v>Contenedor Redondo Mini Alto XS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8</v>
          </cell>
          <cell r="M321">
            <v>8</v>
          </cell>
          <cell r="N321">
            <v>5.0999999999999996</v>
          </cell>
          <cell r="O321">
            <v>0</v>
          </cell>
          <cell r="P321">
            <v>0.13700000000000001</v>
          </cell>
          <cell r="Q321">
            <v>6.12</v>
          </cell>
          <cell r="R321">
            <v>7.02</v>
          </cell>
          <cell r="S321">
            <v>8.43</v>
          </cell>
          <cell r="T321">
            <v>8.61</v>
          </cell>
          <cell r="U321">
            <v>0.89874739039665963</v>
          </cell>
          <cell r="V321">
            <v>8.84</v>
          </cell>
          <cell r="W321">
            <v>9.58</v>
          </cell>
          <cell r="X321">
            <v>10.32</v>
          </cell>
          <cell r="Y321">
            <v>11.06</v>
          </cell>
          <cell r="Z321">
            <v>11.29</v>
          </cell>
          <cell r="AA321">
            <v>11.79</v>
          </cell>
          <cell r="AB321">
            <v>12.53</v>
          </cell>
          <cell r="AC321">
            <v>13.27</v>
          </cell>
          <cell r="AD321">
            <v>14</v>
          </cell>
          <cell r="AE321">
            <v>29.48</v>
          </cell>
          <cell r="AF321">
            <v>14.74</v>
          </cell>
        </row>
        <row r="322">
          <cell r="B322" t="str">
            <v>COM004</v>
          </cell>
          <cell r="C322" t="str">
            <v>C</v>
          </cell>
          <cell r="D322">
            <v>0</v>
          </cell>
          <cell r="E322">
            <v>0</v>
          </cell>
          <cell r="F322" t="str">
            <v>Contenedor Redondo Mini Corto L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20.3</v>
          </cell>
          <cell r="M322">
            <v>20.3</v>
          </cell>
          <cell r="N322">
            <v>3.5</v>
          </cell>
          <cell r="O322">
            <v>0</v>
          </cell>
          <cell r="P322">
            <v>0.47</v>
          </cell>
          <cell r="Q322">
            <v>8.11</v>
          </cell>
          <cell r="R322">
            <v>9.31</v>
          </cell>
          <cell r="S322">
            <v>11.17</v>
          </cell>
          <cell r="T322">
            <v>11.41</v>
          </cell>
          <cell r="U322">
            <v>0.89913317572892049</v>
          </cell>
          <cell r="V322">
            <v>11.72</v>
          </cell>
          <cell r="W322">
            <v>12.69</v>
          </cell>
          <cell r="X322">
            <v>13.67</v>
          </cell>
          <cell r="Y322">
            <v>14.65</v>
          </cell>
          <cell r="Z322">
            <v>14.96</v>
          </cell>
          <cell r="AA322">
            <v>15.62</v>
          </cell>
          <cell r="AB322">
            <v>16.600000000000001</v>
          </cell>
          <cell r="AC322">
            <v>17.579999999999998</v>
          </cell>
          <cell r="AD322">
            <v>18.55</v>
          </cell>
          <cell r="AE322">
            <v>39.06</v>
          </cell>
          <cell r="AF322">
            <v>19.53</v>
          </cell>
        </row>
        <row r="323">
          <cell r="B323" t="str">
            <v>COM003</v>
          </cell>
          <cell r="C323" t="str">
            <v>C</v>
          </cell>
          <cell r="D323">
            <v>0</v>
          </cell>
          <cell r="E323">
            <v>0</v>
          </cell>
          <cell r="F323" t="str">
            <v>Contenedor Redondo Mini Corto M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15.8</v>
          </cell>
          <cell r="M323">
            <v>15.8</v>
          </cell>
          <cell r="N323">
            <v>3</v>
          </cell>
          <cell r="O323">
            <v>0</v>
          </cell>
          <cell r="P323">
            <v>0.37</v>
          </cell>
          <cell r="Q323">
            <v>6.65</v>
          </cell>
          <cell r="R323">
            <v>7.63</v>
          </cell>
          <cell r="S323">
            <v>9.16</v>
          </cell>
          <cell r="T323">
            <v>9.36</v>
          </cell>
          <cell r="U323">
            <v>0.89913544668587886</v>
          </cell>
          <cell r="V323">
            <v>9.61</v>
          </cell>
          <cell r="W323">
            <v>10.41</v>
          </cell>
          <cell r="X323">
            <v>11.21</v>
          </cell>
          <cell r="Y323">
            <v>12.02</v>
          </cell>
          <cell r="Z323">
            <v>12.27</v>
          </cell>
          <cell r="AA323">
            <v>12.82</v>
          </cell>
          <cell r="AB323">
            <v>13.62</v>
          </cell>
          <cell r="AC323">
            <v>14.42</v>
          </cell>
          <cell r="AD323">
            <v>15.22</v>
          </cell>
          <cell r="AE323">
            <v>32.04</v>
          </cell>
          <cell r="AF323">
            <v>16.02</v>
          </cell>
        </row>
        <row r="324">
          <cell r="B324" t="str">
            <v>COM002</v>
          </cell>
          <cell r="C324" t="str">
            <v>C</v>
          </cell>
          <cell r="D324">
            <v>0</v>
          </cell>
          <cell r="E324">
            <v>0</v>
          </cell>
          <cell r="F324" t="str">
            <v>Contenedor Redondo Mini Corto S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12</v>
          </cell>
          <cell r="M324">
            <v>12</v>
          </cell>
          <cell r="N324">
            <v>2.5</v>
          </cell>
          <cell r="O324">
            <v>0</v>
          </cell>
          <cell r="P324">
            <v>0.17499999999999999</v>
          </cell>
          <cell r="Q324">
            <v>5.99</v>
          </cell>
          <cell r="R324">
            <v>6.87</v>
          </cell>
          <cell r="S324">
            <v>8.25</v>
          </cell>
          <cell r="T324">
            <v>8.43</v>
          </cell>
          <cell r="U324">
            <v>0.8987206823027718</v>
          </cell>
          <cell r="V324">
            <v>8.66</v>
          </cell>
          <cell r="W324">
            <v>9.3800000000000008</v>
          </cell>
          <cell r="X324">
            <v>10.1</v>
          </cell>
          <cell r="Y324">
            <v>10.82</v>
          </cell>
          <cell r="Z324">
            <v>11.05</v>
          </cell>
          <cell r="AA324">
            <v>11.54</v>
          </cell>
          <cell r="AB324">
            <v>12.27</v>
          </cell>
          <cell r="AC324">
            <v>12.99</v>
          </cell>
          <cell r="AD324">
            <v>13.71</v>
          </cell>
          <cell r="AE324">
            <v>28.86</v>
          </cell>
          <cell r="AF324">
            <v>14.43</v>
          </cell>
        </row>
        <row r="325">
          <cell r="B325" t="str">
            <v>COM001</v>
          </cell>
          <cell r="C325" t="str">
            <v>C</v>
          </cell>
          <cell r="D325">
            <v>0</v>
          </cell>
          <cell r="E325">
            <v>0</v>
          </cell>
          <cell r="F325" t="str">
            <v>Contenedor Redondo Mini Corto XS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8</v>
          </cell>
          <cell r="M325">
            <v>8</v>
          </cell>
          <cell r="N325">
            <v>2.5</v>
          </cell>
          <cell r="O325">
            <v>0</v>
          </cell>
          <cell r="P325">
            <v>0.08</v>
          </cell>
          <cell r="Q325">
            <v>2.2599999999999998</v>
          </cell>
          <cell r="R325">
            <v>2.59</v>
          </cell>
          <cell r="S325">
            <v>3.12</v>
          </cell>
          <cell r="T325">
            <v>3.19</v>
          </cell>
          <cell r="U325">
            <v>0.89859154929577467</v>
          </cell>
          <cell r="V325">
            <v>3.28</v>
          </cell>
          <cell r="W325">
            <v>3.55</v>
          </cell>
          <cell r="X325">
            <v>3.82</v>
          </cell>
          <cell r="Y325">
            <v>4.0999999999999996</v>
          </cell>
          <cell r="Z325">
            <v>4.18</v>
          </cell>
          <cell r="AA325">
            <v>4.37</v>
          </cell>
          <cell r="AB325">
            <v>4.6399999999999997</v>
          </cell>
          <cell r="AC325">
            <v>4.91</v>
          </cell>
          <cell r="AD325">
            <v>5.19</v>
          </cell>
          <cell r="AE325">
            <v>10.92</v>
          </cell>
          <cell r="AF325">
            <v>5.46</v>
          </cell>
        </row>
        <row r="326">
          <cell r="B326" t="str">
            <v>COM211</v>
          </cell>
          <cell r="C326" t="str">
            <v>C</v>
          </cell>
          <cell r="D326">
            <v>0</v>
          </cell>
          <cell r="E326">
            <v>0</v>
          </cell>
          <cell r="F326" t="str">
            <v>Contenedor Cuadrado Mini Alto XS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7.9</v>
          </cell>
          <cell r="M326">
            <v>7.9</v>
          </cell>
          <cell r="N326">
            <v>5.0999999999999996</v>
          </cell>
          <cell r="O326">
            <v>0</v>
          </cell>
          <cell r="P326">
            <v>0.151</v>
          </cell>
          <cell r="Q326">
            <v>3.06</v>
          </cell>
          <cell r="R326">
            <v>3.51</v>
          </cell>
          <cell r="S326">
            <v>4.22</v>
          </cell>
          <cell r="T326">
            <v>4.3</v>
          </cell>
          <cell r="U326">
            <v>0.89770354906054273</v>
          </cell>
          <cell r="V326">
            <v>4.42</v>
          </cell>
          <cell r="W326">
            <v>4.79</v>
          </cell>
          <cell r="X326">
            <v>5.16</v>
          </cell>
          <cell r="Y326">
            <v>5.53</v>
          </cell>
          <cell r="Z326">
            <v>5.65</v>
          </cell>
          <cell r="AA326">
            <v>5.9</v>
          </cell>
          <cell r="AB326">
            <v>6.26</v>
          </cell>
          <cell r="AC326">
            <v>6.63</v>
          </cell>
          <cell r="AD326">
            <v>7</v>
          </cell>
          <cell r="AE326">
            <v>14.74</v>
          </cell>
          <cell r="AF326">
            <v>7.37</v>
          </cell>
        </row>
        <row r="327">
          <cell r="B327" t="str">
            <v>COM201</v>
          </cell>
          <cell r="C327" t="str">
            <v>C</v>
          </cell>
          <cell r="D327">
            <v>0</v>
          </cell>
          <cell r="E327">
            <v>0</v>
          </cell>
          <cell r="F327" t="str">
            <v>Contenedor Cuadrado Mini Corto XS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7.8</v>
          </cell>
          <cell r="M327">
            <v>7.8</v>
          </cell>
          <cell r="N327">
            <v>2.8</v>
          </cell>
          <cell r="O327">
            <v>0</v>
          </cell>
          <cell r="P327">
            <v>0.123</v>
          </cell>
          <cell r="Q327">
            <v>2.42</v>
          </cell>
          <cell r="R327">
            <v>2.78</v>
          </cell>
          <cell r="S327">
            <v>3.33</v>
          </cell>
          <cell r="T327">
            <v>3.4</v>
          </cell>
          <cell r="U327">
            <v>0.89947089947089953</v>
          </cell>
          <cell r="V327">
            <v>3.49</v>
          </cell>
          <cell r="W327">
            <v>3.78</v>
          </cell>
          <cell r="X327">
            <v>4.07</v>
          </cell>
          <cell r="Y327">
            <v>4.37</v>
          </cell>
          <cell r="Z327">
            <v>4.46</v>
          </cell>
          <cell r="AA327">
            <v>4.66</v>
          </cell>
          <cell r="AB327">
            <v>4.95</v>
          </cell>
          <cell r="AC327">
            <v>5.24</v>
          </cell>
          <cell r="AD327">
            <v>5.53</v>
          </cell>
          <cell r="AE327">
            <v>11.64</v>
          </cell>
          <cell r="AF327">
            <v>5.82</v>
          </cell>
        </row>
        <row r="328">
          <cell r="B328" t="str">
            <v>PI004</v>
          </cell>
          <cell r="C328" t="str">
            <v>C</v>
          </cell>
          <cell r="D328">
            <v>0</v>
          </cell>
          <cell r="E328">
            <v>0</v>
          </cell>
          <cell r="F328" t="str">
            <v>Pinza para Pan L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37</v>
          </cell>
          <cell r="M328">
            <v>4</v>
          </cell>
          <cell r="N328">
            <v>0</v>
          </cell>
          <cell r="O328">
            <v>0</v>
          </cell>
          <cell r="P328">
            <v>0</v>
          </cell>
          <cell r="Q328">
            <v>12.71</v>
          </cell>
          <cell r="R328">
            <v>14.59</v>
          </cell>
          <cell r="S328">
            <v>17.510000000000002</v>
          </cell>
          <cell r="T328">
            <v>17.88</v>
          </cell>
          <cell r="U328">
            <v>0.89849246231155777</v>
          </cell>
          <cell r="V328">
            <v>18.37</v>
          </cell>
          <cell r="W328">
            <v>19.899999999999999</v>
          </cell>
          <cell r="X328">
            <v>21.43</v>
          </cell>
          <cell r="Y328">
            <v>22.97</v>
          </cell>
          <cell r="Z328">
            <v>23.45</v>
          </cell>
          <cell r="AA328">
            <v>24.5</v>
          </cell>
          <cell r="AB328">
            <v>26.03</v>
          </cell>
          <cell r="AC328">
            <v>27.56</v>
          </cell>
          <cell r="AD328">
            <v>29.09</v>
          </cell>
          <cell r="AE328">
            <v>61.24</v>
          </cell>
          <cell r="AF328">
            <v>30.62</v>
          </cell>
        </row>
        <row r="329">
          <cell r="B329" t="str">
            <v>PI003</v>
          </cell>
          <cell r="C329" t="str">
            <v>C</v>
          </cell>
          <cell r="D329">
            <v>0</v>
          </cell>
          <cell r="E329">
            <v>0</v>
          </cell>
          <cell r="F329" t="str">
            <v>Pinza para Pan M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11.88</v>
          </cell>
          <cell r="R329">
            <v>13.64</v>
          </cell>
          <cell r="S329">
            <v>16.37</v>
          </cell>
          <cell r="T329">
            <v>16.71</v>
          </cell>
          <cell r="U329">
            <v>0.89838709677419348</v>
          </cell>
          <cell r="V329">
            <v>17.170000000000002</v>
          </cell>
          <cell r="W329">
            <v>18.600000000000001</v>
          </cell>
          <cell r="X329">
            <v>20.03</v>
          </cell>
          <cell r="Y329">
            <v>21.47</v>
          </cell>
          <cell r="Z329">
            <v>21.92</v>
          </cell>
          <cell r="AA329">
            <v>22.9</v>
          </cell>
          <cell r="AB329">
            <v>24.33</v>
          </cell>
          <cell r="AC329">
            <v>25.76</v>
          </cell>
          <cell r="AD329">
            <v>27.19</v>
          </cell>
          <cell r="AE329">
            <v>57.24</v>
          </cell>
          <cell r="AF329">
            <v>28.62</v>
          </cell>
        </row>
        <row r="330">
          <cell r="B330" t="str">
            <v>PI002</v>
          </cell>
          <cell r="C330" t="str">
            <v>C</v>
          </cell>
          <cell r="D330">
            <v>0</v>
          </cell>
          <cell r="E330">
            <v>0</v>
          </cell>
          <cell r="F330" t="str">
            <v>Pinza para Pan S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27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9.9</v>
          </cell>
          <cell r="R330">
            <v>11.36</v>
          </cell>
          <cell r="S330">
            <v>13.65</v>
          </cell>
          <cell r="T330">
            <v>13.93</v>
          </cell>
          <cell r="U330">
            <v>0.89813023855577045</v>
          </cell>
          <cell r="V330">
            <v>14.32</v>
          </cell>
          <cell r="W330">
            <v>15.51</v>
          </cell>
          <cell r="X330">
            <v>16.7</v>
          </cell>
          <cell r="Y330">
            <v>17.899999999999999</v>
          </cell>
          <cell r="Z330">
            <v>18.28</v>
          </cell>
          <cell r="AA330">
            <v>19.09</v>
          </cell>
          <cell r="AB330">
            <v>20.28</v>
          </cell>
          <cell r="AC330">
            <v>21.47</v>
          </cell>
          <cell r="AD330">
            <v>22.67</v>
          </cell>
          <cell r="AE330">
            <v>47.72</v>
          </cell>
          <cell r="AF330">
            <v>23.86</v>
          </cell>
        </row>
        <row r="331">
          <cell r="B331" t="str">
            <v>PI011</v>
          </cell>
          <cell r="C331" t="str">
            <v>C</v>
          </cell>
          <cell r="D331">
            <v>0</v>
          </cell>
          <cell r="E331">
            <v>0</v>
          </cell>
          <cell r="F331" t="str">
            <v xml:space="preserve">Pinza para Hielo 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17.5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7.91</v>
          </cell>
          <cell r="R331">
            <v>9.08</v>
          </cell>
          <cell r="S331">
            <v>10.9</v>
          </cell>
          <cell r="T331">
            <v>11.13</v>
          </cell>
          <cell r="U331">
            <v>0.89903069466882068</v>
          </cell>
          <cell r="V331">
            <v>11.43</v>
          </cell>
          <cell r="W331">
            <v>12.38</v>
          </cell>
          <cell r="X331">
            <v>13.34</v>
          </cell>
          <cell r="Y331">
            <v>14.29</v>
          </cell>
          <cell r="Z331">
            <v>14.59</v>
          </cell>
          <cell r="AA331">
            <v>15.24</v>
          </cell>
          <cell r="AB331">
            <v>16.190000000000001</v>
          </cell>
          <cell r="AC331">
            <v>17.149999999999999</v>
          </cell>
          <cell r="AD331">
            <v>18.100000000000001</v>
          </cell>
          <cell r="AE331">
            <v>38.1</v>
          </cell>
          <cell r="AF331">
            <v>19.05</v>
          </cell>
        </row>
        <row r="332">
          <cell r="B332" t="str">
            <v>SD305</v>
          </cell>
          <cell r="C332" t="str">
            <v>C</v>
          </cell>
          <cell r="D332">
            <v>0</v>
          </cell>
          <cell r="E332">
            <v>0</v>
          </cell>
          <cell r="F332" t="str">
            <v>Cuchara lisa 40 cm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40</v>
          </cell>
          <cell r="M332">
            <v>0</v>
          </cell>
          <cell r="N332">
            <v>0</v>
          </cell>
          <cell r="O332">
            <v>0</v>
          </cell>
          <cell r="P332">
            <v>0.16200000000000001</v>
          </cell>
          <cell r="Q332">
            <v>8.7799999999999994</v>
          </cell>
          <cell r="R332">
            <v>10.08</v>
          </cell>
          <cell r="S332">
            <v>12.11</v>
          </cell>
          <cell r="T332">
            <v>12.36</v>
          </cell>
          <cell r="U332">
            <v>0.8982558139534883</v>
          </cell>
          <cell r="V332">
            <v>12.7</v>
          </cell>
          <cell r="W332">
            <v>13.76</v>
          </cell>
          <cell r="X332">
            <v>14.82</v>
          </cell>
          <cell r="Y332">
            <v>15.88</v>
          </cell>
          <cell r="Z332">
            <v>16.22</v>
          </cell>
          <cell r="AA332">
            <v>16.940000000000001</v>
          </cell>
          <cell r="AB332">
            <v>17.989999999999998</v>
          </cell>
          <cell r="AC332">
            <v>19.05</v>
          </cell>
          <cell r="AD332">
            <v>20.11</v>
          </cell>
          <cell r="AE332">
            <v>42.34</v>
          </cell>
          <cell r="AF332">
            <v>21.17</v>
          </cell>
        </row>
        <row r="333">
          <cell r="B333" t="str">
            <v>SD304</v>
          </cell>
          <cell r="C333" t="str">
            <v>C</v>
          </cell>
          <cell r="D333">
            <v>0</v>
          </cell>
          <cell r="E333">
            <v>0</v>
          </cell>
          <cell r="F333" t="str">
            <v>Cuchara lisa 36 cm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36</v>
          </cell>
          <cell r="M333">
            <v>0</v>
          </cell>
          <cell r="N333">
            <v>0</v>
          </cell>
          <cell r="O333">
            <v>0</v>
          </cell>
          <cell r="P333">
            <v>8.6999999999999994E-2</v>
          </cell>
          <cell r="Q333">
            <v>3.48</v>
          </cell>
          <cell r="R333">
            <v>3.99</v>
          </cell>
          <cell r="S333">
            <v>4.79</v>
          </cell>
          <cell r="T333">
            <v>4.8899999999999997</v>
          </cell>
          <cell r="U333">
            <v>0.89724770642201823</v>
          </cell>
          <cell r="V333">
            <v>5.03</v>
          </cell>
          <cell r="W333">
            <v>5.45</v>
          </cell>
          <cell r="X333">
            <v>5.87</v>
          </cell>
          <cell r="Y333">
            <v>6.29</v>
          </cell>
          <cell r="Z333">
            <v>6.42</v>
          </cell>
          <cell r="AA333">
            <v>6.7</v>
          </cell>
          <cell r="AB333">
            <v>7.12</v>
          </cell>
          <cell r="AC333">
            <v>7.54</v>
          </cell>
          <cell r="AD333">
            <v>7.96</v>
          </cell>
          <cell r="AE333">
            <v>16.760000000000002</v>
          </cell>
          <cell r="AF333">
            <v>8.3800000000000008</v>
          </cell>
        </row>
        <row r="334">
          <cell r="B334" t="str">
            <v>SD303</v>
          </cell>
          <cell r="C334" t="str">
            <v>C</v>
          </cell>
          <cell r="D334">
            <v>0</v>
          </cell>
          <cell r="E334">
            <v>0</v>
          </cell>
          <cell r="F334" t="str">
            <v>Cuchara lisa 30 cm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30</v>
          </cell>
          <cell r="M334">
            <v>0</v>
          </cell>
          <cell r="N334">
            <v>0</v>
          </cell>
          <cell r="O334">
            <v>0</v>
          </cell>
          <cell r="P334">
            <v>6.5000000000000002E-2</v>
          </cell>
          <cell r="Q334">
            <v>2.9</v>
          </cell>
          <cell r="R334">
            <v>3.33</v>
          </cell>
          <cell r="S334">
            <v>4</v>
          </cell>
          <cell r="T334">
            <v>4.08</v>
          </cell>
          <cell r="U334">
            <v>0.89867841409691629</v>
          </cell>
          <cell r="V334">
            <v>4.1900000000000004</v>
          </cell>
          <cell r="W334">
            <v>4.54</v>
          </cell>
          <cell r="X334">
            <v>4.8899999999999997</v>
          </cell>
          <cell r="Y334">
            <v>5.24</v>
          </cell>
          <cell r="Z334">
            <v>5.35</v>
          </cell>
          <cell r="AA334">
            <v>5.59</v>
          </cell>
          <cell r="AB334">
            <v>5.94</v>
          </cell>
          <cell r="AC334">
            <v>6.29</v>
          </cell>
          <cell r="AD334">
            <v>6.64</v>
          </cell>
          <cell r="AE334">
            <v>13.98</v>
          </cell>
          <cell r="AF334">
            <v>6.99</v>
          </cell>
        </row>
        <row r="335">
          <cell r="B335" t="str">
            <v>SD302</v>
          </cell>
          <cell r="C335" t="str">
            <v>C</v>
          </cell>
          <cell r="D335">
            <v>0</v>
          </cell>
          <cell r="E335">
            <v>0</v>
          </cell>
          <cell r="F335" t="str">
            <v>Cuchara lisa 26 cm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26</v>
          </cell>
          <cell r="M335">
            <v>0</v>
          </cell>
          <cell r="N335">
            <v>0</v>
          </cell>
          <cell r="O335">
            <v>0</v>
          </cell>
          <cell r="P335">
            <v>0.05</v>
          </cell>
          <cell r="Q335">
            <v>2.5099999999999998</v>
          </cell>
          <cell r="R335">
            <v>2.88</v>
          </cell>
          <cell r="S335">
            <v>3.46</v>
          </cell>
          <cell r="T335">
            <v>3.53</v>
          </cell>
          <cell r="U335">
            <v>0.89821882951653931</v>
          </cell>
          <cell r="V335">
            <v>3.63</v>
          </cell>
          <cell r="W335">
            <v>3.93</v>
          </cell>
          <cell r="X335">
            <v>4.24</v>
          </cell>
          <cell r="Y335">
            <v>4.54</v>
          </cell>
          <cell r="Z335">
            <v>4.63</v>
          </cell>
          <cell r="AA335">
            <v>4.84</v>
          </cell>
          <cell r="AB335">
            <v>5.14</v>
          </cell>
          <cell r="AC335">
            <v>5.45</v>
          </cell>
          <cell r="AD335">
            <v>5.75</v>
          </cell>
          <cell r="AE335">
            <v>12.1</v>
          </cell>
          <cell r="AF335">
            <v>6.05</v>
          </cell>
        </row>
        <row r="336">
          <cell r="B336" t="str">
            <v>SD301</v>
          </cell>
          <cell r="C336" t="str">
            <v>C</v>
          </cell>
          <cell r="D336">
            <v>0</v>
          </cell>
          <cell r="E336">
            <v>0</v>
          </cell>
          <cell r="F336" t="str">
            <v>Cuchara lisa 21 cm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21</v>
          </cell>
          <cell r="M336">
            <v>0</v>
          </cell>
          <cell r="N336">
            <v>0</v>
          </cell>
          <cell r="O336">
            <v>0</v>
          </cell>
          <cell r="P336">
            <v>2.9000000000000001E-2</v>
          </cell>
          <cell r="Q336">
            <v>2.0299999999999998</v>
          </cell>
          <cell r="R336">
            <v>2.33</v>
          </cell>
          <cell r="S336">
            <v>2.8</v>
          </cell>
          <cell r="T336">
            <v>2.86</v>
          </cell>
          <cell r="U336">
            <v>0.89937106918238985</v>
          </cell>
          <cell r="V336">
            <v>2.93</v>
          </cell>
          <cell r="W336">
            <v>3.18</v>
          </cell>
          <cell r="X336">
            <v>3.42</v>
          </cell>
          <cell r="Y336">
            <v>3.67</v>
          </cell>
          <cell r="Z336">
            <v>3.75</v>
          </cell>
          <cell r="AA336">
            <v>3.91</v>
          </cell>
          <cell r="AB336">
            <v>4.16</v>
          </cell>
          <cell r="AC336">
            <v>4.4000000000000004</v>
          </cell>
          <cell r="AD336">
            <v>4.6500000000000004</v>
          </cell>
          <cell r="AE336">
            <v>9.7799999999999994</v>
          </cell>
          <cell r="AF336">
            <v>4.8899999999999997</v>
          </cell>
        </row>
        <row r="337">
          <cell r="B337" t="str">
            <v>PCO01</v>
          </cell>
          <cell r="C337" t="str">
            <v>C</v>
          </cell>
          <cell r="D337">
            <v>0</v>
          </cell>
          <cell r="E337">
            <v>0</v>
          </cell>
          <cell r="F337" t="str">
            <v>Porta Cuchara Oval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0.03</v>
          </cell>
          <cell r="Q337">
            <v>2.39</v>
          </cell>
          <cell r="R337">
            <v>2.74</v>
          </cell>
          <cell r="S337">
            <v>3.29</v>
          </cell>
          <cell r="T337">
            <v>3.36</v>
          </cell>
          <cell r="U337">
            <v>0.89839572192513362</v>
          </cell>
          <cell r="V337">
            <v>3.45</v>
          </cell>
          <cell r="W337">
            <v>3.74</v>
          </cell>
          <cell r="X337">
            <v>4.03</v>
          </cell>
          <cell r="Y337">
            <v>4.3099999999999996</v>
          </cell>
          <cell r="Z337">
            <v>4.4000000000000004</v>
          </cell>
          <cell r="AA337">
            <v>4.5999999999999996</v>
          </cell>
          <cell r="AB337">
            <v>4.8899999999999997</v>
          </cell>
          <cell r="AC337">
            <v>5.18</v>
          </cell>
          <cell r="AD337">
            <v>5.46</v>
          </cell>
          <cell r="AE337">
            <v>11.5</v>
          </cell>
          <cell r="AF337">
            <v>5.75</v>
          </cell>
        </row>
        <row r="338">
          <cell r="B338" t="str">
            <v>PCR01</v>
          </cell>
          <cell r="C338" t="str">
            <v>C</v>
          </cell>
          <cell r="D338">
            <v>0</v>
          </cell>
          <cell r="E338">
            <v>0</v>
          </cell>
          <cell r="F338" t="str">
            <v>Porta Cuchara Redondo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20.5</v>
          </cell>
          <cell r="M338">
            <v>9.5</v>
          </cell>
          <cell r="N338">
            <v>3.7</v>
          </cell>
          <cell r="O338">
            <v>0</v>
          </cell>
          <cell r="P338">
            <v>0.05</v>
          </cell>
          <cell r="Q338">
            <v>2.39</v>
          </cell>
          <cell r="R338">
            <v>2.74</v>
          </cell>
          <cell r="S338">
            <v>3.29</v>
          </cell>
          <cell r="T338">
            <v>3.36</v>
          </cell>
          <cell r="U338">
            <v>0.89839572192513362</v>
          </cell>
          <cell r="V338">
            <v>3.45</v>
          </cell>
          <cell r="W338">
            <v>3.74</v>
          </cell>
          <cell r="X338">
            <v>4.03</v>
          </cell>
          <cell r="Y338">
            <v>4.3099999999999996</v>
          </cell>
          <cell r="Z338">
            <v>4.4000000000000004</v>
          </cell>
          <cell r="AA338">
            <v>4.5999999999999996</v>
          </cell>
          <cell r="AB338">
            <v>4.8899999999999997</v>
          </cell>
          <cell r="AC338">
            <v>5.18</v>
          </cell>
          <cell r="AD338">
            <v>5.46</v>
          </cell>
          <cell r="AE338">
            <v>11.5</v>
          </cell>
          <cell r="AF338">
            <v>5.75</v>
          </cell>
        </row>
        <row r="339">
          <cell r="B339" t="str">
            <v>CUL04</v>
          </cell>
          <cell r="C339" t="str">
            <v>C</v>
          </cell>
          <cell r="D339">
            <v>0</v>
          </cell>
          <cell r="E339">
            <v>0</v>
          </cell>
          <cell r="F339" t="str">
            <v>Cucharón Largo L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32.5</v>
          </cell>
          <cell r="M339">
            <v>8</v>
          </cell>
          <cell r="N339">
            <v>8.5</v>
          </cell>
          <cell r="O339">
            <v>0</v>
          </cell>
          <cell r="P339">
            <v>0.114</v>
          </cell>
          <cell r="Q339">
            <v>8.9499999999999993</v>
          </cell>
          <cell r="R339">
            <v>10.27</v>
          </cell>
          <cell r="S339">
            <v>12.34</v>
          </cell>
          <cell r="T339">
            <v>12.6</v>
          </cell>
          <cell r="U339">
            <v>0.89871611982881594</v>
          </cell>
          <cell r="V339">
            <v>12.94</v>
          </cell>
          <cell r="W339">
            <v>14.02</v>
          </cell>
          <cell r="X339">
            <v>15.1</v>
          </cell>
          <cell r="Y339">
            <v>16.18</v>
          </cell>
          <cell r="Z339">
            <v>16.52</v>
          </cell>
          <cell r="AA339">
            <v>17.260000000000002</v>
          </cell>
          <cell r="AB339">
            <v>18.329999999999998</v>
          </cell>
          <cell r="AC339">
            <v>19.41</v>
          </cell>
          <cell r="AD339">
            <v>20.49</v>
          </cell>
          <cell r="AE339">
            <v>43.14</v>
          </cell>
          <cell r="AF339">
            <v>21.57</v>
          </cell>
        </row>
        <row r="340">
          <cell r="B340" t="str">
            <v>CUL03</v>
          </cell>
          <cell r="C340" t="str">
            <v>C</v>
          </cell>
          <cell r="D340">
            <v>0</v>
          </cell>
          <cell r="E340">
            <v>0</v>
          </cell>
          <cell r="F340" t="str">
            <v>Cucharón Largo M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31.5</v>
          </cell>
          <cell r="M340">
            <v>6</v>
          </cell>
          <cell r="N340">
            <v>6.5</v>
          </cell>
          <cell r="O340">
            <v>0</v>
          </cell>
          <cell r="P340">
            <v>9.8000000000000004E-2</v>
          </cell>
          <cell r="Q340">
            <v>7.83</v>
          </cell>
          <cell r="R340">
            <v>8.99</v>
          </cell>
          <cell r="S340">
            <v>10.79</v>
          </cell>
          <cell r="T340">
            <v>11.01</v>
          </cell>
          <cell r="U340">
            <v>0.89804241435562804</v>
          </cell>
          <cell r="V340">
            <v>11.32</v>
          </cell>
          <cell r="W340">
            <v>12.26</v>
          </cell>
          <cell r="X340">
            <v>13.2</v>
          </cell>
          <cell r="Y340">
            <v>14.15</v>
          </cell>
          <cell r="Z340">
            <v>14.45</v>
          </cell>
          <cell r="AA340">
            <v>15.09</v>
          </cell>
          <cell r="AB340">
            <v>16.03</v>
          </cell>
          <cell r="AC340">
            <v>16.97</v>
          </cell>
          <cell r="AD340">
            <v>17.920000000000002</v>
          </cell>
          <cell r="AE340">
            <v>37.72</v>
          </cell>
          <cell r="AF340">
            <v>18.86</v>
          </cell>
        </row>
        <row r="341">
          <cell r="B341" t="str">
            <v>CUL02</v>
          </cell>
          <cell r="C341" t="str">
            <v>C</v>
          </cell>
          <cell r="D341">
            <v>0</v>
          </cell>
          <cell r="E341">
            <v>0</v>
          </cell>
          <cell r="F341" t="str">
            <v>Cucharón Largo S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30.5</v>
          </cell>
          <cell r="M341">
            <v>4.5</v>
          </cell>
          <cell r="N341">
            <v>5</v>
          </cell>
          <cell r="O341">
            <v>0</v>
          </cell>
          <cell r="P341">
            <v>8.6999999999999994E-2</v>
          </cell>
          <cell r="Q341">
            <v>4.74</v>
          </cell>
          <cell r="R341">
            <v>5.44</v>
          </cell>
          <cell r="S341">
            <v>6.52</v>
          </cell>
          <cell r="T341">
            <v>6.66</v>
          </cell>
          <cell r="U341">
            <v>0.89878542510121462</v>
          </cell>
          <cell r="V341">
            <v>6.84</v>
          </cell>
          <cell r="W341">
            <v>7.41</v>
          </cell>
          <cell r="X341">
            <v>7.98</v>
          </cell>
          <cell r="Y341">
            <v>8.5500000000000007</v>
          </cell>
          <cell r="Z341">
            <v>8.73</v>
          </cell>
          <cell r="AA341">
            <v>9.1199999999999992</v>
          </cell>
          <cell r="AB341">
            <v>9.69</v>
          </cell>
          <cell r="AC341">
            <v>10.26</v>
          </cell>
          <cell r="AD341">
            <v>10.83</v>
          </cell>
          <cell r="AE341">
            <v>22.8</v>
          </cell>
          <cell r="AF341">
            <v>11.4</v>
          </cell>
        </row>
        <row r="342">
          <cell r="B342" t="str">
            <v>CUR03</v>
          </cell>
          <cell r="C342" t="str">
            <v>C</v>
          </cell>
          <cell r="D342">
            <v>0</v>
          </cell>
          <cell r="E342">
            <v>0</v>
          </cell>
          <cell r="F342" t="str">
            <v>Cucharón Corto M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21.5</v>
          </cell>
          <cell r="M342">
            <v>6</v>
          </cell>
          <cell r="N342">
            <v>6</v>
          </cell>
          <cell r="O342">
            <v>0</v>
          </cell>
          <cell r="P342">
            <v>7.8E-2</v>
          </cell>
          <cell r="Q342">
            <v>7.02</v>
          </cell>
          <cell r="R342">
            <v>8.06</v>
          </cell>
          <cell r="S342">
            <v>9.67</v>
          </cell>
          <cell r="T342">
            <v>9.8800000000000008</v>
          </cell>
          <cell r="U342">
            <v>0.89899909008189272</v>
          </cell>
          <cell r="V342">
            <v>10.15</v>
          </cell>
          <cell r="W342">
            <v>10.99</v>
          </cell>
          <cell r="X342">
            <v>11.84</v>
          </cell>
          <cell r="Y342">
            <v>12.68</v>
          </cell>
          <cell r="Z342">
            <v>12.95</v>
          </cell>
          <cell r="AA342">
            <v>13.53</v>
          </cell>
          <cell r="AB342">
            <v>14.37</v>
          </cell>
          <cell r="AC342">
            <v>15.22</v>
          </cell>
          <cell r="AD342">
            <v>16.059999999999999</v>
          </cell>
          <cell r="AE342">
            <v>33.82</v>
          </cell>
          <cell r="AF342">
            <v>16.91</v>
          </cell>
        </row>
        <row r="343">
          <cell r="B343" t="str">
            <v>CUR02</v>
          </cell>
          <cell r="C343" t="str">
            <v>C</v>
          </cell>
          <cell r="D343">
            <v>0</v>
          </cell>
          <cell r="E343">
            <v>0</v>
          </cell>
          <cell r="F343" t="str">
            <v>Cucharón Corto S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21</v>
          </cell>
          <cell r="M343">
            <v>4.5</v>
          </cell>
          <cell r="N343">
            <v>4.5</v>
          </cell>
          <cell r="O343">
            <v>0</v>
          </cell>
          <cell r="P343">
            <v>6.6000000000000003E-2</v>
          </cell>
          <cell r="Q343">
            <v>3.51</v>
          </cell>
          <cell r="R343">
            <v>4.03</v>
          </cell>
          <cell r="S343">
            <v>4.84</v>
          </cell>
          <cell r="T343">
            <v>4.9400000000000004</v>
          </cell>
          <cell r="U343">
            <v>0.8981818181818183</v>
          </cell>
          <cell r="V343">
            <v>5.08</v>
          </cell>
          <cell r="W343">
            <v>5.5</v>
          </cell>
          <cell r="X343">
            <v>5.92</v>
          </cell>
          <cell r="Y343">
            <v>6.35</v>
          </cell>
          <cell r="Z343">
            <v>6.48</v>
          </cell>
          <cell r="AA343">
            <v>6.77</v>
          </cell>
          <cell r="AB343">
            <v>7.19</v>
          </cell>
          <cell r="AC343">
            <v>7.61</v>
          </cell>
          <cell r="AD343">
            <v>8.0399999999999991</v>
          </cell>
          <cell r="AE343">
            <v>16.920000000000002</v>
          </cell>
          <cell r="AF343">
            <v>8.4600000000000009</v>
          </cell>
        </row>
        <row r="344">
          <cell r="B344" t="str">
            <v>PCH01</v>
          </cell>
          <cell r="C344">
            <v>0</v>
          </cell>
          <cell r="D344">
            <v>0</v>
          </cell>
          <cell r="E344">
            <v>0</v>
          </cell>
          <cell r="F344" t="str">
            <v>Porta Cuchara Redondo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20.5</v>
          </cell>
          <cell r="M344">
            <v>9.5</v>
          </cell>
          <cell r="N344">
            <v>3.7</v>
          </cell>
          <cell r="O344">
            <v>0</v>
          </cell>
          <cell r="P344">
            <v>0.12</v>
          </cell>
          <cell r="Q344">
            <v>2.39</v>
          </cell>
          <cell r="R344">
            <v>2.74</v>
          </cell>
          <cell r="S344">
            <v>3.29</v>
          </cell>
          <cell r="T344">
            <v>3.36</v>
          </cell>
          <cell r="U344">
            <v>0.89839572192513362</v>
          </cell>
          <cell r="V344">
            <v>3.45</v>
          </cell>
          <cell r="W344">
            <v>3.74</v>
          </cell>
          <cell r="X344">
            <v>4.03</v>
          </cell>
          <cell r="Y344">
            <v>4.3099999999999996</v>
          </cell>
          <cell r="Z344">
            <v>4.4000000000000004</v>
          </cell>
          <cell r="AA344">
            <v>4.5999999999999996</v>
          </cell>
          <cell r="AB344">
            <v>4.8899999999999997</v>
          </cell>
          <cell r="AC344">
            <v>5.18</v>
          </cell>
          <cell r="AD344">
            <v>5.46</v>
          </cell>
          <cell r="AE344">
            <v>11.5</v>
          </cell>
          <cell r="AF344">
            <v>5.75</v>
          </cell>
        </row>
        <row r="345">
          <cell r="B345" t="str">
            <v>PCH11</v>
          </cell>
          <cell r="C345">
            <v>0</v>
          </cell>
          <cell r="D345">
            <v>0</v>
          </cell>
          <cell r="E345">
            <v>0</v>
          </cell>
          <cell r="F345" t="str">
            <v>Porta Cuchara Ovalado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19.5</v>
          </cell>
          <cell r="M345">
            <v>8</v>
          </cell>
          <cell r="N345">
            <v>0.37</v>
          </cell>
          <cell r="O345">
            <v>0</v>
          </cell>
          <cell r="P345">
            <v>0.115</v>
          </cell>
          <cell r="Q345">
            <v>2.39</v>
          </cell>
          <cell r="R345">
            <v>2.74</v>
          </cell>
          <cell r="S345">
            <v>3.29</v>
          </cell>
          <cell r="T345">
            <v>3.36</v>
          </cell>
          <cell r="U345">
            <v>0.89839572192513362</v>
          </cell>
          <cell r="V345">
            <v>3.45</v>
          </cell>
          <cell r="W345">
            <v>3.74</v>
          </cell>
          <cell r="X345">
            <v>4.03</v>
          </cell>
          <cell r="Y345">
            <v>4.3099999999999996</v>
          </cell>
          <cell r="Z345">
            <v>4.4000000000000004</v>
          </cell>
          <cell r="AA345">
            <v>4.5999999999999996</v>
          </cell>
          <cell r="AB345">
            <v>4.8899999999999997</v>
          </cell>
          <cell r="AC345">
            <v>5.18</v>
          </cell>
          <cell r="AD345">
            <v>5.46</v>
          </cell>
          <cell r="AE345">
            <v>11.5</v>
          </cell>
          <cell r="AF345">
            <v>5.75</v>
          </cell>
        </row>
        <row r="346">
          <cell r="B346" t="str">
            <v>PCH21</v>
          </cell>
          <cell r="C346">
            <v>0</v>
          </cell>
          <cell r="D346">
            <v>0</v>
          </cell>
          <cell r="E346">
            <v>0</v>
          </cell>
          <cell r="F346" t="str">
            <v>Porta Cuchara U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16.3</v>
          </cell>
          <cell r="M346">
            <v>10.6</v>
          </cell>
          <cell r="N346">
            <v>2.5</v>
          </cell>
          <cell r="O346">
            <v>0</v>
          </cell>
          <cell r="P346">
            <v>0.28100000000000003</v>
          </cell>
          <cell r="Q346">
            <v>5.32</v>
          </cell>
          <cell r="R346">
            <v>6.11</v>
          </cell>
          <cell r="S346">
            <v>7.33</v>
          </cell>
          <cell r="T346">
            <v>7.48</v>
          </cell>
          <cell r="U346">
            <v>0.89795918367346939</v>
          </cell>
          <cell r="V346">
            <v>7.69</v>
          </cell>
          <cell r="W346">
            <v>8.33</v>
          </cell>
          <cell r="X346">
            <v>8.9700000000000006</v>
          </cell>
          <cell r="Y346">
            <v>9.61</v>
          </cell>
          <cell r="Z346">
            <v>9.81</v>
          </cell>
          <cell r="AA346">
            <v>10.25</v>
          </cell>
          <cell r="AB346">
            <v>10.89</v>
          </cell>
          <cell r="AC346">
            <v>11.53</v>
          </cell>
          <cell r="AD346">
            <v>12.17</v>
          </cell>
          <cell r="AE346">
            <v>25.62</v>
          </cell>
          <cell r="AF346">
            <v>12.81</v>
          </cell>
        </row>
        <row r="347">
          <cell r="B347">
            <v>0</v>
          </cell>
          <cell r="C347">
            <v>0</v>
          </cell>
          <cell r="D347">
            <v>0</v>
          </cell>
          <cell r="E347" t="str">
            <v>Condiment Service</v>
          </cell>
          <cell r="F347" t="str">
            <v>Salseras y Condimentos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</row>
        <row r="348">
          <cell r="B348" t="str">
            <v>CRD04</v>
          </cell>
          <cell r="C348" t="str">
            <v>C</v>
          </cell>
          <cell r="D348">
            <v>0</v>
          </cell>
          <cell r="E348" t="str">
            <v>L Round Condiment Bowl</v>
          </cell>
          <cell r="F348" t="str">
            <v>Botanero 1/2 Bola L</v>
          </cell>
          <cell r="G348">
            <v>6.3</v>
          </cell>
          <cell r="H348">
            <v>6.3</v>
          </cell>
          <cell r="I348">
            <v>3.15</v>
          </cell>
          <cell r="J348">
            <v>11.835249999999998</v>
          </cell>
          <cell r="K348">
            <v>0.66137999999999997</v>
          </cell>
          <cell r="L348">
            <v>16</v>
          </cell>
          <cell r="M348">
            <v>16</v>
          </cell>
          <cell r="N348">
            <v>8</v>
          </cell>
          <cell r="O348">
            <v>0.35</v>
          </cell>
          <cell r="P348">
            <v>0.3</v>
          </cell>
          <cell r="Q348">
            <v>6.25</v>
          </cell>
          <cell r="R348">
            <v>7.1706250000000011</v>
          </cell>
          <cell r="S348">
            <v>8.61</v>
          </cell>
          <cell r="T348">
            <v>8.7899999999999991</v>
          </cell>
          <cell r="U348">
            <v>0.89785495403472926</v>
          </cell>
          <cell r="V348">
            <v>9.0299999999999994</v>
          </cell>
          <cell r="W348">
            <v>9.7899999999999991</v>
          </cell>
          <cell r="X348">
            <v>10.54</v>
          </cell>
          <cell r="Y348">
            <v>11.29</v>
          </cell>
          <cell r="Z348">
            <v>11.53</v>
          </cell>
          <cell r="AA348">
            <v>12.05</v>
          </cell>
          <cell r="AB348">
            <v>12.8</v>
          </cell>
          <cell r="AC348">
            <v>13.55</v>
          </cell>
          <cell r="AD348">
            <v>14.31</v>
          </cell>
          <cell r="AE348">
            <v>30.116625000000006</v>
          </cell>
          <cell r="AF348">
            <v>15.058312500000003</v>
          </cell>
        </row>
        <row r="349">
          <cell r="B349" t="str">
            <v>CRD03</v>
          </cell>
          <cell r="C349" t="str">
            <v>C</v>
          </cell>
          <cell r="D349">
            <v>0</v>
          </cell>
          <cell r="E349" t="str">
            <v>M Round Condiment Bowl</v>
          </cell>
          <cell r="F349" t="str">
            <v>Botanero 1/2 Bola M</v>
          </cell>
          <cell r="G349">
            <v>5.5</v>
          </cell>
          <cell r="H349">
            <v>5.5</v>
          </cell>
          <cell r="I349">
            <v>2.75</v>
          </cell>
          <cell r="J349">
            <v>8.4537499999999994</v>
          </cell>
          <cell r="K349">
            <v>0.55115000000000003</v>
          </cell>
          <cell r="L349">
            <v>14</v>
          </cell>
          <cell r="M349">
            <v>14</v>
          </cell>
          <cell r="N349">
            <v>7</v>
          </cell>
          <cell r="O349">
            <v>0.25</v>
          </cell>
          <cell r="P349">
            <v>0.25</v>
          </cell>
          <cell r="Q349">
            <v>5.08</v>
          </cell>
          <cell r="R349">
            <v>5.8282840000000009</v>
          </cell>
          <cell r="S349">
            <v>7</v>
          </cell>
          <cell r="T349">
            <v>7.15</v>
          </cell>
          <cell r="U349">
            <v>0.89824120603015079</v>
          </cell>
          <cell r="V349">
            <v>7.34</v>
          </cell>
          <cell r="W349">
            <v>7.96</v>
          </cell>
          <cell r="X349">
            <v>8.57</v>
          </cell>
          <cell r="Y349">
            <v>9.18</v>
          </cell>
          <cell r="Z349">
            <v>9.3800000000000008</v>
          </cell>
          <cell r="AA349">
            <v>9.7899999999999991</v>
          </cell>
          <cell r="AB349">
            <v>10.4</v>
          </cell>
          <cell r="AC349">
            <v>11.02</v>
          </cell>
          <cell r="AD349">
            <v>11.63</v>
          </cell>
          <cell r="AE349">
            <v>24.478792800000004</v>
          </cell>
          <cell r="AF349">
            <v>12.239396400000002</v>
          </cell>
        </row>
        <row r="350">
          <cell r="B350" t="str">
            <v>CRD02</v>
          </cell>
          <cell r="C350" t="str">
            <v>C</v>
          </cell>
          <cell r="D350">
            <v>0</v>
          </cell>
          <cell r="E350" t="str">
            <v>S Round Condiment Bowl</v>
          </cell>
          <cell r="F350" t="str">
            <v>Botanero 1/2 Bola S</v>
          </cell>
          <cell r="G350">
            <v>4.75</v>
          </cell>
          <cell r="H350">
            <v>4.75</v>
          </cell>
          <cell r="I350">
            <v>2.25</v>
          </cell>
          <cell r="J350">
            <v>5.07</v>
          </cell>
          <cell r="K350">
            <v>0.46296599999999999</v>
          </cell>
          <cell r="L350">
            <v>12</v>
          </cell>
          <cell r="M350">
            <v>12</v>
          </cell>
          <cell r="N350">
            <v>6</v>
          </cell>
          <cell r="O350">
            <v>0.15</v>
          </cell>
          <cell r="P350">
            <v>0.21</v>
          </cell>
          <cell r="Q350">
            <v>4.59</v>
          </cell>
          <cell r="R350">
            <v>5.2661070000000008</v>
          </cell>
          <cell r="S350">
            <v>6.33</v>
          </cell>
          <cell r="T350">
            <v>6.46</v>
          </cell>
          <cell r="U350">
            <v>0.89847009735744088</v>
          </cell>
          <cell r="V350">
            <v>6.64</v>
          </cell>
          <cell r="W350">
            <v>7.19</v>
          </cell>
          <cell r="X350">
            <v>7.74</v>
          </cell>
          <cell r="Y350">
            <v>8.2899999999999991</v>
          </cell>
          <cell r="Z350">
            <v>8.4700000000000006</v>
          </cell>
          <cell r="AA350">
            <v>8.85</v>
          </cell>
          <cell r="AB350">
            <v>9.4</v>
          </cell>
          <cell r="AC350">
            <v>9.9499999999999993</v>
          </cell>
          <cell r="AD350">
            <v>10.51</v>
          </cell>
          <cell r="AE350">
            <v>22.117649400000005</v>
          </cell>
          <cell r="AF350">
            <v>11.058824700000002</v>
          </cell>
        </row>
        <row r="351">
          <cell r="B351" t="str">
            <v>BSD01</v>
          </cell>
          <cell r="C351" t="str">
            <v>C</v>
          </cell>
          <cell r="D351">
            <v>0</v>
          </cell>
          <cell r="E351" t="str">
            <v>Mini Deep Square Bowl</v>
          </cell>
          <cell r="F351" t="str">
            <v>Botanero Nancy</v>
          </cell>
          <cell r="G351">
            <v>5.5</v>
          </cell>
          <cell r="H351">
            <v>5.5</v>
          </cell>
          <cell r="I351">
            <v>2.25</v>
          </cell>
          <cell r="J351">
            <v>11.84</v>
          </cell>
          <cell r="K351">
            <v>1.1000000000000001</v>
          </cell>
          <cell r="L351">
            <v>14</v>
          </cell>
          <cell r="M351">
            <v>14</v>
          </cell>
          <cell r="N351">
            <v>6</v>
          </cell>
          <cell r="O351">
            <v>0.35</v>
          </cell>
          <cell r="P351">
            <v>0.5</v>
          </cell>
          <cell r="Q351">
            <v>8.24</v>
          </cell>
          <cell r="R351">
            <v>9.4537520000000015</v>
          </cell>
          <cell r="S351">
            <v>11.88</v>
          </cell>
          <cell r="T351">
            <v>12.13</v>
          </cell>
          <cell r="U351">
            <v>0.89851851851851861</v>
          </cell>
          <cell r="V351">
            <v>12.46</v>
          </cell>
          <cell r="W351">
            <v>13.5</v>
          </cell>
          <cell r="X351">
            <v>14.54</v>
          </cell>
          <cell r="Y351">
            <v>15.58</v>
          </cell>
          <cell r="Z351">
            <v>15.91</v>
          </cell>
          <cell r="AA351">
            <v>16.61</v>
          </cell>
          <cell r="AB351">
            <v>17.649999999999999</v>
          </cell>
          <cell r="AC351">
            <v>18.690000000000001</v>
          </cell>
          <cell r="AD351">
            <v>19.73</v>
          </cell>
          <cell r="AE351">
            <v>41.536000000000001</v>
          </cell>
          <cell r="AF351">
            <v>20.768000000000001</v>
          </cell>
        </row>
        <row r="352">
          <cell r="B352" t="str">
            <v>MAD07</v>
          </cell>
          <cell r="C352" t="str">
            <v>C</v>
          </cell>
          <cell r="D352">
            <v>0</v>
          </cell>
          <cell r="E352" t="str">
            <v>Ramekin</v>
          </cell>
          <cell r="F352" t="str">
            <v>Ramekin</v>
          </cell>
          <cell r="G352">
            <v>2.95275</v>
          </cell>
          <cell r="H352">
            <v>2.95275</v>
          </cell>
          <cell r="I352">
            <v>1.7716499999999999</v>
          </cell>
          <cell r="J352">
            <v>3.3815</v>
          </cell>
          <cell r="K352">
            <v>0.44092000000000003</v>
          </cell>
          <cell r="L352">
            <v>7.5</v>
          </cell>
          <cell r="M352">
            <v>7.5</v>
          </cell>
          <cell r="N352">
            <v>4.5</v>
          </cell>
          <cell r="O352">
            <v>0.1</v>
          </cell>
          <cell r="P352">
            <v>0.2</v>
          </cell>
          <cell r="Q352">
            <v>2.33</v>
          </cell>
          <cell r="R352">
            <v>2.6732089999999999</v>
          </cell>
          <cell r="S352">
            <v>3.3</v>
          </cell>
          <cell r="T352">
            <v>3.37</v>
          </cell>
          <cell r="U352">
            <v>0.89866666666666672</v>
          </cell>
          <cell r="V352">
            <v>3.47</v>
          </cell>
          <cell r="W352">
            <v>3.75</v>
          </cell>
          <cell r="X352">
            <v>4.04</v>
          </cell>
          <cell r="Y352">
            <v>4.33</v>
          </cell>
          <cell r="Z352">
            <v>4.42</v>
          </cell>
          <cell r="AA352">
            <v>4.62</v>
          </cell>
          <cell r="AB352">
            <v>4.91</v>
          </cell>
          <cell r="AC352">
            <v>5.2</v>
          </cell>
          <cell r="AD352">
            <v>5.49</v>
          </cell>
          <cell r="AE352">
            <v>11.55</v>
          </cell>
          <cell r="AF352">
            <v>5.7750000000000004</v>
          </cell>
        </row>
        <row r="353">
          <cell r="B353" t="str">
            <v>BS302</v>
          </cell>
          <cell r="C353" t="str">
            <v>C</v>
          </cell>
          <cell r="D353">
            <v>0</v>
          </cell>
          <cell r="E353" t="str">
            <v>Triple Condiment Bowl</v>
          </cell>
          <cell r="F353" t="str">
            <v>Tazón Toledo 3 Divisiones</v>
          </cell>
          <cell r="G353">
            <v>14.76375</v>
          </cell>
          <cell r="H353">
            <v>5.1181000000000001</v>
          </cell>
          <cell r="I353">
            <v>3.1496</v>
          </cell>
          <cell r="J353">
            <v>16.907499999999999</v>
          </cell>
          <cell r="K353">
            <v>2.5132439999999998</v>
          </cell>
          <cell r="L353">
            <v>37.5</v>
          </cell>
          <cell r="M353">
            <v>13</v>
          </cell>
          <cell r="N353">
            <v>8</v>
          </cell>
          <cell r="O353">
            <v>0.5</v>
          </cell>
          <cell r="P353">
            <v>1.1399999999999999</v>
          </cell>
          <cell r="Q353">
            <v>14.16</v>
          </cell>
          <cell r="R353">
            <v>16.245768000000002</v>
          </cell>
          <cell r="S353">
            <v>19.510000000000002</v>
          </cell>
          <cell r="T353">
            <v>19.920000000000002</v>
          </cell>
          <cell r="U353">
            <v>0.89810640216411186</v>
          </cell>
          <cell r="V353">
            <v>20.47</v>
          </cell>
          <cell r="W353">
            <v>22.18</v>
          </cell>
          <cell r="X353">
            <v>23.88</v>
          </cell>
          <cell r="Y353">
            <v>25.59</v>
          </cell>
          <cell r="Z353">
            <v>26.13</v>
          </cell>
          <cell r="AA353">
            <v>27.29</v>
          </cell>
          <cell r="AB353">
            <v>29</v>
          </cell>
          <cell r="AC353">
            <v>30.7</v>
          </cell>
          <cell r="AD353">
            <v>32.409999999999997</v>
          </cell>
          <cell r="AE353">
            <v>68.232225600000007</v>
          </cell>
          <cell r="AF353">
            <v>34.116112800000003</v>
          </cell>
        </row>
        <row r="354">
          <cell r="B354" t="str">
            <v>BS303</v>
          </cell>
          <cell r="C354" t="str">
            <v>C</v>
          </cell>
          <cell r="D354">
            <v>0</v>
          </cell>
          <cell r="E354" t="str">
            <v>Condiment Bowl 10 oz</v>
          </cell>
          <cell r="F354" t="str">
            <v>Tazón Toledo 4 Divisiones</v>
          </cell>
          <cell r="G354">
            <v>8.66</v>
          </cell>
          <cell r="H354">
            <v>8.11</v>
          </cell>
          <cell r="I354">
            <v>3.15</v>
          </cell>
          <cell r="J354">
            <v>10</v>
          </cell>
          <cell r="K354">
            <v>0</v>
          </cell>
          <cell r="L354">
            <v>22</v>
          </cell>
          <cell r="M354">
            <v>20.6</v>
          </cell>
          <cell r="N354">
            <v>8</v>
          </cell>
          <cell r="O354">
            <v>0.29572674848440045</v>
          </cell>
          <cell r="P354">
            <v>1.1000000000000001</v>
          </cell>
          <cell r="Q354">
            <v>15.23</v>
          </cell>
          <cell r="R354">
            <v>17.473379000000001</v>
          </cell>
          <cell r="S354">
            <v>21.55</v>
          </cell>
          <cell r="T354">
            <v>22.01</v>
          </cell>
          <cell r="U354">
            <v>0.89873417721519</v>
          </cell>
          <cell r="V354">
            <v>22.61</v>
          </cell>
          <cell r="W354">
            <v>24.49</v>
          </cell>
          <cell r="X354">
            <v>26.38</v>
          </cell>
          <cell r="Y354">
            <v>28.26</v>
          </cell>
          <cell r="Z354">
            <v>28.86</v>
          </cell>
          <cell r="AA354">
            <v>30.14</v>
          </cell>
          <cell r="AB354">
            <v>32.03</v>
          </cell>
          <cell r="AC354">
            <v>33.909999999999997</v>
          </cell>
          <cell r="AD354">
            <v>35.799999999999997</v>
          </cell>
          <cell r="AE354">
            <v>75.361000000000018</v>
          </cell>
          <cell r="AF354">
            <v>37.680500000000009</v>
          </cell>
        </row>
        <row r="355">
          <cell r="B355">
            <v>0</v>
          </cell>
          <cell r="C355" t="str">
            <v>C</v>
          </cell>
          <cell r="D355">
            <v>0</v>
          </cell>
          <cell r="E355">
            <v>0</v>
          </cell>
          <cell r="F355" t="str">
            <v>Tazón Toledo Individual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</row>
        <row r="356">
          <cell r="B356" t="str">
            <v>MJ601</v>
          </cell>
          <cell r="C356" t="str">
            <v>C</v>
          </cell>
          <cell r="D356">
            <v>0</v>
          </cell>
          <cell r="E356" t="str">
            <v>4 Division Condiment</v>
          </cell>
          <cell r="F356" t="str">
            <v>Salsera de 4</v>
          </cell>
          <cell r="G356">
            <v>9.4488000000000003</v>
          </cell>
          <cell r="H356">
            <v>9.4488000000000003</v>
          </cell>
          <cell r="I356">
            <v>2.2440899999999999</v>
          </cell>
          <cell r="J356">
            <v>10.14</v>
          </cell>
          <cell r="K356">
            <v>2.0943700000000001</v>
          </cell>
          <cell r="L356">
            <v>24</v>
          </cell>
          <cell r="M356">
            <v>24</v>
          </cell>
          <cell r="N356">
            <v>5.7</v>
          </cell>
          <cell r="O356">
            <v>0.3</v>
          </cell>
          <cell r="P356">
            <v>0.95</v>
          </cell>
          <cell r="Q356">
            <v>16.54</v>
          </cell>
          <cell r="R356">
            <v>18.976341999999999</v>
          </cell>
          <cell r="S356">
            <v>22.79</v>
          </cell>
          <cell r="T356">
            <v>23.27</v>
          </cell>
          <cell r="U356">
            <v>0.89845559845559853</v>
          </cell>
          <cell r="V356">
            <v>23.91</v>
          </cell>
          <cell r="W356">
            <v>25.9</v>
          </cell>
          <cell r="X356">
            <v>27.9</v>
          </cell>
          <cell r="Y356">
            <v>29.89</v>
          </cell>
          <cell r="Z356">
            <v>30.53</v>
          </cell>
          <cell r="AA356">
            <v>31.88</v>
          </cell>
          <cell r="AB356">
            <v>33.869999999999997</v>
          </cell>
          <cell r="AC356">
            <v>35.869999999999997</v>
          </cell>
          <cell r="AD356">
            <v>37.86</v>
          </cell>
          <cell r="AE356">
            <v>79.700636399999993</v>
          </cell>
          <cell r="AF356">
            <v>39.850318199999997</v>
          </cell>
        </row>
        <row r="357">
          <cell r="B357" t="str">
            <v>MJ602</v>
          </cell>
          <cell r="C357" t="str">
            <v>C</v>
          </cell>
          <cell r="D357">
            <v>0</v>
          </cell>
          <cell r="E357" t="str">
            <v>5 Division Condiment</v>
          </cell>
          <cell r="F357" t="str">
            <v>Charola 5 Divisiones c/Asa</v>
          </cell>
          <cell r="G357">
            <v>9.8424999999999994</v>
          </cell>
          <cell r="H357">
            <v>4.3307000000000002</v>
          </cell>
          <cell r="I357">
            <v>0.78739999999999999</v>
          </cell>
          <cell r="J357">
            <v>10.14</v>
          </cell>
          <cell r="K357">
            <v>0.7054720000000001</v>
          </cell>
          <cell r="L357">
            <v>25</v>
          </cell>
          <cell r="M357">
            <v>11</v>
          </cell>
          <cell r="N357">
            <v>2</v>
          </cell>
          <cell r="O357">
            <v>0.3</v>
          </cell>
          <cell r="P357">
            <v>0.32</v>
          </cell>
          <cell r="Q357">
            <v>8.27</v>
          </cell>
          <cell r="R357">
            <v>9.4881709999999995</v>
          </cell>
          <cell r="S357">
            <v>11.4</v>
          </cell>
          <cell r="T357">
            <v>11.64</v>
          </cell>
          <cell r="U357">
            <v>0.89884169884169896</v>
          </cell>
          <cell r="V357">
            <v>11.96</v>
          </cell>
          <cell r="W357">
            <v>12.95</v>
          </cell>
          <cell r="X357">
            <v>13.95</v>
          </cell>
          <cell r="Y357">
            <v>14.94</v>
          </cell>
          <cell r="Z357">
            <v>15.26</v>
          </cell>
          <cell r="AA357">
            <v>15.94</v>
          </cell>
          <cell r="AB357">
            <v>16.940000000000001</v>
          </cell>
          <cell r="AC357">
            <v>17.93</v>
          </cell>
          <cell r="AD357">
            <v>18.93</v>
          </cell>
          <cell r="AE357">
            <v>39.850318199999997</v>
          </cell>
          <cell r="AF357">
            <v>19.925159099999998</v>
          </cell>
        </row>
        <row r="358">
          <cell r="B358" t="str">
            <v>CR001</v>
          </cell>
          <cell r="C358" t="str">
            <v>C</v>
          </cell>
          <cell r="D358">
            <v>0</v>
          </cell>
          <cell r="E358" t="str">
            <v>S Canoe</v>
          </cell>
          <cell r="F358" t="str">
            <v>Canoa S</v>
          </cell>
          <cell r="G358">
            <v>19</v>
          </cell>
          <cell r="H358">
            <v>3.75</v>
          </cell>
          <cell r="I358">
            <v>1.25</v>
          </cell>
          <cell r="J358">
            <v>13.53</v>
          </cell>
          <cell r="K358">
            <v>1.54322</v>
          </cell>
          <cell r="L358">
            <v>48</v>
          </cell>
          <cell r="M358">
            <v>9.5</v>
          </cell>
          <cell r="N358">
            <v>3.2</v>
          </cell>
          <cell r="O358">
            <v>0.4</v>
          </cell>
          <cell r="P358">
            <v>0.55000000000000004</v>
          </cell>
          <cell r="Q358">
            <v>10.09</v>
          </cell>
          <cell r="R358">
            <v>11.576257</v>
          </cell>
          <cell r="S358">
            <v>13.91</v>
          </cell>
          <cell r="T358">
            <v>14.2</v>
          </cell>
          <cell r="U358">
            <v>0.89873417721518978</v>
          </cell>
          <cell r="V358">
            <v>14.59</v>
          </cell>
          <cell r="W358">
            <v>15.8</v>
          </cell>
          <cell r="X358">
            <v>17.02</v>
          </cell>
          <cell r="Y358">
            <v>18.23</v>
          </cell>
          <cell r="Z358">
            <v>18.62</v>
          </cell>
          <cell r="AA358">
            <v>19.45</v>
          </cell>
          <cell r="AB358">
            <v>20.66</v>
          </cell>
          <cell r="AC358">
            <v>21.88</v>
          </cell>
          <cell r="AD358">
            <v>23.09</v>
          </cell>
          <cell r="AE358">
            <v>48.620279400000001</v>
          </cell>
          <cell r="AF358">
            <v>24.310139700000001</v>
          </cell>
        </row>
        <row r="359">
          <cell r="B359">
            <v>0</v>
          </cell>
          <cell r="C359">
            <v>0</v>
          </cell>
          <cell r="D359">
            <v>0</v>
          </cell>
          <cell r="E359" t="str">
            <v>Fiesta</v>
          </cell>
          <cell r="F359" t="str">
            <v>Fiesta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</row>
        <row r="360">
          <cell r="B360" t="str">
            <v>MJS05</v>
          </cell>
          <cell r="C360" t="str">
            <v>C</v>
          </cell>
          <cell r="D360">
            <v>0</v>
          </cell>
          <cell r="E360" t="str">
            <v>XL Molcajete</v>
          </cell>
          <cell r="F360" t="str">
            <v>Molcajete XL c/ Cucharón</v>
          </cell>
          <cell r="G360">
            <v>9.25</v>
          </cell>
          <cell r="H360">
            <v>9.25</v>
          </cell>
          <cell r="I360">
            <v>5.3</v>
          </cell>
          <cell r="J360">
            <v>92.991249999999994</v>
          </cell>
          <cell r="K360">
            <v>2.7557499999999999</v>
          </cell>
          <cell r="L360">
            <v>23.5</v>
          </cell>
          <cell r="M360">
            <v>23.5</v>
          </cell>
          <cell r="N360">
            <v>13.5</v>
          </cell>
          <cell r="O360">
            <v>2.75</v>
          </cell>
          <cell r="P360">
            <v>1.25</v>
          </cell>
          <cell r="Q360">
            <v>19.79</v>
          </cell>
          <cell r="R360">
            <v>22.705067</v>
          </cell>
          <cell r="S360">
            <v>27.27</v>
          </cell>
          <cell r="T360">
            <v>27.85</v>
          </cell>
          <cell r="U360">
            <v>0.89867699257825118</v>
          </cell>
          <cell r="V360">
            <v>28.61</v>
          </cell>
          <cell r="W360">
            <v>30.99</v>
          </cell>
          <cell r="X360">
            <v>33.380000000000003</v>
          </cell>
          <cell r="Y360">
            <v>35.76</v>
          </cell>
          <cell r="Z360">
            <v>36.520000000000003</v>
          </cell>
          <cell r="AA360">
            <v>38.14</v>
          </cell>
          <cell r="AB360">
            <v>40.53</v>
          </cell>
          <cell r="AC360">
            <v>42.91</v>
          </cell>
          <cell r="AD360">
            <v>45.3</v>
          </cell>
          <cell r="AE360">
            <v>95.361281399999996</v>
          </cell>
          <cell r="AF360">
            <v>47.680640699999998</v>
          </cell>
        </row>
        <row r="361">
          <cell r="B361" t="str">
            <v>MJS04</v>
          </cell>
          <cell r="C361" t="str">
            <v>C</v>
          </cell>
          <cell r="D361">
            <v>0</v>
          </cell>
          <cell r="E361" t="str">
            <v>L Molcajete</v>
          </cell>
          <cell r="F361" t="str">
            <v>Molcajete L c/ Cucharón</v>
          </cell>
          <cell r="G361">
            <v>7.1</v>
          </cell>
          <cell r="H361">
            <v>7.1</v>
          </cell>
          <cell r="I361">
            <v>4.0999999999999996</v>
          </cell>
          <cell r="J361">
            <v>40.577999999999996</v>
          </cell>
          <cell r="K361">
            <v>1.7636800000000001</v>
          </cell>
          <cell r="L361">
            <v>18</v>
          </cell>
          <cell r="M361">
            <v>18</v>
          </cell>
          <cell r="N361">
            <v>10.5</v>
          </cell>
          <cell r="O361">
            <v>1.2</v>
          </cell>
          <cell r="P361">
            <v>0.8</v>
          </cell>
          <cell r="Q361">
            <v>14.18</v>
          </cell>
          <cell r="R361">
            <v>16.268713999999999</v>
          </cell>
          <cell r="S361">
            <v>20.21</v>
          </cell>
          <cell r="T361">
            <v>20.63</v>
          </cell>
          <cell r="U361">
            <v>0.89851916376306618</v>
          </cell>
          <cell r="V361">
            <v>21.2</v>
          </cell>
          <cell r="W361">
            <v>22.96</v>
          </cell>
          <cell r="X361">
            <v>24.73</v>
          </cell>
          <cell r="Y361">
            <v>26.49</v>
          </cell>
          <cell r="Z361">
            <v>27.06</v>
          </cell>
          <cell r="AA361">
            <v>28.26</v>
          </cell>
          <cell r="AB361">
            <v>30.03</v>
          </cell>
          <cell r="AC361">
            <v>31.79</v>
          </cell>
          <cell r="AD361">
            <v>33.56</v>
          </cell>
          <cell r="AE361">
            <v>70.653000000000006</v>
          </cell>
          <cell r="AF361">
            <v>35.326500000000003</v>
          </cell>
        </row>
        <row r="362">
          <cell r="B362" t="str">
            <v>MJS03</v>
          </cell>
          <cell r="C362" t="str">
            <v>C</v>
          </cell>
          <cell r="D362">
            <v>0</v>
          </cell>
          <cell r="E362" t="str">
            <v>M Molcajete</v>
          </cell>
          <cell r="F362" t="str">
            <v>Molcajete M c/ Cucharón</v>
          </cell>
          <cell r="G362">
            <v>7.2834500000000002</v>
          </cell>
          <cell r="H362">
            <v>7.2834500000000002</v>
          </cell>
          <cell r="I362">
            <v>2.1653500000000001</v>
          </cell>
          <cell r="J362">
            <v>20.288999999999998</v>
          </cell>
          <cell r="K362">
            <v>0.99207000000000012</v>
          </cell>
          <cell r="L362">
            <v>18.5</v>
          </cell>
          <cell r="M362">
            <v>18.5</v>
          </cell>
          <cell r="N362">
            <v>5.5</v>
          </cell>
          <cell r="O362">
            <v>0.6</v>
          </cell>
          <cell r="P362">
            <v>0.45</v>
          </cell>
          <cell r="Q362">
            <v>9.48</v>
          </cell>
          <cell r="R362">
            <v>10.876404000000001</v>
          </cell>
          <cell r="S362">
            <v>13.42</v>
          </cell>
          <cell r="T362">
            <v>13.71</v>
          </cell>
          <cell r="U362">
            <v>0.89901639344262296</v>
          </cell>
          <cell r="V362">
            <v>14.08</v>
          </cell>
          <cell r="W362">
            <v>15.25</v>
          </cell>
          <cell r="X362">
            <v>16.43</v>
          </cell>
          <cell r="Y362">
            <v>17.600000000000001</v>
          </cell>
          <cell r="Z362">
            <v>17.98</v>
          </cell>
          <cell r="AA362">
            <v>18.77</v>
          </cell>
          <cell r="AB362">
            <v>19.95</v>
          </cell>
          <cell r="AC362">
            <v>21.12</v>
          </cell>
          <cell r="AD362">
            <v>22.3</v>
          </cell>
          <cell r="AE362">
            <v>46.937000000000005</v>
          </cell>
          <cell r="AF362">
            <v>23.468500000000002</v>
          </cell>
        </row>
        <row r="363">
          <cell r="B363" t="str">
            <v>MJS02</v>
          </cell>
          <cell r="C363" t="str">
            <v>C</v>
          </cell>
          <cell r="D363">
            <v>0</v>
          </cell>
          <cell r="E363" t="str">
            <v>S Molcajete</v>
          </cell>
          <cell r="F363" t="str">
            <v>Molcajete S c/ Cucharón</v>
          </cell>
          <cell r="G363">
            <v>5.7</v>
          </cell>
          <cell r="H363">
            <v>5.7</v>
          </cell>
          <cell r="I363">
            <v>3.15</v>
          </cell>
          <cell r="J363">
            <v>18.59825</v>
          </cell>
          <cell r="K363">
            <v>0.88184000000000007</v>
          </cell>
          <cell r="L363">
            <v>14.5</v>
          </cell>
          <cell r="M363">
            <v>14.5</v>
          </cell>
          <cell r="N363">
            <v>8</v>
          </cell>
          <cell r="O363">
            <v>0.55000000000000004</v>
          </cell>
          <cell r="P363">
            <v>0.4</v>
          </cell>
          <cell r="Q363">
            <v>8.6300000000000008</v>
          </cell>
          <cell r="R363">
            <v>9.9011990000000019</v>
          </cell>
          <cell r="S363">
            <v>12.46</v>
          </cell>
          <cell r="T363">
            <v>12.72</v>
          </cell>
          <cell r="U363">
            <v>0.89830508474576276</v>
          </cell>
          <cell r="V363">
            <v>13.07</v>
          </cell>
          <cell r="W363">
            <v>14.16</v>
          </cell>
          <cell r="X363">
            <v>15.25</v>
          </cell>
          <cell r="Y363">
            <v>16.34</v>
          </cell>
          <cell r="Z363">
            <v>16.690000000000001</v>
          </cell>
          <cell r="AA363">
            <v>17.43</v>
          </cell>
          <cell r="AB363">
            <v>18.52</v>
          </cell>
          <cell r="AC363">
            <v>19.61</v>
          </cell>
          <cell r="AD363">
            <v>20.7</v>
          </cell>
          <cell r="AE363">
            <v>43.571000000000005</v>
          </cell>
          <cell r="AF363">
            <v>21.785500000000003</v>
          </cell>
        </row>
        <row r="364">
          <cell r="B364" t="str">
            <v>MJS01</v>
          </cell>
          <cell r="C364" t="str">
            <v>C</v>
          </cell>
          <cell r="D364">
            <v>0</v>
          </cell>
          <cell r="E364" t="str">
            <v>XS Molcajete</v>
          </cell>
          <cell r="F364" t="str">
            <v>Molcajete XS c/ Cucharón</v>
          </cell>
          <cell r="G364">
            <v>4.3</v>
          </cell>
          <cell r="H364">
            <v>4.3</v>
          </cell>
          <cell r="I364">
            <v>2.4</v>
          </cell>
          <cell r="J364">
            <v>6.7629999999999999</v>
          </cell>
          <cell r="K364">
            <v>0.48501200000000005</v>
          </cell>
          <cell r="L364">
            <v>11</v>
          </cell>
          <cell r="M364">
            <v>11</v>
          </cell>
          <cell r="N364">
            <v>6</v>
          </cell>
          <cell r="O364">
            <v>0.2</v>
          </cell>
          <cell r="P364">
            <v>0.22</v>
          </cell>
          <cell r="Q364">
            <v>6.62</v>
          </cell>
          <cell r="R364">
            <v>7.5951260000000005</v>
          </cell>
          <cell r="S364">
            <v>11.56</v>
          </cell>
          <cell r="T364">
            <v>11.8</v>
          </cell>
          <cell r="U364">
            <v>0.89802130898021315</v>
          </cell>
          <cell r="V364">
            <v>12.13</v>
          </cell>
          <cell r="W364">
            <v>13.14</v>
          </cell>
          <cell r="X364">
            <v>14.15</v>
          </cell>
          <cell r="Y364">
            <v>15.16</v>
          </cell>
          <cell r="Z364">
            <v>15.48</v>
          </cell>
          <cell r="AA364">
            <v>16.170000000000002</v>
          </cell>
          <cell r="AB364">
            <v>17.18</v>
          </cell>
          <cell r="AC364">
            <v>18.190000000000001</v>
          </cell>
          <cell r="AD364">
            <v>19.2</v>
          </cell>
          <cell r="AE364">
            <v>40.425000000000004</v>
          </cell>
          <cell r="AF364">
            <v>20.212500000000002</v>
          </cell>
        </row>
        <row r="365">
          <cell r="B365" t="str">
            <v>CZ006</v>
          </cell>
          <cell r="C365" t="str">
            <v>C</v>
          </cell>
          <cell r="D365">
            <v>0</v>
          </cell>
          <cell r="E365" t="str">
            <v>Mexican Cazuela # 6</v>
          </cell>
          <cell r="F365" t="str">
            <v xml:space="preserve">Cazuela Mexicana Super # 6 </v>
          </cell>
          <cell r="G365">
            <v>21.653500000000001</v>
          </cell>
          <cell r="H365">
            <v>19.3</v>
          </cell>
          <cell r="I365">
            <v>4.7</v>
          </cell>
          <cell r="J365">
            <v>388.87</v>
          </cell>
          <cell r="K365">
            <v>8.8184000000000005</v>
          </cell>
          <cell r="L365">
            <v>55</v>
          </cell>
          <cell r="M365">
            <v>49</v>
          </cell>
          <cell r="N365">
            <v>12</v>
          </cell>
          <cell r="O365">
            <v>11.5</v>
          </cell>
          <cell r="P365">
            <v>4</v>
          </cell>
          <cell r="Q365">
            <v>58.55</v>
          </cell>
          <cell r="R365">
            <v>67.174414999999996</v>
          </cell>
          <cell r="S365">
            <v>80.69</v>
          </cell>
          <cell r="T365">
            <v>82.38</v>
          </cell>
          <cell r="U365">
            <v>0.89846220961936962</v>
          </cell>
          <cell r="V365">
            <v>84.64</v>
          </cell>
          <cell r="W365">
            <v>91.69</v>
          </cell>
          <cell r="X365">
            <v>98.75</v>
          </cell>
          <cell r="Y365">
            <v>105.8</v>
          </cell>
          <cell r="Z365">
            <v>108.06</v>
          </cell>
          <cell r="AA365">
            <v>112.85</v>
          </cell>
          <cell r="AB365">
            <v>119.91</v>
          </cell>
          <cell r="AC365">
            <v>126.96</v>
          </cell>
          <cell r="AD365">
            <v>134.01</v>
          </cell>
          <cell r="AE365">
            <v>282.132543</v>
          </cell>
          <cell r="AF365">
            <v>141.0662715</v>
          </cell>
        </row>
        <row r="366">
          <cell r="B366" t="str">
            <v>CZ005</v>
          </cell>
          <cell r="C366" t="str">
            <v>C</v>
          </cell>
          <cell r="D366">
            <v>0</v>
          </cell>
          <cell r="E366" t="str">
            <v>Mexican Cazuela # 5</v>
          </cell>
          <cell r="F366" t="str">
            <v xml:space="preserve">Cazuela Mexicana # 5    </v>
          </cell>
          <cell r="G366">
            <v>18.897600000000001</v>
          </cell>
          <cell r="H366">
            <v>14.6</v>
          </cell>
          <cell r="I366">
            <v>4.7</v>
          </cell>
          <cell r="J366">
            <v>175.83799999999999</v>
          </cell>
          <cell r="K366">
            <v>6.3051560000000002</v>
          </cell>
          <cell r="L366">
            <v>48</v>
          </cell>
          <cell r="M366">
            <v>37</v>
          </cell>
          <cell r="N366">
            <v>12</v>
          </cell>
          <cell r="O366">
            <v>5.2</v>
          </cell>
          <cell r="P366">
            <v>2.86</v>
          </cell>
          <cell r="Q366">
            <v>41.8</v>
          </cell>
          <cell r="R366">
            <v>47.957140000000003</v>
          </cell>
          <cell r="S366">
            <v>57.61</v>
          </cell>
          <cell r="T366">
            <v>58.81</v>
          </cell>
          <cell r="U366">
            <v>0.89841124350748558</v>
          </cell>
          <cell r="V366">
            <v>60.43</v>
          </cell>
          <cell r="W366">
            <v>65.459999999999994</v>
          </cell>
          <cell r="X366">
            <v>70.5</v>
          </cell>
          <cell r="Y366">
            <v>75.53</v>
          </cell>
          <cell r="Z366">
            <v>77.14</v>
          </cell>
          <cell r="AA366">
            <v>80.569999999999993</v>
          </cell>
          <cell r="AB366">
            <v>85.6</v>
          </cell>
          <cell r="AC366">
            <v>90.64</v>
          </cell>
          <cell r="AD366">
            <v>95.67</v>
          </cell>
          <cell r="AE366">
            <v>201.41998800000002</v>
          </cell>
          <cell r="AF366">
            <v>100.70999400000001</v>
          </cell>
        </row>
        <row r="367">
          <cell r="B367" t="str">
            <v>CZ004</v>
          </cell>
          <cell r="C367" t="str">
            <v>C</v>
          </cell>
          <cell r="D367">
            <v>0</v>
          </cell>
          <cell r="E367" t="str">
            <v>Mexican Cazuela # 4</v>
          </cell>
          <cell r="F367" t="str">
            <v xml:space="preserve">Cazuela Mexicana # 4   </v>
          </cell>
          <cell r="G367">
            <v>16.55</v>
          </cell>
          <cell r="H367">
            <v>12.5984</v>
          </cell>
          <cell r="I367">
            <v>5.0999999999999996</v>
          </cell>
          <cell r="J367">
            <v>165.6935</v>
          </cell>
          <cell r="K367">
            <v>5.2028559999999997</v>
          </cell>
          <cell r="L367">
            <v>42</v>
          </cell>
          <cell r="M367">
            <v>32</v>
          </cell>
          <cell r="N367">
            <v>13</v>
          </cell>
          <cell r="O367">
            <v>4.9000000000000004</v>
          </cell>
          <cell r="P367">
            <v>2.36</v>
          </cell>
          <cell r="Q367">
            <v>34.25</v>
          </cell>
          <cell r="R367">
            <v>39.295025000000003</v>
          </cell>
          <cell r="S367">
            <v>47.2</v>
          </cell>
          <cell r="T367">
            <v>48.19</v>
          </cell>
          <cell r="U367">
            <v>0.89839671886651751</v>
          </cell>
          <cell r="V367">
            <v>49.51</v>
          </cell>
          <cell r="W367">
            <v>53.64</v>
          </cell>
          <cell r="X367">
            <v>57.76</v>
          </cell>
          <cell r="Y367">
            <v>61.89</v>
          </cell>
          <cell r="Z367">
            <v>63.21</v>
          </cell>
          <cell r="AA367">
            <v>66.02</v>
          </cell>
          <cell r="AB367">
            <v>70.14</v>
          </cell>
          <cell r="AC367">
            <v>74.27</v>
          </cell>
          <cell r="AD367">
            <v>78.39</v>
          </cell>
          <cell r="AE367">
            <v>165.03910500000001</v>
          </cell>
          <cell r="AF367">
            <v>82.519552500000003</v>
          </cell>
        </row>
        <row r="368">
          <cell r="B368" t="str">
            <v>CZ003</v>
          </cell>
          <cell r="C368" t="str">
            <v>C</v>
          </cell>
          <cell r="D368">
            <v>0</v>
          </cell>
          <cell r="E368" t="str">
            <v>Mexican Cazuela # 3</v>
          </cell>
          <cell r="F368" t="str">
            <v>Cazuela Mexicana # 3</v>
          </cell>
          <cell r="G368">
            <v>13</v>
          </cell>
          <cell r="H368">
            <v>9.85</v>
          </cell>
          <cell r="I368">
            <v>4.3307000000000002</v>
          </cell>
          <cell r="J368">
            <v>65.939249999999987</v>
          </cell>
          <cell r="K368">
            <v>2.6455199999999999</v>
          </cell>
          <cell r="L368">
            <v>33</v>
          </cell>
          <cell r="M368">
            <v>25</v>
          </cell>
          <cell r="N368">
            <v>11</v>
          </cell>
          <cell r="O368">
            <v>1.95</v>
          </cell>
          <cell r="P368">
            <v>1.2</v>
          </cell>
          <cell r="Q368">
            <v>17.84</v>
          </cell>
          <cell r="R368">
            <v>20.467832000000001</v>
          </cell>
          <cell r="S368">
            <v>24.59</v>
          </cell>
          <cell r="T368">
            <v>25.1</v>
          </cell>
          <cell r="U368">
            <v>0.89835361488904797</v>
          </cell>
          <cell r="V368">
            <v>25.79</v>
          </cell>
          <cell r="W368">
            <v>27.94</v>
          </cell>
          <cell r="X368">
            <v>30.09</v>
          </cell>
          <cell r="Y368">
            <v>32.24</v>
          </cell>
          <cell r="Z368">
            <v>32.92</v>
          </cell>
          <cell r="AA368">
            <v>34.39</v>
          </cell>
          <cell r="AB368">
            <v>36.54</v>
          </cell>
          <cell r="AC368">
            <v>38.68</v>
          </cell>
          <cell r="AD368">
            <v>40.83</v>
          </cell>
          <cell r="AE368">
            <v>85.964894400000006</v>
          </cell>
          <cell r="AF368">
            <v>42.982447200000003</v>
          </cell>
        </row>
        <row r="369">
          <cell r="B369" t="str">
            <v>CZ002</v>
          </cell>
          <cell r="C369" t="str">
            <v>C</v>
          </cell>
          <cell r="D369">
            <v>0</v>
          </cell>
          <cell r="E369" t="str">
            <v>Mexican Cazuela # 2</v>
          </cell>
          <cell r="F369" t="str">
            <v xml:space="preserve">Cazuela Mexicana # 2  </v>
          </cell>
          <cell r="G369">
            <v>11</v>
          </cell>
          <cell r="H369">
            <v>7.9</v>
          </cell>
          <cell r="I369">
            <v>3.55</v>
          </cell>
          <cell r="J369">
            <v>50.722499999999997</v>
          </cell>
          <cell r="K369">
            <v>2.2046000000000001</v>
          </cell>
          <cell r="L369">
            <v>28</v>
          </cell>
          <cell r="M369">
            <v>20</v>
          </cell>
          <cell r="N369">
            <v>9</v>
          </cell>
          <cell r="O369">
            <v>1.5</v>
          </cell>
          <cell r="P369">
            <v>1</v>
          </cell>
          <cell r="Q369">
            <v>14.99</v>
          </cell>
          <cell r="R369">
            <v>17.198027</v>
          </cell>
          <cell r="S369">
            <v>20.66</v>
          </cell>
          <cell r="T369">
            <v>21.09</v>
          </cell>
          <cell r="U369">
            <v>0.89821124361158433</v>
          </cell>
          <cell r="V369">
            <v>21.67</v>
          </cell>
          <cell r="W369">
            <v>23.48</v>
          </cell>
          <cell r="X369">
            <v>25.28</v>
          </cell>
          <cell r="Y369">
            <v>27.09</v>
          </cell>
          <cell r="Z369">
            <v>27.66</v>
          </cell>
          <cell r="AA369">
            <v>28.89</v>
          </cell>
          <cell r="AB369">
            <v>30.7</v>
          </cell>
          <cell r="AC369">
            <v>32.5</v>
          </cell>
          <cell r="AD369">
            <v>34.31</v>
          </cell>
          <cell r="AE369">
            <v>72.231713400000004</v>
          </cell>
          <cell r="AF369">
            <v>36.115856700000002</v>
          </cell>
        </row>
        <row r="370">
          <cell r="B370" t="str">
            <v>CZ001</v>
          </cell>
          <cell r="C370" t="str">
            <v>C</v>
          </cell>
          <cell r="D370">
            <v>0</v>
          </cell>
          <cell r="E370" t="str">
            <v>Mexican Cazuela # 1</v>
          </cell>
          <cell r="F370" t="str">
            <v xml:space="preserve">Cazuela Mexicana # 1   </v>
          </cell>
          <cell r="G370">
            <v>6.6928999999999998</v>
          </cell>
          <cell r="H370">
            <v>5.5118</v>
          </cell>
          <cell r="I370">
            <v>1.7716499999999999</v>
          </cell>
          <cell r="J370">
            <v>7.4392999999999994</v>
          </cell>
          <cell r="K370">
            <v>0.55115000000000003</v>
          </cell>
          <cell r="L370">
            <v>17</v>
          </cell>
          <cell r="M370">
            <v>14</v>
          </cell>
          <cell r="N370">
            <v>4.5</v>
          </cell>
          <cell r="O370">
            <v>0.22</v>
          </cell>
          <cell r="P370">
            <v>0.25</v>
          </cell>
          <cell r="Q370">
            <v>5.61</v>
          </cell>
          <cell r="R370">
            <v>6.4363530000000013</v>
          </cell>
          <cell r="S370">
            <v>7.73</v>
          </cell>
          <cell r="T370">
            <v>7.89</v>
          </cell>
          <cell r="U370">
            <v>0.89761092150170652</v>
          </cell>
          <cell r="V370">
            <v>8.11</v>
          </cell>
          <cell r="W370">
            <v>8.7899999999999991</v>
          </cell>
          <cell r="X370">
            <v>9.4600000000000009</v>
          </cell>
          <cell r="Y370">
            <v>10.14</v>
          </cell>
          <cell r="Z370">
            <v>10.35</v>
          </cell>
          <cell r="AA370">
            <v>10.81</v>
          </cell>
          <cell r="AB370">
            <v>11.49</v>
          </cell>
          <cell r="AC370">
            <v>12.16</v>
          </cell>
          <cell r="AD370">
            <v>12.84</v>
          </cell>
          <cell r="AE370">
            <v>27.032682600000008</v>
          </cell>
          <cell r="AF370">
            <v>13.516341300000004</v>
          </cell>
        </row>
        <row r="371">
          <cell r="B371" t="str">
            <v>CZ000</v>
          </cell>
          <cell r="C371" t="str">
            <v>C</v>
          </cell>
          <cell r="D371">
            <v>0</v>
          </cell>
          <cell r="E371" t="str">
            <v>Mexican Cazuela # 0</v>
          </cell>
          <cell r="F371" t="str">
            <v xml:space="preserve">Cazuela Mexicana # 0  </v>
          </cell>
          <cell r="G371">
            <v>4.5275499999999997</v>
          </cell>
          <cell r="H371">
            <v>3.3464499999999999</v>
          </cell>
          <cell r="I371">
            <v>1.1811</v>
          </cell>
          <cell r="J371">
            <v>2.5361249999999997</v>
          </cell>
          <cell r="K371">
            <v>0.17636800000000002</v>
          </cell>
          <cell r="L371">
            <v>11.5</v>
          </cell>
          <cell r="M371">
            <v>8.5</v>
          </cell>
          <cell r="N371">
            <v>3</v>
          </cell>
          <cell r="O371">
            <v>7.4999999999999997E-2</v>
          </cell>
          <cell r="P371">
            <v>0.08</v>
          </cell>
          <cell r="Q371">
            <v>2.88</v>
          </cell>
          <cell r="R371">
            <v>3.3042239999999996</v>
          </cell>
          <cell r="S371">
            <v>3.97</v>
          </cell>
          <cell r="T371">
            <v>4.05</v>
          </cell>
          <cell r="U371">
            <v>0.89800443458980039</v>
          </cell>
          <cell r="V371">
            <v>4.16</v>
          </cell>
          <cell r="W371">
            <v>4.51</v>
          </cell>
          <cell r="X371">
            <v>4.8600000000000003</v>
          </cell>
          <cell r="Y371">
            <v>5.2</v>
          </cell>
          <cell r="Z371">
            <v>5.32</v>
          </cell>
          <cell r="AA371">
            <v>5.55</v>
          </cell>
          <cell r="AB371">
            <v>5.9</v>
          </cell>
          <cell r="AC371">
            <v>6.24</v>
          </cell>
          <cell r="AD371">
            <v>6.59</v>
          </cell>
          <cell r="AE371">
            <v>13.8777408</v>
          </cell>
          <cell r="AF371">
            <v>6.9388703999999999</v>
          </cell>
        </row>
        <row r="372">
          <cell r="B372" t="str">
            <v>BS302</v>
          </cell>
          <cell r="C372" t="str">
            <v>C</v>
          </cell>
          <cell r="D372">
            <v>0</v>
          </cell>
          <cell r="E372" t="str">
            <v>Triple Condiment Bowl</v>
          </cell>
          <cell r="F372" t="str">
            <v>Tazón 3 Divisiones</v>
          </cell>
          <cell r="G372">
            <v>14.76375</v>
          </cell>
          <cell r="H372">
            <v>5.1181000000000001</v>
          </cell>
          <cell r="I372">
            <v>3.1496</v>
          </cell>
          <cell r="J372">
            <v>16.907499999999999</v>
          </cell>
          <cell r="K372">
            <v>2.5132439999999998</v>
          </cell>
          <cell r="L372">
            <v>37.5</v>
          </cell>
          <cell r="M372">
            <v>13</v>
          </cell>
          <cell r="N372">
            <v>8</v>
          </cell>
          <cell r="O372">
            <v>0.5</v>
          </cell>
          <cell r="P372">
            <v>1.1399999999999999</v>
          </cell>
          <cell r="Q372">
            <v>14.16</v>
          </cell>
          <cell r="R372">
            <v>16.245768000000002</v>
          </cell>
          <cell r="S372">
            <v>19.510000000000002</v>
          </cell>
          <cell r="T372">
            <v>19.920000000000002</v>
          </cell>
          <cell r="U372">
            <v>0.89810640216411186</v>
          </cell>
          <cell r="V372">
            <v>20.47</v>
          </cell>
          <cell r="W372">
            <v>22.18</v>
          </cell>
          <cell r="X372">
            <v>23.88</v>
          </cell>
          <cell r="Y372">
            <v>25.59</v>
          </cell>
          <cell r="Z372">
            <v>26.13</v>
          </cell>
          <cell r="AA372">
            <v>27.29</v>
          </cell>
          <cell r="AB372">
            <v>29</v>
          </cell>
          <cell r="AC372">
            <v>30.7</v>
          </cell>
          <cell r="AD372">
            <v>32.409999999999997</v>
          </cell>
          <cell r="AE372">
            <v>68.232225600000007</v>
          </cell>
          <cell r="AF372">
            <v>34.116112800000003</v>
          </cell>
        </row>
        <row r="373">
          <cell r="B373" t="str">
            <v>BS303</v>
          </cell>
          <cell r="C373" t="str">
            <v>C</v>
          </cell>
          <cell r="D373">
            <v>0</v>
          </cell>
          <cell r="E373" t="str">
            <v>Condiment Bowl 10 oz</v>
          </cell>
          <cell r="F373" t="str">
            <v>Tazón 4 Divisiones</v>
          </cell>
          <cell r="G373">
            <v>8.66</v>
          </cell>
          <cell r="H373">
            <v>8.11</v>
          </cell>
          <cell r="I373">
            <v>3.15</v>
          </cell>
          <cell r="J373">
            <v>10</v>
          </cell>
          <cell r="K373">
            <v>0</v>
          </cell>
          <cell r="L373">
            <v>22</v>
          </cell>
          <cell r="M373">
            <v>20.6</v>
          </cell>
          <cell r="N373">
            <v>8</v>
          </cell>
          <cell r="O373">
            <v>0.29572674848440045</v>
          </cell>
          <cell r="P373">
            <v>1.1000000000000001</v>
          </cell>
          <cell r="Q373">
            <v>15.23</v>
          </cell>
          <cell r="R373">
            <v>17.473379000000001</v>
          </cell>
          <cell r="S373">
            <v>21.55</v>
          </cell>
          <cell r="T373">
            <v>22.01</v>
          </cell>
          <cell r="U373">
            <v>0.89873417721519</v>
          </cell>
          <cell r="V373">
            <v>22.61</v>
          </cell>
          <cell r="W373">
            <v>24.49</v>
          </cell>
          <cell r="X373">
            <v>26.38</v>
          </cell>
          <cell r="Y373">
            <v>28.26</v>
          </cell>
          <cell r="Z373">
            <v>28.86</v>
          </cell>
          <cell r="AA373">
            <v>30.14</v>
          </cell>
          <cell r="AB373">
            <v>32.03</v>
          </cell>
          <cell r="AC373">
            <v>33.909999999999997</v>
          </cell>
          <cell r="AD373">
            <v>35.799999999999997</v>
          </cell>
          <cell r="AE373">
            <v>75.361000000000018</v>
          </cell>
          <cell r="AF373">
            <v>37.680500000000009</v>
          </cell>
        </row>
        <row r="374">
          <cell r="B374" t="str">
            <v>MJ601</v>
          </cell>
          <cell r="C374" t="str">
            <v>C</v>
          </cell>
          <cell r="D374">
            <v>0</v>
          </cell>
          <cell r="E374" t="str">
            <v>4 Division Condiment</v>
          </cell>
          <cell r="F374" t="str">
            <v>Salsera de 4</v>
          </cell>
          <cell r="G374">
            <v>9.4488000000000003</v>
          </cell>
          <cell r="H374">
            <v>9.4488000000000003</v>
          </cell>
          <cell r="I374">
            <v>2.2440899999999999</v>
          </cell>
          <cell r="J374">
            <v>10.14</v>
          </cell>
          <cell r="K374">
            <v>2.0943700000000001</v>
          </cell>
          <cell r="L374">
            <v>24</v>
          </cell>
          <cell r="M374">
            <v>24</v>
          </cell>
          <cell r="N374">
            <v>5.7</v>
          </cell>
          <cell r="O374">
            <v>0.3</v>
          </cell>
          <cell r="P374">
            <v>0.95</v>
          </cell>
          <cell r="Q374">
            <v>16.54</v>
          </cell>
          <cell r="R374">
            <v>18.976341999999999</v>
          </cell>
          <cell r="S374">
            <v>22.79</v>
          </cell>
          <cell r="T374">
            <v>23.27</v>
          </cell>
          <cell r="U374">
            <v>0.89845559845559853</v>
          </cell>
          <cell r="V374">
            <v>23.91</v>
          </cell>
          <cell r="W374">
            <v>25.9</v>
          </cell>
          <cell r="X374">
            <v>27.9</v>
          </cell>
          <cell r="Y374">
            <v>29.89</v>
          </cell>
          <cell r="Z374">
            <v>30.53</v>
          </cell>
          <cell r="AA374">
            <v>31.88</v>
          </cell>
          <cell r="AB374">
            <v>33.869999999999997</v>
          </cell>
          <cell r="AC374">
            <v>35.869999999999997</v>
          </cell>
          <cell r="AD374">
            <v>37.86</v>
          </cell>
          <cell r="AE374">
            <v>79.700636399999993</v>
          </cell>
          <cell r="AF374">
            <v>39.850318199999997</v>
          </cell>
        </row>
        <row r="375">
          <cell r="B375" t="str">
            <v>MJ602</v>
          </cell>
          <cell r="C375" t="str">
            <v>C</v>
          </cell>
          <cell r="D375">
            <v>0</v>
          </cell>
          <cell r="E375" t="str">
            <v>5 Division Condiment</v>
          </cell>
          <cell r="F375" t="str">
            <v>Charola 5 Divisiones c/Asa</v>
          </cell>
          <cell r="G375">
            <v>9.8424999999999994</v>
          </cell>
          <cell r="H375">
            <v>4.3307000000000002</v>
          </cell>
          <cell r="I375">
            <v>0.78739999999999999</v>
          </cell>
          <cell r="J375">
            <v>10.14</v>
          </cell>
          <cell r="K375">
            <v>0.7054720000000001</v>
          </cell>
          <cell r="L375">
            <v>25</v>
          </cell>
          <cell r="M375">
            <v>11</v>
          </cell>
          <cell r="N375">
            <v>2</v>
          </cell>
          <cell r="O375">
            <v>0.3</v>
          </cell>
          <cell r="P375">
            <v>0.32</v>
          </cell>
          <cell r="Q375">
            <v>8.27</v>
          </cell>
          <cell r="R375">
            <v>9.4881709999999995</v>
          </cell>
          <cell r="S375">
            <v>11.4</v>
          </cell>
          <cell r="T375">
            <v>11.64</v>
          </cell>
          <cell r="U375">
            <v>0.89884169884169896</v>
          </cell>
          <cell r="V375">
            <v>11.96</v>
          </cell>
          <cell r="W375">
            <v>12.95</v>
          </cell>
          <cell r="X375">
            <v>13.95</v>
          </cell>
          <cell r="Y375">
            <v>14.94</v>
          </cell>
          <cell r="Z375">
            <v>15.26</v>
          </cell>
          <cell r="AA375">
            <v>15.94</v>
          </cell>
          <cell r="AB375">
            <v>16.940000000000001</v>
          </cell>
          <cell r="AC375">
            <v>17.93</v>
          </cell>
          <cell r="AD375">
            <v>18.93</v>
          </cell>
          <cell r="AE375">
            <v>39.850318199999997</v>
          </cell>
          <cell r="AF375">
            <v>19.925159099999998</v>
          </cell>
        </row>
        <row r="376">
          <cell r="B376" t="str">
            <v>PA005</v>
          </cell>
          <cell r="C376" t="str">
            <v>C</v>
          </cell>
          <cell r="D376">
            <v>0</v>
          </cell>
          <cell r="E376" t="str">
            <v>XL Paellera</v>
          </cell>
          <cell r="F376" t="str">
            <v>Paellera XL</v>
          </cell>
          <cell r="G376">
            <v>16.7</v>
          </cell>
          <cell r="H376">
            <v>16.7</v>
          </cell>
          <cell r="I376">
            <v>3.15</v>
          </cell>
          <cell r="J376">
            <v>104.83</v>
          </cell>
          <cell r="K376">
            <v>3.86</v>
          </cell>
          <cell r="L376">
            <v>42.5</v>
          </cell>
          <cell r="M376">
            <v>42.5</v>
          </cell>
          <cell r="N376">
            <v>8</v>
          </cell>
          <cell r="O376">
            <v>3.1</v>
          </cell>
          <cell r="P376">
            <v>1.75</v>
          </cell>
          <cell r="Q376">
            <v>23.53</v>
          </cell>
          <cell r="R376">
            <v>26.995968999999999</v>
          </cell>
          <cell r="S376">
            <v>32.43</v>
          </cell>
          <cell r="T376">
            <v>33.11</v>
          </cell>
          <cell r="U376">
            <v>0.89850746268656712</v>
          </cell>
          <cell r="V376">
            <v>34.01</v>
          </cell>
          <cell r="W376">
            <v>36.85</v>
          </cell>
          <cell r="X376">
            <v>39.68</v>
          </cell>
          <cell r="Y376">
            <v>42.52</v>
          </cell>
          <cell r="Z376">
            <v>43.43</v>
          </cell>
          <cell r="AA376">
            <v>45.35</v>
          </cell>
          <cell r="AB376">
            <v>48.19</v>
          </cell>
          <cell r="AC376">
            <v>51.02</v>
          </cell>
          <cell r="AD376">
            <v>53.86</v>
          </cell>
          <cell r="AE376">
            <v>113.3830698</v>
          </cell>
          <cell r="AF376">
            <v>56.691534900000001</v>
          </cell>
        </row>
        <row r="377">
          <cell r="B377" t="str">
            <v>PA004</v>
          </cell>
          <cell r="C377" t="str">
            <v>C</v>
          </cell>
          <cell r="D377">
            <v>0</v>
          </cell>
          <cell r="E377" t="str">
            <v>L Paellera</v>
          </cell>
          <cell r="F377" t="str">
            <v>Paellera L</v>
          </cell>
          <cell r="G377">
            <v>15.15</v>
          </cell>
          <cell r="H377">
            <v>15.15</v>
          </cell>
          <cell r="I377">
            <v>2.75</v>
          </cell>
          <cell r="J377">
            <v>67.63</v>
          </cell>
          <cell r="K377">
            <v>3.2</v>
          </cell>
          <cell r="L377">
            <v>38.5</v>
          </cell>
          <cell r="M377">
            <v>38.5</v>
          </cell>
          <cell r="N377">
            <v>7</v>
          </cell>
          <cell r="O377">
            <v>2</v>
          </cell>
          <cell r="P377">
            <v>1.45</v>
          </cell>
          <cell r="Q377">
            <v>19.850000000000001</v>
          </cell>
          <cell r="R377">
            <v>22.773905000000003</v>
          </cell>
          <cell r="S377">
            <v>27.36</v>
          </cell>
          <cell r="T377">
            <v>27.93</v>
          </cell>
          <cell r="U377">
            <v>0.89835960115792857</v>
          </cell>
          <cell r="V377">
            <v>28.7</v>
          </cell>
          <cell r="W377">
            <v>31.09</v>
          </cell>
          <cell r="X377">
            <v>33.479999999999997</v>
          </cell>
          <cell r="Y377">
            <v>35.869999999999997</v>
          </cell>
          <cell r="Z377">
            <v>36.630000000000003</v>
          </cell>
          <cell r="AA377">
            <v>38.26</v>
          </cell>
          <cell r="AB377">
            <v>40.65</v>
          </cell>
          <cell r="AC377">
            <v>43.04</v>
          </cell>
          <cell r="AD377">
            <v>45.43</v>
          </cell>
          <cell r="AE377">
            <v>95.650401000000016</v>
          </cell>
          <cell r="AF377">
            <v>47.825200500000008</v>
          </cell>
        </row>
        <row r="378">
          <cell r="B378" t="str">
            <v>PA003</v>
          </cell>
          <cell r="C378" t="str">
            <v>C</v>
          </cell>
          <cell r="D378">
            <v>0</v>
          </cell>
          <cell r="E378" t="str">
            <v>M Paellera</v>
          </cell>
          <cell r="F378" t="str">
            <v>Paellera M</v>
          </cell>
          <cell r="G378">
            <v>12.204699999999999</v>
          </cell>
          <cell r="H378">
            <v>12.204699999999999</v>
          </cell>
          <cell r="I378">
            <v>2.55905</v>
          </cell>
          <cell r="J378">
            <v>42.27</v>
          </cell>
          <cell r="K378">
            <v>1.6534500000000001</v>
          </cell>
          <cell r="L378">
            <v>31</v>
          </cell>
          <cell r="M378">
            <v>31</v>
          </cell>
          <cell r="N378">
            <v>6.5</v>
          </cell>
          <cell r="O378">
            <v>1.25</v>
          </cell>
          <cell r="P378">
            <v>0.75</v>
          </cell>
          <cell r="Q378">
            <v>11.94</v>
          </cell>
          <cell r="R378">
            <v>13.698761999999999</v>
          </cell>
          <cell r="S378">
            <v>16.45</v>
          </cell>
          <cell r="T378">
            <v>16.8</v>
          </cell>
          <cell r="U378">
            <v>0.89839572192513373</v>
          </cell>
          <cell r="V378">
            <v>17.260000000000002</v>
          </cell>
          <cell r="W378">
            <v>18.7</v>
          </cell>
          <cell r="X378">
            <v>20.14</v>
          </cell>
          <cell r="Y378">
            <v>21.58</v>
          </cell>
          <cell r="Z378">
            <v>22.04</v>
          </cell>
          <cell r="AA378">
            <v>23.01</v>
          </cell>
          <cell r="AB378">
            <v>24.45</v>
          </cell>
          <cell r="AC378">
            <v>25.89</v>
          </cell>
          <cell r="AD378">
            <v>27.33</v>
          </cell>
          <cell r="AE378">
            <v>57.534800399999995</v>
          </cell>
          <cell r="AF378">
            <v>28.767400199999997</v>
          </cell>
        </row>
        <row r="379">
          <cell r="B379" t="str">
            <v>PA002</v>
          </cell>
          <cell r="C379" t="str">
            <v>C</v>
          </cell>
          <cell r="D379">
            <v>0</v>
          </cell>
          <cell r="E379" t="str">
            <v>S Paellera</v>
          </cell>
          <cell r="F379" t="str">
            <v>Paellera S</v>
          </cell>
          <cell r="G379">
            <v>8.85825</v>
          </cell>
          <cell r="H379">
            <v>8.85825</v>
          </cell>
          <cell r="I379">
            <v>2.3622000000000001</v>
          </cell>
          <cell r="J379">
            <v>16.907499999999999</v>
          </cell>
          <cell r="K379">
            <v>0.92593199999999998</v>
          </cell>
          <cell r="L379">
            <v>22.5</v>
          </cell>
          <cell r="M379">
            <v>22.5</v>
          </cell>
          <cell r="N379">
            <v>6</v>
          </cell>
          <cell r="O379">
            <v>0.5</v>
          </cell>
          <cell r="P379">
            <v>0.42</v>
          </cell>
          <cell r="Q379">
            <v>8.51</v>
          </cell>
          <cell r="R379">
            <v>9.7635229999999993</v>
          </cell>
          <cell r="S379">
            <v>12.04</v>
          </cell>
          <cell r="T379">
            <v>12.29</v>
          </cell>
          <cell r="U379">
            <v>0.89839181286549707</v>
          </cell>
          <cell r="V379">
            <v>12.63</v>
          </cell>
          <cell r="W379">
            <v>13.68</v>
          </cell>
          <cell r="X379">
            <v>14.73</v>
          </cell>
          <cell r="Y379">
            <v>15.79</v>
          </cell>
          <cell r="Z379">
            <v>16.12</v>
          </cell>
          <cell r="AA379">
            <v>16.84</v>
          </cell>
          <cell r="AB379">
            <v>17.89</v>
          </cell>
          <cell r="AC379">
            <v>18.940000000000001</v>
          </cell>
          <cell r="AD379">
            <v>20</v>
          </cell>
          <cell r="AE379">
            <v>42.097000000000008</v>
          </cell>
          <cell r="AF379">
            <v>21.048500000000004</v>
          </cell>
        </row>
        <row r="380">
          <cell r="B380">
            <v>0</v>
          </cell>
          <cell r="C380">
            <v>0</v>
          </cell>
          <cell r="D380">
            <v>0</v>
          </cell>
          <cell r="E380" t="str">
            <v>Display</v>
          </cell>
          <cell r="F380" t="str">
            <v>Display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</row>
        <row r="381">
          <cell r="B381" t="str">
            <v>IB015</v>
          </cell>
          <cell r="C381" t="str">
            <v>C</v>
          </cell>
          <cell r="D381">
            <v>0</v>
          </cell>
          <cell r="E381" t="str">
            <v xml:space="preserve">XL  Oval Ice Bucket </v>
          </cell>
          <cell r="F381" t="str">
            <v>Hielera  Oval  XL</v>
          </cell>
          <cell r="G381">
            <v>16.5</v>
          </cell>
          <cell r="H381">
            <v>10.25</v>
          </cell>
          <cell r="I381">
            <v>9</v>
          </cell>
          <cell r="J381">
            <v>202.89</v>
          </cell>
          <cell r="K381">
            <v>7.7161000000000008</v>
          </cell>
          <cell r="L381">
            <v>42</v>
          </cell>
          <cell r="M381">
            <v>26</v>
          </cell>
          <cell r="N381">
            <v>22.5</v>
          </cell>
          <cell r="O381">
            <v>6</v>
          </cell>
          <cell r="P381">
            <v>3.5</v>
          </cell>
          <cell r="Q381">
            <v>68.28</v>
          </cell>
          <cell r="R381">
            <v>78.337643999999997</v>
          </cell>
          <cell r="S381">
            <v>98.36</v>
          </cell>
          <cell r="T381">
            <v>100.42</v>
          </cell>
          <cell r="U381">
            <v>0.89845217858101467</v>
          </cell>
          <cell r="V381">
            <v>103.17</v>
          </cell>
          <cell r="W381">
            <v>111.77</v>
          </cell>
          <cell r="X381">
            <v>120.37</v>
          </cell>
          <cell r="Y381">
            <v>128.97</v>
          </cell>
          <cell r="Z381">
            <v>131.72</v>
          </cell>
          <cell r="AA381">
            <v>137.57</v>
          </cell>
          <cell r="AB381">
            <v>146.16</v>
          </cell>
          <cell r="AC381">
            <v>154.76</v>
          </cell>
          <cell r="AD381">
            <v>163.36000000000001</v>
          </cell>
          <cell r="AE381">
            <v>343.91500000000002</v>
          </cell>
          <cell r="AF381">
            <v>171.95750000000001</v>
          </cell>
        </row>
        <row r="382">
          <cell r="B382" t="str">
            <v>IBR03</v>
          </cell>
          <cell r="C382" t="str">
            <v>C</v>
          </cell>
          <cell r="D382">
            <v>0</v>
          </cell>
          <cell r="E382" t="str">
            <v>M Round Ice Bucket</v>
          </cell>
          <cell r="F382" t="str">
            <v>Hielera Venecia M</v>
          </cell>
          <cell r="G382">
            <v>9.5</v>
          </cell>
          <cell r="H382">
            <v>9.5</v>
          </cell>
          <cell r="I382">
            <v>6.25</v>
          </cell>
          <cell r="J382">
            <v>59.18</v>
          </cell>
          <cell r="K382">
            <v>2.9762100000000005</v>
          </cell>
          <cell r="L382">
            <v>24</v>
          </cell>
          <cell r="M382">
            <v>24</v>
          </cell>
          <cell r="N382">
            <v>16</v>
          </cell>
          <cell r="O382">
            <v>1.75</v>
          </cell>
          <cell r="P382">
            <v>1.35</v>
          </cell>
          <cell r="Q382">
            <v>23.96</v>
          </cell>
          <cell r="R382">
            <v>27.489308000000001</v>
          </cell>
          <cell r="S382">
            <v>33.08</v>
          </cell>
          <cell r="T382">
            <v>33.770000000000003</v>
          </cell>
          <cell r="U382">
            <v>0.89837722798616648</v>
          </cell>
          <cell r="V382">
            <v>34.700000000000003</v>
          </cell>
          <cell r="W382">
            <v>37.590000000000003</v>
          </cell>
          <cell r="X382">
            <v>40.479999999999997</v>
          </cell>
          <cell r="Y382">
            <v>43.37</v>
          </cell>
          <cell r="Z382">
            <v>44.3</v>
          </cell>
          <cell r="AA382">
            <v>46.27</v>
          </cell>
          <cell r="AB382">
            <v>49.16</v>
          </cell>
          <cell r="AC382">
            <v>52.05</v>
          </cell>
          <cell r="AD382">
            <v>54.94</v>
          </cell>
          <cell r="AE382">
            <v>115.66500000000002</v>
          </cell>
          <cell r="AF382">
            <v>57.83250000000001</v>
          </cell>
        </row>
        <row r="383">
          <cell r="B383" t="str">
            <v>BRD18</v>
          </cell>
          <cell r="C383" t="str">
            <v>C</v>
          </cell>
          <cell r="D383">
            <v>0</v>
          </cell>
          <cell r="E383" t="str">
            <v>X Large Deep Round Bowl</v>
          </cell>
          <cell r="F383" t="str">
            <v>Redondo Hondo XL</v>
          </cell>
          <cell r="G383">
            <v>19.5</v>
          </cell>
          <cell r="H383">
            <v>19.5</v>
          </cell>
          <cell r="I383">
            <v>7.1</v>
          </cell>
          <cell r="J383">
            <v>507.23</v>
          </cell>
          <cell r="K383">
            <v>14.77</v>
          </cell>
          <cell r="L383">
            <v>49.5</v>
          </cell>
          <cell r="M383">
            <v>49.5</v>
          </cell>
          <cell r="N383">
            <v>18</v>
          </cell>
          <cell r="O383">
            <v>15</v>
          </cell>
          <cell r="P383">
            <v>6.7</v>
          </cell>
          <cell r="Q383">
            <v>73.88</v>
          </cell>
          <cell r="R383">
            <v>84.762523999999999</v>
          </cell>
          <cell r="S383">
            <v>105.55</v>
          </cell>
          <cell r="T383">
            <v>107.77</v>
          </cell>
          <cell r="U383">
            <v>0.89853259963314991</v>
          </cell>
          <cell r="V383">
            <v>110.72</v>
          </cell>
          <cell r="W383">
            <v>119.94</v>
          </cell>
          <cell r="X383">
            <v>129.16999999999999</v>
          </cell>
          <cell r="Y383">
            <v>138.4</v>
          </cell>
          <cell r="Z383">
            <v>141.35</v>
          </cell>
          <cell r="AA383">
            <v>147.62</v>
          </cell>
          <cell r="AB383">
            <v>156.85</v>
          </cell>
          <cell r="AC383">
            <v>166.08</v>
          </cell>
          <cell r="AD383">
            <v>175.3</v>
          </cell>
          <cell r="AE383">
            <v>369.06100000000004</v>
          </cell>
          <cell r="AF383">
            <v>184.53050000000002</v>
          </cell>
        </row>
        <row r="384">
          <cell r="B384" t="str">
            <v>SC004</v>
          </cell>
          <cell r="C384" t="str">
            <v>C</v>
          </cell>
          <cell r="D384">
            <v>0</v>
          </cell>
          <cell r="E384" t="str">
            <v>L Ceviche Shell</v>
          </cell>
          <cell r="F384" t="str">
            <v>Concha Ceviche L</v>
          </cell>
          <cell r="G384">
            <v>18.5</v>
          </cell>
          <cell r="H384">
            <v>11</v>
          </cell>
          <cell r="I384">
            <v>8.1</v>
          </cell>
          <cell r="J384">
            <v>135.26</v>
          </cell>
          <cell r="K384">
            <v>1.54</v>
          </cell>
          <cell r="L384">
            <v>47</v>
          </cell>
          <cell r="M384">
            <v>28</v>
          </cell>
          <cell r="N384">
            <v>20.5</v>
          </cell>
          <cell r="O384">
            <v>4</v>
          </cell>
          <cell r="P384">
            <v>2.2000000000000002</v>
          </cell>
          <cell r="Q384">
            <v>32.17</v>
          </cell>
          <cell r="R384">
            <v>36.90864100000001</v>
          </cell>
          <cell r="S384">
            <v>44.33</v>
          </cell>
          <cell r="T384">
            <v>45.26</v>
          </cell>
          <cell r="U384">
            <v>0.89837236998809045</v>
          </cell>
          <cell r="V384">
            <v>46.5</v>
          </cell>
          <cell r="W384">
            <v>50.38</v>
          </cell>
          <cell r="X384">
            <v>54.26</v>
          </cell>
          <cell r="Y384">
            <v>58.13</v>
          </cell>
          <cell r="Z384">
            <v>59.37</v>
          </cell>
          <cell r="AA384">
            <v>62.01</v>
          </cell>
          <cell r="AB384">
            <v>65.88</v>
          </cell>
          <cell r="AC384">
            <v>69.760000000000005</v>
          </cell>
          <cell r="AD384">
            <v>73.63</v>
          </cell>
          <cell r="AE384">
            <v>155.01629220000004</v>
          </cell>
          <cell r="AF384">
            <v>77.508146100000019</v>
          </cell>
        </row>
        <row r="385">
          <cell r="B385" t="str">
            <v>SC003</v>
          </cell>
          <cell r="C385" t="str">
            <v>C</v>
          </cell>
          <cell r="D385">
            <v>0</v>
          </cell>
          <cell r="E385" t="str">
            <v>M Ceviche Shell</v>
          </cell>
          <cell r="F385" t="str">
            <v>Concha Ceviche M</v>
          </cell>
          <cell r="G385">
            <v>10.4</v>
          </cell>
          <cell r="H385">
            <v>6.9</v>
          </cell>
          <cell r="I385">
            <v>4.3</v>
          </cell>
          <cell r="J385">
            <v>13.53</v>
          </cell>
          <cell r="K385">
            <v>0.99</v>
          </cell>
          <cell r="L385">
            <v>26.5</v>
          </cell>
          <cell r="M385">
            <v>17.5</v>
          </cell>
          <cell r="N385">
            <v>11</v>
          </cell>
          <cell r="O385">
            <v>0.4</v>
          </cell>
          <cell r="P385">
            <v>0.7</v>
          </cell>
          <cell r="Q385">
            <v>10.55</v>
          </cell>
          <cell r="R385">
            <v>12.104015000000002</v>
          </cell>
          <cell r="S385">
            <v>14.54</v>
          </cell>
          <cell r="T385">
            <v>14.84</v>
          </cell>
          <cell r="U385">
            <v>0.89830508474576276</v>
          </cell>
          <cell r="V385">
            <v>15.25</v>
          </cell>
          <cell r="W385">
            <v>16.52</v>
          </cell>
          <cell r="X385">
            <v>17.79</v>
          </cell>
          <cell r="Y385">
            <v>19.059999999999999</v>
          </cell>
          <cell r="Z385">
            <v>19.47</v>
          </cell>
          <cell r="AA385">
            <v>20.329999999999998</v>
          </cell>
          <cell r="AB385">
            <v>21.61</v>
          </cell>
          <cell r="AC385">
            <v>22.88</v>
          </cell>
          <cell r="AD385">
            <v>24.15</v>
          </cell>
          <cell r="AE385">
            <v>50.836863000000008</v>
          </cell>
          <cell r="AF385">
            <v>25.418431500000004</v>
          </cell>
        </row>
        <row r="386">
          <cell r="B386" t="str">
            <v>SC002</v>
          </cell>
          <cell r="C386" t="str">
            <v>C</v>
          </cell>
          <cell r="D386">
            <v>0</v>
          </cell>
          <cell r="E386" t="str">
            <v>S Ceviche Shell</v>
          </cell>
          <cell r="F386" t="str">
            <v>Concha Ceviche S</v>
          </cell>
          <cell r="G386">
            <v>8.4499999999999993</v>
          </cell>
          <cell r="H386">
            <v>5.0999999999999996</v>
          </cell>
          <cell r="I386">
            <v>3.55</v>
          </cell>
          <cell r="J386">
            <v>10.14</v>
          </cell>
          <cell r="K386">
            <v>5.4233159999999998</v>
          </cell>
          <cell r="L386">
            <v>21.5</v>
          </cell>
          <cell r="M386">
            <v>13</v>
          </cell>
          <cell r="N386">
            <v>9</v>
          </cell>
          <cell r="O386">
            <v>0.3</v>
          </cell>
          <cell r="P386">
            <v>0.45</v>
          </cell>
          <cell r="Q386">
            <v>7.18</v>
          </cell>
          <cell r="R386">
            <v>8.2376140000000007</v>
          </cell>
          <cell r="S386">
            <v>9.9</v>
          </cell>
          <cell r="T386">
            <v>10.1</v>
          </cell>
          <cell r="U386">
            <v>0.89857651245551595</v>
          </cell>
          <cell r="V386">
            <v>10.38</v>
          </cell>
          <cell r="W386">
            <v>11.24</v>
          </cell>
          <cell r="X386">
            <v>12.11</v>
          </cell>
          <cell r="Y386">
            <v>12.97</v>
          </cell>
          <cell r="Z386">
            <v>13.25</v>
          </cell>
          <cell r="AA386">
            <v>13.84</v>
          </cell>
          <cell r="AB386">
            <v>14.7</v>
          </cell>
          <cell r="AC386">
            <v>15.57</v>
          </cell>
          <cell r="AD386">
            <v>16.43</v>
          </cell>
          <cell r="AE386">
            <v>34.597978800000007</v>
          </cell>
          <cell r="AF386">
            <v>17.298989400000004</v>
          </cell>
        </row>
        <row r="387">
          <cell r="B387" t="str">
            <v>SC075</v>
          </cell>
          <cell r="C387" t="str">
            <v>C</v>
          </cell>
          <cell r="D387">
            <v>0</v>
          </cell>
          <cell r="E387" t="str">
            <v>XXL Shell</v>
          </cell>
          <cell r="F387" t="str">
            <v>Concha XXL</v>
          </cell>
          <cell r="G387">
            <v>22.45</v>
          </cell>
          <cell r="H387">
            <v>20.5</v>
          </cell>
          <cell r="I387">
            <v>4.3</v>
          </cell>
          <cell r="J387">
            <v>338.15</v>
          </cell>
          <cell r="K387">
            <v>4.8499999999999996</v>
          </cell>
          <cell r="L387">
            <v>57</v>
          </cell>
          <cell r="M387">
            <v>52</v>
          </cell>
          <cell r="N387">
            <v>11</v>
          </cell>
          <cell r="O387">
            <v>10</v>
          </cell>
          <cell r="P387">
            <v>6.5</v>
          </cell>
          <cell r="Q387">
            <v>89.54</v>
          </cell>
          <cell r="R387">
            <v>102.72924200000001</v>
          </cell>
          <cell r="S387">
            <v>123.4</v>
          </cell>
          <cell r="T387">
            <v>125.99</v>
          </cell>
          <cell r="U387">
            <v>0.89845254225201454</v>
          </cell>
          <cell r="V387">
            <v>129.44</v>
          </cell>
          <cell r="W387">
            <v>140.22999999999999</v>
          </cell>
          <cell r="X387">
            <v>151.01</v>
          </cell>
          <cell r="Y387">
            <v>161.80000000000001</v>
          </cell>
          <cell r="Z387">
            <v>165.25</v>
          </cell>
          <cell r="AA387">
            <v>172.59</v>
          </cell>
          <cell r="AB387">
            <v>183.37</v>
          </cell>
          <cell r="AC387">
            <v>194.16</v>
          </cell>
          <cell r="AD387">
            <v>204.94</v>
          </cell>
          <cell r="AE387">
            <v>431.46281640000007</v>
          </cell>
          <cell r="AF387">
            <v>215.73140820000003</v>
          </cell>
        </row>
        <row r="388">
          <cell r="B388" t="str">
            <v>SC174</v>
          </cell>
          <cell r="C388" t="str">
            <v>C</v>
          </cell>
          <cell r="D388">
            <v>0</v>
          </cell>
          <cell r="E388" t="str">
            <v>L Shell</v>
          </cell>
          <cell r="F388" t="str">
            <v>Concha L</v>
          </cell>
          <cell r="G388">
            <v>15.35</v>
          </cell>
          <cell r="H388">
            <v>14</v>
          </cell>
          <cell r="I388">
            <v>3.15</v>
          </cell>
          <cell r="J388">
            <v>118.35</v>
          </cell>
          <cell r="K388">
            <v>2.25</v>
          </cell>
          <cell r="L388">
            <v>39</v>
          </cell>
          <cell r="M388">
            <v>35.5</v>
          </cell>
          <cell r="N388">
            <v>8</v>
          </cell>
          <cell r="O388">
            <v>3.5</v>
          </cell>
          <cell r="P388">
            <v>2.35</v>
          </cell>
          <cell r="Q388">
            <v>33.83</v>
          </cell>
          <cell r="R388">
            <v>38.813158999999999</v>
          </cell>
          <cell r="S388">
            <v>46.62</v>
          </cell>
          <cell r="T388">
            <v>47.6</v>
          </cell>
          <cell r="U388">
            <v>0.89845224613061536</v>
          </cell>
          <cell r="V388">
            <v>48.9</v>
          </cell>
          <cell r="W388">
            <v>52.98</v>
          </cell>
          <cell r="X388">
            <v>57.06</v>
          </cell>
          <cell r="Y388">
            <v>61.13</v>
          </cell>
          <cell r="Z388">
            <v>62.43</v>
          </cell>
          <cell r="AA388">
            <v>65.209999999999994</v>
          </cell>
          <cell r="AB388">
            <v>69.28</v>
          </cell>
          <cell r="AC388">
            <v>73.36</v>
          </cell>
          <cell r="AD388">
            <v>77.430000000000007</v>
          </cell>
          <cell r="AE388">
            <v>163.0152678</v>
          </cell>
          <cell r="AF388">
            <v>81.507633900000002</v>
          </cell>
        </row>
        <row r="389">
          <cell r="B389" t="str">
            <v>SC173</v>
          </cell>
          <cell r="C389" t="str">
            <v>C</v>
          </cell>
          <cell r="D389">
            <v>0</v>
          </cell>
          <cell r="E389" t="str">
            <v>M Shell</v>
          </cell>
          <cell r="F389" t="str">
            <v>Concha M</v>
          </cell>
          <cell r="G389">
            <v>10.4</v>
          </cell>
          <cell r="H389">
            <v>9.4499999999999993</v>
          </cell>
          <cell r="I389">
            <v>2.2000000000000002</v>
          </cell>
          <cell r="J389">
            <v>25.36</v>
          </cell>
          <cell r="K389">
            <v>14.33</v>
          </cell>
          <cell r="L389">
            <v>26.5</v>
          </cell>
          <cell r="M389">
            <v>24</v>
          </cell>
          <cell r="N389">
            <v>5.5</v>
          </cell>
          <cell r="O389">
            <v>0.75</v>
          </cell>
          <cell r="P389">
            <v>1.02</v>
          </cell>
          <cell r="Q389">
            <v>15.77</v>
          </cell>
          <cell r="R389">
            <v>18.092921</v>
          </cell>
          <cell r="S389">
            <v>21.73</v>
          </cell>
          <cell r="T389">
            <v>22.19</v>
          </cell>
          <cell r="U389">
            <v>0.89838056680161948</v>
          </cell>
          <cell r="V389">
            <v>22.8</v>
          </cell>
          <cell r="W389">
            <v>24.7</v>
          </cell>
          <cell r="X389">
            <v>26.6</v>
          </cell>
          <cell r="Y389">
            <v>28.5</v>
          </cell>
          <cell r="Z389">
            <v>29.1</v>
          </cell>
          <cell r="AA389">
            <v>30.4</v>
          </cell>
          <cell r="AB389">
            <v>32.299999999999997</v>
          </cell>
          <cell r="AC389">
            <v>34.200000000000003</v>
          </cell>
          <cell r="AD389">
            <v>36.1</v>
          </cell>
          <cell r="AE389">
            <v>75.990268200000003</v>
          </cell>
          <cell r="AF389">
            <v>37.995134100000001</v>
          </cell>
        </row>
        <row r="390">
          <cell r="B390" t="str">
            <v>BT031</v>
          </cell>
          <cell r="C390" t="str">
            <v>C</v>
          </cell>
          <cell r="D390">
            <v>0</v>
          </cell>
          <cell r="E390" t="str">
            <v>XL Boat</v>
          </cell>
          <cell r="F390" t="str">
            <v>Botanero Canoa Ancha</v>
          </cell>
          <cell r="G390">
            <v>29</v>
          </cell>
          <cell r="H390">
            <v>9.5</v>
          </cell>
          <cell r="I390">
            <v>4</v>
          </cell>
          <cell r="J390">
            <v>219.8</v>
          </cell>
          <cell r="K390">
            <v>9.15</v>
          </cell>
          <cell r="L390">
            <v>73.66</v>
          </cell>
          <cell r="M390">
            <v>24.13</v>
          </cell>
          <cell r="N390">
            <v>10.16</v>
          </cell>
          <cell r="O390">
            <v>6.5</v>
          </cell>
          <cell r="P390">
            <v>4.1500000000000004</v>
          </cell>
          <cell r="Q390">
            <v>60.44</v>
          </cell>
          <cell r="R390">
            <v>69.342812000000009</v>
          </cell>
          <cell r="S390">
            <v>83.29</v>
          </cell>
          <cell r="T390">
            <v>85.04</v>
          </cell>
          <cell r="U390">
            <v>0.89846804014791337</v>
          </cell>
          <cell r="V390">
            <v>87.37</v>
          </cell>
          <cell r="W390">
            <v>94.65</v>
          </cell>
          <cell r="X390">
            <v>101.93</v>
          </cell>
          <cell r="Y390">
            <v>109.21</v>
          </cell>
          <cell r="Z390">
            <v>111.54</v>
          </cell>
          <cell r="AA390">
            <v>116.5</v>
          </cell>
          <cell r="AB390">
            <v>123.78</v>
          </cell>
          <cell r="AC390">
            <v>131.06</v>
          </cell>
          <cell r="AD390">
            <v>138.34</v>
          </cell>
          <cell r="AE390">
            <v>291.23981040000007</v>
          </cell>
          <cell r="AF390">
            <v>145.61990520000003</v>
          </cell>
        </row>
        <row r="391">
          <cell r="B391" t="str">
            <v>BT319</v>
          </cell>
          <cell r="C391" t="str">
            <v>C</v>
          </cell>
          <cell r="D391">
            <v>0</v>
          </cell>
          <cell r="E391">
            <v>0</v>
          </cell>
          <cell r="F391" t="str">
            <v>Botanero Canoa Larga</v>
          </cell>
          <cell r="G391">
            <v>31.1</v>
          </cell>
          <cell r="H391">
            <v>6.2</v>
          </cell>
          <cell r="I391">
            <v>3.15</v>
          </cell>
          <cell r="J391">
            <v>126.81</v>
          </cell>
          <cell r="K391">
            <v>7.65</v>
          </cell>
          <cell r="L391">
            <v>79</v>
          </cell>
          <cell r="M391">
            <v>15.7</v>
          </cell>
          <cell r="N391">
            <v>8</v>
          </cell>
          <cell r="O391">
            <v>3.75</v>
          </cell>
          <cell r="P391">
            <v>3.4720000000000004</v>
          </cell>
          <cell r="Q391">
            <v>45.07</v>
          </cell>
          <cell r="R391">
            <v>51.708811000000004</v>
          </cell>
          <cell r="S391">
            <v>62.11</v>
          </cell>
          <cell r="T391">
            <v>63.42</v>
          </cell>
          <cell r="U391">
            <v>0.89855483139699632</v>
          </cell>
          <cell r="V391">
            <v>65.150000000000006</v>
          </cell>
          <cell r="W391">
            <v>70.58</v>
          </cell>
          <cell r="X391">
            <v>76.010000000000005</v>
          </cell>
          <cell r="Y391">
            <v>81.44</v>
          </cell>
          <cell r="Z391">
            <v>83.18</v>
          </cell>
          <cell r="AA391">
            <v>86.87</v>
          </cell>
          <cell r="AB391">
            <v>92.3</v>
          </cell>
          <cell r="AC391">
            <v>97.73</v>
          </cell>
          <cell r="AD391">
            <v>103.16</v>
          </cell>
          <cell r="AE391">
            <v>217.17700620000002</v>
          </cell>
          <cell r="AF391">
            <v>108.58850310000001</v>
          </cell>
        </row>
        <row r="392">
          <cell r="B392" t="str">
            <v>BT320</v>
          </cell>
          <cell r="C392" t="str">
            <v>C</v>
          </cell>
          <cell r="D392">
            <v>0</v>
          </cell>
          <cell r="E392" t="str">
            <v>L Boat</v>
          </cell>
          <cell r="F392" t="str">
            <v>Botanero Canoa Mediana</v>
          </cell>
          <cell r="G392">
            <v>28</v>
          </cell>
          <cell r="H392">
            <v>9</v>
          </cell>
          <cell r="I392">
            <v>5.5</v>
          </cell>
          <cell r="J392">
            <v>114.97</v>
          </cell>
          <cell r="K392">
            <v>7.28</v>
          </cell>
          <cell r="L392">
            <v>71.12</v>
          </cell>
          <cell r="M392">
            <v>22.86</v>
          </cell>
          <cell r="N392">
            <v>14</v>
          </cell>
          <cell r="O392">
            <v>3.4</v>
          </cell>
          <cell r="P392">
            <v>3.3</v>
          </cell>
          <cell r="Q392">
            <v>48.14</v>
          </cell>
          <cell r="R392">
            <v>55.231022000000003</v>
          </cell>
          <cell r="S392">
            <v>66.34</v>
          </cell>
          <cell r="T392">
            <v>67.739999999999995</v>
          </cell>
          <cell r="U392">
            <v>0.89852765618782326</v>
          </cell>
          <cell r="V392">
            <v>69.59</v>
          </cell>
          <cell r="W392">
            <v>75.39</v>
          </cell>
          <cell r="X392">
            <v>81.19</v>
          </cell>
          <cell r="Y392">
            <v>86.99</v>
          </cell>
          <cell r="Z392">
            <v>88.84</v>
          </cell>
          <cell r="AA392">
            <v>92.79</v>
          </cell>
          <cell r="AB392">
            <v>98.59</v>
          </cell>
          <cell r="AC392">
            <v>104.39</v>
          </cell>
          <cell r="AD392">
            <v>110.19</v>
          </cell>
          <cell r="AE392">
            <v>231.97029240000003</v>
          </cell>
          <cell r="AF392">
            <v>115.98514620000002</v>
          </cell>
        </row>
        <row r="393">
          <cell r="B393" t="str">
            <v>PHT07</v>
          </cell>
          <cell r="C393" t="str">
            <v>C</v>
          </cell>
          <cell r="D393">
            <v>0</v>
          </cell>
          <cell r="E393" t="str">
            <v>XXL Trout</v>
          </cell>
          <cell r="F393" t="str">
            <v>Trucha XXL</v>
          </cell>
          <cell r="G393">
            <v>39.964486999999998</v>
          </cell>
          <cell r="H393">
            <v>14.271625</v>
          </cell>
          <cell r="I393" t="str">
            <v>Fin 3.15 Mouth 2.36</v>
          </cell>
          <cell r="J393">
            <v>50.722499999999997</v>
          </cell>
          <cell r="K393">
            <v>8.8000000000000007</v>
          </cell>
          <cell r="L393">
            <v>101.51</v>
          </cell>
          <cell r="M393">
            <v>36.25</v>
          </cell>
          <cell r="N393" t="str">
            <v>Aleta 8  Boca 6</v>
          </cell>
          <cell r="O393">
            <v>1.5</v>
          </cell>
          <cell r="P393">
            <v>4</v>
          </cell>
          <cell r="Q393">
            <v>47.12</v>
          </cell>
          <cell r="R393">
            <v>54.060775999999997</v>
          </cell>
          <cell r="S393">
            <v>64.94</v>
          </cell>
          <cell r="T393">
            <v>66.3</v>
          </cell>
          <cell r="U393">
            <v>0.89849573112887915</v>
          </cell>
          <cell r="V393">
            <v>68.12</v>
          </cell>
          <cell r="W393">
            <v>73.790000000000006</v>
          </cell>
          <cell r="X393">
            <v>79.47</v>
          </cell>
          <cell r="Y393">
            <v>85.15</v>
          </cell>
          <cell r="Z393">
            <v>86.96</v>
          </cell>
          <cell r="AA393">
            <v>90.82</v>
          </cell>
          <cell r="AB393">
            <v>96.5</v>
          </cell>
          <cell r="AC393">
            <v>102.17</v>
          </cell>
          <cell r="AD393">
            <v>107.85</v>
          </cell>
          <cell r="AE393">
            <v>227.05525919999999</v>
          </cell>
          <cell r="AF393">
            <v>113.5276296</v>
          </cell>
        </row>
        <row r="394">
          <cell r="B394" t="str">
            <v>PHT06</v>
          </cell>
          <cell r="C394" t="str">
            <v>C</v>
          </cell>
          <cell r="D394">
            <v>0</v>
          </cell>
          <cell r="E394" t="str">
            <v>XL Trout</v>
          </cell>
          <cell r="F394" t="str">
            <v>Trucha XL</v>
          </cell>
          <cell r="G394">
            <v>30.511749999999999</v>
          </cell>
          <cell r="H394">
            <v>10.039350000000001</v>
          </cell>
          <cell r="I394" t="str">
            <v>Fin 2.36  Mouth 2.56</v>
          </cell>
          <cell r="J394" t="str">
            <v>aprox 50.72</v>
          </cell>
          <cell r="K394">
            <v>5.4012700000000002</v>
          </cell>
          <cell r="L394">
            <v>77.5</v>
          </cell>
          <cell r="M394">
            <v>25.5</v>
          </cell>
          <cell r="N394" t="str">
            <v>Aleta 6.0 Boca 6.5</v>
          </cell>
          <cell r="O394" t="str">
            <v>aprox 0.8</v>
          </cell>
          <cell r="P394">
            <v>2.4500000000000002</v>
          </cell>
          <cell r="Q394">
            <v>36.67</v>
          </cell>
          <cell r="R394">
            <v>42.071491000000009</v>
          </cell>
          <cell r="S394">
            <v>51.91</v>
          </cell>
          <cell r="T394">
            <v>53</v>
          </cell>
          <cell r="U394">
            <v>0.89845736565519574</v>
          </cell>
          <cell r="V394">
            <v>54.45</v>
          </cell>
          <cell r="W394">
            <v>58.99</v>
          </cell>
          <cell r="X394">
            <v>63.53</v>
          </cell>
          <cell r="Y394">
            <v>68.06</v>
          </cell>
          <cell r="Z394">
            <v>69.510000000000005</v>
          </cell>
          <cell r="AA394">
            <v>72.599999999999994</v>
          </cell>
          <cell r="AB394">
            <v>77.14</v>
          </cell>
          <cell r="AC394">
            <v>81.680000000000007</v>
          </cell>
          <cell r="AD394">
            <v>86.21</v>
          </cell>
          <cell r="AE394">
            <v>181.50000000000003</v>
          </cell>
          <cell r="AF394">
            <v>90.750000000000014</v>
          </cell>
        </row>
        <row r="395">
          <cell r="B395" t="str">
            <v>PHT05</v>
          </cell>
          <cell r="C395" t="str">
            <v>C</v>
          </cell>
          <cell r="D395">
            <v>0</v>
          </cell>
          <cell r="E395" t="str">
            <v>L Trout</v>
          </cell>
          <cell r="F395" t="str">
            <v>Trucha L</v>
          </cell>
          <cell r="G395">
            <v>20.669249999999998</v>
          </cell>
          <cell r="H395">
            <v>7.4763629999999992</v>
          </cell>
          <cell r="I395" t="str">
            <v>Fin 2.09 Mouth 1.57</v>
          </cell>
          <cell r="J395">
            <v>8.4537499999999994</v>
          </cell>
          <cell r="K395">
            <v>2.2046000000000001</v>
          </cell>
          <cell r="L395">
            <v>52.5</v>
          </cell>
          <cell r="M395">
            <v>18.989999999999998</v>
          </cell>
          <cell r="N395" t="str">
            <v>Aleta 5.3 Boca 4.0 </v>
          </cell>
          <cell r="O395">
            <v>0.25</v>
          </cell>
          <cell r="P395">
            <v>1</v>
          </cell>
          <cell r="Q395">
            <v>16.54</v>
          </cell>
          <cell r="R395">
            <v>18.976341999999999</v>
          </cell>
          <cell r="S395">
            <v>23.41</v>
          </cell>
          <cell r="T395">
            <v>23.9</v>
          </cell>
          <cell r="U395">
            <v>0.89815858699736939</v>
          </cell>
          <cell r="V395">
            <v>24.56</v>
          </cell>
          <cell r="W395">
            <v>26.61</v>
          </cell>
          <cell r="X395">
            <v>28.65</v>
          </cell>
          <cell r="Y395">
            <v>30.7</v>
          </cell>
          <cell r="Z395">
            <v>31.35</v>
          </cell>
          <cell r="AA395">
            <v>32.74</v>
          </cell>
          <cell r="AB395">
            <v>34.79</v>
          </cell>
          <cell r="AC395">
            <v>36.840000000000003</v>
          </cell>
          <cell r="AD395">
            <v>38.880000000000003</v>
          </cell>
          <cell r="AE395">
            <v>81.862000000000009</v>
          </cell>
          <cell r="AF395">
            <v>40.931000000000004</v>
          </cell>
        </row>
        <row r="396">
          <cell r="B396" t="str">
            <v>PHP06</v>
          </cell>
          <cell r="C396" t="str">
            <v>C</v>
          </cell>
          <cell r="D396">
            <v>0</v>
          </cell>
          <cell r="E396" t="str">
            <v>XL Palm</v>
          </cell>
          <cell r="F396" t="str">
            <v>Hoja Palma XL</v>
          </cell>
          <cell r="G396">
            <v>37.6</v>
          </cell>
          <cell r="H396">
            <v>16.899999999999999</v>
          </cell>
          <cell r="I396">
            <v>2.15</v>
          </cell>
          <cell r="J396">
            <v>0</v>
          </cell>
          <cell r="K396">
            <v>17.649999999999999</v>
          </cell>
          <cell r="L396">
            <v>95.5</v>
          </cell>
          <cell r="M396">
            <v>43</v>
          </cell>
          <cell r="N396">
            <v>5.5</v>
          </cell>
          <cell r="O396">
            <v>0</v>
          </cell>
          <cell r="P396">
            <v>8</v>
          </cell>
          <cell r="Q396">
            <v>107.57</v>
          </cell>
          <cell r="R396">
            <v>123.41506099999998</v>
          </cell>
          <cell r="S396">
            <v>148.25</v>
          </cell>
          <cell r="T396">
            <v>151.36000000000001</v>
          </cell>
          <cell r="U396">
            <v>0.89849222367327564</v>
          </cell>
          <cell r="V396">
            <v>155.5</v>
          </cell>
          <cell r="W396">
            <v>168.46</v>
          </cell>
          <cell r="X396">
            <v>181.42</v>
          </cell>
          <cell r="Y396">
            <v>194.38</v>
          </cell>
          <cell r="Z396">
            <v>198.53</v>
          </cell>
          <cell r="AA396">
            <v>207.34</v>
          </cell>
          <cell r="AB396">
            <v>220.3</v>
          </cell>
          <cell r="AC396">
            <v>233.25</v>
          </cell>
          <cell r="AD396">
            <v>246.21</v>
          </cell>
          <cell r="AE396">
            <v>518.34325619999993</v>
          </cell>
          <cell r="AF396">
            <v>259.17162809999996</v>
          </cell>
        </row>
        <row r="397">
          <cell r="B397" t="str">
            <v>PHP04</v>
          </cell>
          <cell r="C397" t="str">
            <v>C</v>
          </cell>
          <cell r="D397">
            <v>0</v>
          </cell>
          <cell r="E397" t="str">
            <v>M Palm</v>
          </cell>
          <cell r="F397" t="str">
            <v>Hoja Palma M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7.05</v>
          </cell>
          <cell r="L397">
            <v>74.7</v>
          </cell>
          <cell r="M397">
            <v>34.700000000000003</v>
          </cell>
          <cell r="N397">
            <v>4.8</v>
          </cell>
          <cell r="O397">
            <v>4.2</v>
          </cell>
          <cell r="P397">
            <v>3.2</v>
          </cell>
          <cell r="Q397">
            <v>51.45</v>
          </cell>
          <cell r="R397">
            <v>59.028585</v>
          </cell>
          <cell r="S397">
            <v>72.84</v>
          </cell>
          <cell r="T397">
            <v>74.37</v>
          </cell>
          <cell r="U397">
            <v>0.89851395433127956</v>
          </cell>
          <cell r="V397">
            <v>76.400000000000006</v>
          </cell>
          <cell r="W397">
            <v>82.77</v>
          </cell>
          <cell r="X397">
            <v>89.14</v>
          </cell>
          <cell r="Y397">
            <v>95.51</v>
          </cell>
          <cell r="Z397">
            <v>97.54</v>
          </cell>
          <cell r="AA397">
            <v>101.87</v>
          </cell>
          <cell r="AB397">
            <v>108.24</v>
          </cell>
          <cell r="AC397">
            <v>114.61</v>
          </cell>
          <cell r="AD397">
            <v>120.97</v>
          </cell>
          <cell r="AE397">
            <v>254.68300000000002</v>
          </cell>
          <cell r="AF397">
            <v>127.34150000000001</v>
          </cell>
        </row>
        <row r="398">
          <cell r="B398" t="str">
            <v>PHP02</v>
          </cell>
          <cell r="C398" t="str">
            <v>C</v>
          </cell>
          <cell r="D398">
            <v>0</v>
          </cell>
          <cell r="E398" t="str">
            <v>S Palm</v>
          </cell>
          <cell r="F398" t="str">
            <v>Hoja Palma S</v>
          </cell>
          <cell r="G398">
            <v>19.7</v>
          </cell>
          <cell r="H398">
            <v>9.0500000000000007</v>
          </cell>
          <cell r="I398">
            <v>1.2</v>
          </cell>
          <cell r="J398">
            <v>0</v>
          </cell>
          <cell r="K398">
            <v>2.98</v>
          </cell>
          <cell r="L398">
            <v>50</v>
          </cell>
          <cell r="M398">
            <v>23</v>
          </cell>
          <cell r="N398">
            <v>3</v>
          </cell>
          <cell r="O398">
            <v>0</v>
          </cell>
          <cell r="P398">
            <v>1.35</v>
          </cell>
          <cell r="Q398">
            <v>20.190000000000001</v>
          </cell>
          <cell r="R398">
            <v>23.163987000000002</v>
          </cell>
          <cell r="S398">
            <v>27.82</v>
          </cell>
          <cell r="T398">
            <v>28.41</v>
          </cell>
          <cell r="U398">
            <v>0.89848197343453506</v>
          </cell>
          <cell r="V398">
            <v>29.19</v>
          </cell>
          <cell r="W398">
            <v>31.62</v>
          </cell>
          <cell r="X398">
            <v>34.049999999999997</v>
          </cell>
          <cell r="Y398">
            <v>36.479999999999997</v>
          </cell>
          <cell r="Z398">
            <v>37.26</v>
          </cell>
          <cell r="AA398">
            <v>38.92</v>
          </cell>
          <cell r="AB398">
            <v>41.35</v>
          </cell>
          <cell r="AC398">
            <v>43.78</v>
          </cell>
          <cell r="AD398">
            <v>46.21</v>
          </cell>
          <cell r="AE398">
            <v>97.28874540000001</v>
          </cell>
          <cell r="AF398">
            <v>48.644372700000005</v>
          </cell>
        </row>
        <row r="399">
          <cell r="B399" t="str">
            <v>ST003</v>
          </cell>
          <cell r="C399" t="str">
            <v>C</v>
          </cell>
          <cell r="D399">
            <v>0</v>
          </cell>
          <cell r="E399" t="str">
            <v>Step Display 03</v>
          </cell>
          <cell r="F399" t="str">
            <v>Escalera Recta</v>
          </cell>
          <cell r="G399">
            <v>21.25</v>
          </cell>
          <cell r="H399">
            <v>16.7</v>
          </cell>
          <cell r="I399">
            <v>1.2</v>
          </cell>
          <cell r="J399">
            <v>0</v>
          </cell>
          <cell r="K399">
            <v>0.44</v>
          </cell>
          <cell r="L399">
            <v>54</v>
          </cell>
          <cell r="M399">
            <v>42.5</v>
          </cell>
          <cell r="N399">
            <v>3</v>
          </cell>
          <cell r="O399">
            <v>0</v>
          </cell>
          <cell r="P399">
            <v>2.1800000000000002</v>
          </cell>
          <cell r="Q399">
            <v>35.770000000000003</v>
          </cell>
          <cell r="R399">
            <v>41.038921000000009</v>
          </cell>
          <cell r="S399">
            <v>49.3</v>
          </cell>
          <cell r="T399">
            <v>50.33</v>
          </cell>
          <cell r="U399">
            <v>0.8984291324526954</v>
          </cell>
          <cell r="V399">
            <v>51.71</v>
          </cell>
          <cell r="W399">
            <v>56.02</v>
          </cell>
          <cell r="X399">
            <v>60.33</v>
          </cell>
          <cell r="Y399">
            <v>64.64</v>
          </cell>
          <cell r="Z399">
            <v>66.02</v>
          </cell>
          <cell r="AA399">
            <v>68.95</v>
          </cell>
          <cell r="AB399">
            <v>73.25</v>
          </cell>
          <cell r="AC399">
            <v>77.56</v>
          </cell>
          <cell r="AD399">
            <v>81.87</v>
          </cell>
          <cell r="AE399">
            <v>172.36346820000006</v>
          </cell>
          <cell r="AF399">
            <v>86.181734100000028</v>
          </cell>
        </row>
        <row r="400">
          <cell r="B400" t="str">
            <v>ST014</v>
          </cell>
          <cell r="C400" t="str">
            <v>C</v>
          </cell>
          <cell r="D400">
            <v>0</v>
          </cell>
          <cell r="E400" t="str">
            <v>Step Display 14 Right</v>
          </cell>
          <cell r="F400" t="str">
            <v>Escalera Curva Derecha</v>
          </cell>
          <cell r="G400">
            <v>25.98</v>
          </cell>
          <cell r="H400">
            <v>16.1417</v>
          </cell>
          <cell r="I400">
            <v>3.5432999999999999</v>
          </cell>
          <cell r="J400">
            <v>0</v>
          </cell>
          <cell r="K400">
            <v>5.6217300000000003</v>
          </cell>
          <cell r="L400">
            <v>66</v>
          </cell>
          <cell r="M400">
            <v>41</v>
          </cell>
          <cell r="N400">
            <v>9</v>
          </cell>
          <cell r="O400">
            <v>0</v>
          </cell>
          <cell r="P400">
            <v>2.5499999999999998</v>
          </cell>
          <cell r="Q400">
            <v>35.770000000000003</v>
          </cell>
          <cell r="R400">
            <v>41.038921000000009</v>
          </cell>
          <cell r="S400">
            <v>49.3</v>
          </cell>
          <cell r="T400">
            <v>50.33</v>
          </cell>
          <cell r="U400">
            <v>0.8984291324526954</v>
          </cell>
          <cell r="V400">
            <v>51.71</v>
          </cell>
          <cell r="W400">
            <v>56.02</v>
          </cell>
          <cell r="X400">
            <v>60.33</v>
          </cell>
          <cell r="Y400">
            <v>64.64</v>
          </cell>
          <cell r="Z400">
            <v>66.02</v>
          </cell>
          <cell r="AA400">
            <v>68.95</v>
          </cell>
          <cell r="AB400">
            <v>73.25</v>
          </cell>
          <cell r="AC400">
            <v>77.56</v>
          </cell>
          <cell r="AD400">
            <v>81.87</v>
          </cell>
          <cell r="AE400">
            <v>172.36346820000006</v>
          </cell>
          <cell r="AF400">
            <v>86.181734100000028</v>
          </cell>
        </row>
        <row r="401">
          <cell r="B401" t="str">
            <v>ST013</v>
          </cell>
          <cell r="C401" t="str">
            <v>C</v>
          </cell>
          <cell r="D401">
            <v>0</v>
          </cell>
          <cell r="E401" t="str">
            <v>Step Display 13</v>
          </cell>
          <cell r="F401" t="str">
            <v>Escalera Curva</v>
          </cell>
          <cell r="G401">
            <v>26</v>
          </cell>
          <cell r="H401">
            <v>16.350000000000001</v>
          </cell>
          <cell r="I401">
            <v>2.95275</v>
          </cell>
          <cell r="J401">
            <v>0</v>
          </cell>
          <cell r="K401">
            <v>4.8060280000000004</v>
          </cell>
          <cell r="L401">
            <v>66</v>
          </cell>
          <cell r="M401">
            <v>41.5</v>
          </cell>
          <cell r="N401">
            <v>7.5</v>
          </cell>
          <cell r="O401">
            <v>0</v>
          </cell>
          <cell r="P401">
            <v>2.1280000000000001</v>
          </cell>
          <cell r="Q401">
            <v>35.770000000000003</v>
          </cell>
          <cell r="R401">
            <v>41.038921000000009</v>
          </cell>
          <cell r="S401">
            <v>49.3</v>
          </cell>
          <cell r="T401">
            <v>50.33</v>
          </cell>
          <cell r="U401">
            <v>0.8984291324526954</v>
          </cell>
          <cell r="V401">
            <v>51.71</v>
          </cell>
          <cell r="W401">
            <v>56.02</v>
          </cell>
          <cell r="X401">
            <v>60.33</v>
          </cell>
          <cell r="Y401">
            <v>64.64</v>
          </cell>
          <cell r="Z401">
            <v>66.02</v>
          </cell>
          <cell r="AA401">
            <v>68.95</v>
          </cell>
          <cell r="AB401">
            <v>73.25</v>
          </cell>
          <cell r="AC401">
            <v>77.56</v>
          </cell>
          <cell r="AD401">
            <v>81.87</v>
          </cell>
          <cell r="AE401">
            <v>172.36346820000006</v>
          </cell>
          <cell r="AF401">
            <v>86.181734100000028</v>
          </cell>
        </row>
        <row r="402">
          <cell r="B402" t="str">
            <v>ST023</v>
          </cell>
          <cell r="C402" t="str">
            <v>C</v>
          </cell>
          <cell r="D402">
            <v>0</v>
          </cell>
          <cell r="E402" t="str">
            <v>Kidney Display</v>
          </cell>
          <cell r="F402" t="str">
            <v>Berenjena c/Placa Redonda</v>
          </cell>
          <cell r="G402">
            <v>30.3</v>
          </cell>
          <cell r="H402">
            <v>17.3</v>
          </cell>
          <cell r="I402">
            <v>0.4</v>
          </cell>
          <cell r="J402">
            <v>0</v>
          </cell>
          <cell r="K402">
            <v>6.1728800000000001</v>
          </cell>
          <cell r="L402">
            <v>77</v>
          </cell>
          <cell r="M402">
            <v>44</v>
          </cell>
          <cell r="N402">
            <v>1</v>
          </cell>
          <cell r="O402">
            <v>0</v>
          </cell>
          <cell r="P402">
            <v>2.8</v>
          </cell>
          <cell r="Q402">
            <v>48.85</v>
          </cell>
          <cell r="R402">
            <v>56.045605000000002</v>
          </cell>
          <cell r="S402">
            <v>67.319999999999993</v>
          </cell>
          <cell r="T402">
            <v>68.73</v>
          </cell>
          <cell r="U402">
            <v>0.89843137254901961</v>
          </cell>
          <cell r="V402">
            <v>70.62</v>
          </cell>
          <cell r="W402">
            <v>76.5</v>
          </cell>
          <cell r="X402">
            <v>82.39</v>
          </cell>
          <cell r="Y402">
            <v>88.27</v>
          </cell>
          <cell r="Z402">
            <v>90.15</v>
          </cell>
          <cell r="AA402">
            <v>94.16</v>
          </cell>
          <cell r="AB402">
            <v>100.04</v>
          </cell>
          <cell r="AC402">
            <v>105.93</v>
          </cell>
          <cell r="AD402">
            <v>111.81</v>
          </cell>
          <cell r="AE402">
            <v>235.39154100000002</v>
          </cell>
          <cell r="AF402">
            <v>117.69577050000001</v>
          </cell>
        </row>
        <row r="403">
          <cell r="B403" t="str">
            <v>BP204</v>
          </cell>
          <cell r="C403" t="str">
            <v>C</v>
          </cell>
          <cell r="D403">
            <v>0</v>
          </cell>
          <cell r="E403">
            <v>0</v>
          </cell>
          <cell r="F403" t="str">
            <v>Base para Pastel L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 t="str">
            <v>33.7 D1</v>
          </cell>
          <cell r="M403" t="str">
            <v>15.7 D2</v>
          </cell>
          <cell r="N403">
            <v>14.5</v>
          </cell>
          <cell r="O403">
            <v>0</v>
          </cell>
          <cell r="P403">
            <v>1.254</v>
          </cell>
          <cell r="Q403">
            <v>18.22</v>
          </cell>
          <cell r="R403">
            <v>20.91</v>
          </cell>
          <cell r="S403">
            <v>25.11</v>
          </cell>
          <cell r="T403">
            <v>25.63</v>
          </cell>
          <cell r="U403">
            <v>0.89835261128636512</v>
          </cell>
          <cell r="V403">
            <v>26.33</v>
          </cell>
          <cell r="W403">
            <v>28.53</v>
          </cell>
          <cell r="X403">
            <v>30.72</v>
          </cell>
          <cell r="Y403">
            <v>32.92</v>
          </cell>
          <cell r="Z403">
            <v>33.619999999999997</v>
          </cell>
          <cell r="AA403">
            <v>35.11</v>
          </cell>
          <cell r="AB403">
            <v>37.31</v>
          </cell>
          <cell r="AC403">
            <v>39.5</v>
          </cell>
          <cell r="AD403">
            <v>41.7</v>
          </cell>
          <cell r="AE403">
            <v>87.78</v>
          </cell>
          <cell r="AF403">
            <v>43.89</v>
          </cell>
        </row>
        <row r="404">
          <cell r="B404" t="str">
            <v>BP203</v>
          </cell>
          <cell r="C404" t="str">
            <v>C</v>
          </cell>
          <cell r="D404">
            <v>0</v>
          </cell>
          <cell r="E404">
            <v>0</v>
          </cell>
          <cell r="F404" t="str">
            <v>Base para Pastel M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27.3</v>
          </cell>
          <cell r="M404">
            <v>27.3</v>
          </cell>
          <cell r="N404">
            <v>11.2</v>
          </cell>
          <cell r="O404">
            <v>0</v>
          </cell>
          <cell r="P404">
            <v>0.98</v>
          </cell>
          <cell r="Q404">
            <v>14.76</v>
          </cell>
          <cell r="R404">
            <v>16.940000000000001</v>
          </cell>
          <cell r="S404">
            <v>20.350000000000001</v>
          </cell>
          <cell r="T404">
            <v>20.77</v>
          </cell>
          <cell r="U404">
            <v>0.89835640138408301</v>
          </cell>
          <cell r="V404">
            <v>21.34</v>
          </cell>
          <cell r="W404">
            <v>23.12</v>
          </cell>
          <cell r="X404">
            <v>24.9</v>
          </cell>
          <cell r="Y404">
            <v>26.68</v>
          </cell>
          <cell r="Z404">
            <v>27.25</v>
          </cell>
          <cell r="AA404">
            <v>28.46</v>
          </cell>
          <cell r="AB404">
            <v>30.23</v>
          </cell>
          <cell r="AC404">
            <v>32.01</v>
          </cell>
          <cell r="AD404">
            <v>33.79</v>
          </cell>
          <cell r="AE404">
            <v>71.14</v>
          </cell>
          <cell r="AF404">
            <v>35.57</v>
          </cell>
        </row>
        <row r="405">
          <cell r="B405" t="str">
            <v>BP202</v>
          </cell>
          <cell r="C405" t="str">
            <v>C</v>
          </cell>
          <cell r="D405">
            <v>0</v>
          </cell>
          <cell r="E405">
            <v>0</v>
          </cell>
          <cell r="F405" t="str">
            <v>Base para Pastel S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 t="str">
            <v>21 D1</v>
          </cell>
          <cell r="M405" t="str">
            <v>9.8 D2</v>
          </cell>
          <cell r="N405">
            <v>9</v>
          </cell>
          <cell r="O405">
            <v>0</v>
          </cell>
          <cell r="P405">
            <v>0.48</v>
          </cell>
          <cell r="Q405">
            <v>8.7799999999999994</v>
          </cell>
          <cell r="R405">
            <v>10.08</v>
          </cell>
          <cell r="S405">
            <v>12.11</v>
          </cell>
          <cell r="T405">
            <v>12.36</v>
          </cell>
          <cell r="U405">
            <v>0.8982558139534883</v>
          </cell>
          <cell r="V405">
            <v>12.7</v>
          </cell>
          <cell r="W405">
            <v>13.76</v>
          </cell>
          <cell r="X405">
            <v>14.82</v>
          </cell>
          <cell r="Y405">
            <v>15.88</v>
          </cell>
          <cell r="Z405">
            <v>16.22</v>
          </cell>
          <cell r="AA405">
            <v>16.940000000000001</v>
          </cell>
          <cell r="AB405">
            <v>17.989999999999998</v>
          </cell>
          <cell r="AC405">
            <v>19.05</v>
          </cell>
          <cell r="AD405">
            <v>20.11</v>
          </cell>
          <cell r="AE405">
            <v>42.34</v>
          </cell>
          <cell r="AF405">
            <v>21.17</v>
          </cell>
        </row>
        <row r="406">
          <cell r="B406" t="str">
            <v>ST022</v>
          </cell>
          <cell r="C406" t="str">
            <v>C</v>
          </cell>
          <cell r="D406">
            <v>0</v>
          </cell>
          <cell r="E406">
            <v>0</v>
          </cell>
          <cell r="F406" t="str">
            <v>Escalera Recta Chica S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35.6</v>
          </cell>
          <cell r="M406">
            <v>40.6</v>
          </cell>
          <cell r="N406">
            <v>15.2</v>
          </cell>
          <cell r="O406">
            <v>0</v>
          </cell>
          <cell r="P406">
            <v>1.722</v>
          </cell>
          <cell r="Q406">
            <v>24.74</v>
          </cell>
          <cell r="R406">
            <v>28.4</v>
          </cell>
          <cell r="S406">
            <v>34.090000000000003</v>
          </cell>
          <cell r="T406">
            <v>34.81</v>
          </cell>
          <cell r="U406">
            <v>0.89855446566855968</v>
          </cell>
          <cell r="V406">
            <v>35.76</v>
          </cell>
          <cell r="W406">
            <v>38.74</v>
          </cell>
          <cell r="X406">
            <v>41.72</v>
          </cell>
          <cell r="Y406">
            <v>44.7</v>
          </cell>
          <cell r="Z406">
            <v>45.65</v>
          </cell>
          <cell r="AA406">
            <v>47.68</v>
          </cell>
          <cell r="AB406">
            <v>50.66</v>
          </cell>
          <cell r="AC406">
            <v>53.64</v>
          </cell>
          <cell r="AD406">
            <v>56.62</v>
          </cell>
          <cell r="AE406">
            <v>119.2</v>
          </cell>
          <cell r="AF406">
            <v>59.6</v>
          </cell>
        </row>
        <row r="407">
          <cell r="B407">
            <v>0</v>
          </cell>
          <cell r="C407">
            <v>0</v>
          </cell>
          <cell r="D407">
            <v>0</v>
          </cell>
          <cell r="E407" t="str">
            <v>Food Pan</v>
          </cell>
          <cell r="F407" t="str">
            <v xml:space="preserve">Insertos 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</row>
        <row r="408">
          <cell r="B408" t="str">
            <v>IH1FD</v>
          </cell>
          <cell r="C408" t="str">
            <v>C</v>
          </cell>
          <cell r="D408">
            <v>0</v>
          </cell>
          <cell r="E408" t="str">
            <v>Full Size Deep Food Pan 1/1 x 4"</v>
          </cell>
          <cell r="F408" t="str">
            <v>Inserto 1/1 x 4"</v>
          </cell>
          <cell r="G408">
            <v>20.669249999999998</v>
          </cell>
          <cell r="H408">
            <v>12.8</v>
          </cell>
          <cell r="I408">
            <v>3.9369999999999998</v>
          </cell>
          <cell r="J408">
            <v>439.59499999999997</v>
          </cell>
          <cell r="K408">
            <v>7.7161000000000008</v>
          </cell>
          <cell r="L408">
            <v>52.5</v>
          </cell>
          <cell r="M408">
            <v>32.5</v>
          </cell>
          <cell r="N408">
            <v>10</v>
          </cell>
          <cell r="O408">
            <v>13</v>
          </cell>
          <cell r="P408">
            <v>3.5</v>
          </cell>
          <cell r="Q408">
            <v>41.66</v>
          </cell>
          <cell r="R408">
            <v>47.796517999999999</v>
          </cell>
          <cell r="S408">
            <v>61.85</v>
          </cell>
          <cell r="T408">
            <v>63.15</v>
          </cell>
          <cell r="U408">
            <v>0.8984208279982927</v>
          </cell>
          <cell r="V408">
            <v>64.88</v>
          </cell>
          <cell r="W408">
            <v>70.290000000000006</v>
          </cell>
          <cell r="X408">
            <v>75.69</v>
          </cell>
          <cell r="Y408">
            <v>81.099999999999994</v>
          </cell>
          <cell r="Z408">
            <v>82.83</v>
          </cell>
          <cell r="AA408">
            <v>86.51</v>
          </cell>
          <cell r="AB408">
            <v>91.92</v>
          </cell>
          <cell r="AC408">
            <v>97.32</v>
          </cell>
          <cell r="AD408">
            <v>102.73</v>
          </cell>
          <cell r="AE408">
            <v>216.27100000000004</v>
          </cell>
          <cell r="AF408">
            <v>108.13550000000002</v>
          </cell>
        </row>
        <row r="409">
          <cell r="B409" t="str">
            <v>IH1F</v>
          </cell>
          <cell r="C409" t="str">
            <v>C</v>
          </cell>
          <cell r="D409">
            <v>0</v>
          </cell>
          <cell r="E409" t="str">
            <v>Full Size Deep Food Pan 1/1 x 2.5"</v>
          </cell>
          <cell r="F409" t="str">
            <v>Inserto 1/1 x 2.5"</v>
          </cell>
          <cell r="G409">
            <v>20.669249999999998</v>
          </cell>
          <cell r="H409">
            <v>12.8</v>
          </cell>
          <cell r="I409">
            <v>2.55905</v>
          </cell>
          <cell r="J409">
            <v>287.42750000000001</v>
          </cell>
          <cell r="K409">
            <v>6.1728800000000001</v>
          </cell>
          <cell r="L409">
            <v>52.5</v>
          </cell>
          <cell r="M409">
            <v>32.5</v>
          </cell>
          <cell r="N409">
            <v>6.5</v>
          </cell>
          <cell r="O409">
            <v>8.5</v>
          </cell>
          <cell r="P409">
            <v>2.8</v>
          </cell>
          <cell r="Q409">
            <v>35.729999999999997</v>
          </cell>
          <cell r="R409">
            <v>40.993029</v>
          </cell>
          <cell r="S409">
            <v>49.48</v>
          </cell>
          <cell r="T409">
            <v>50.52</v>
          </cell>
          <cell r="U409">
            <v>0.89845278321180877</v>
          </cell>
          <cell r="V409">
            <v>51.91</v>
          </cell>
          <cell r="W409">
            <v>56.23</v>
          </cell>
          <cell r="X409">
            <v>60.56</v>
          </cell>
          <cell r="Y409">
            <v>64.88</v>
          </cell>
          <cell r="Z409">
            <v>66.27</v>
          </cell>
          <cell r="AA409">
            <v>69.209999999999994</v>
          </cell>
          <cell r="AB409">
            <v>73.53</v>
          </cell>
          <cell r="AC409">
            <v>77.86</v>
          </cell>
          <cell r="AD409">
            <v>82.18</v>
          </cell>
          <cell r="AE409">
            <v>173.01900000000001</v>
          </cell>
          <cell r="AF409">
            <v>86.509500000000003</v>
          </cell>
        </row>
        <row r="410">
          <cell r="B410" t="str">
            <v>IH1</v>
          </cell>
          <cell r="C410" t="str">
            <v>C</v>
          </cell>
          <cell r="D410">
            <v>0</v>
          </cell>
          <cell r="E410" t="str">
            <v>Full Size Deep Food Pan 1/1 x 1.5"</v>
          </cell>
          <cell r="F410" t="str">
            <v>Inserto 1/1 x 1.5"</v>
          </cell>
          <cell r="G410">
            <v>20.669249999999998</v>
          </cell>
          <cell r="H410">
            <v>12.795249999999999</v>
          </cell>
          <cell r="I410">
            <v>1.5748</v>
          </cell>
          <cell r="J410">
            <v>136.95074999999997</v>
          </cell>
          <cell r="K410">
            <v>3.5273600000000003</v>
          </cell>
          <cell r="L410">
            <v>52.5</v>
          </cell>
          <cell r="M410">
            <v>32.5</v>
          </cell>
          <cell r="N410">
            <v>4</v>
          </cell>
          <cell r="O410">
            <v>4.05</v>
          </cell>
          <cell r="P410">
            <v>1.6</v>
          </cell>
          <cell r="Q410">
            <v>23.93</v>
          </cell>
          <cell r="R410">
            <v>27.454888999999998</v>
          </cell>
          <cell r="S410">
            <v>33.659999999999997</v>
          </cell>
          <cell r="T410">
            <v>34.369999999999997</v>
          </cell>
          <cell r="U410">
            <v>0.89856209150326793</v>
          </cell>
          <cell r="V410">
            <v>35.31</v>
          </cell>
          <cell r="W410">
            <v>38.25</v>
          </cell>
          <cell r="X410">
            <v>41.2</v>
          </cell>
          <cell r="Y410">
            <v>44.14</v>
          </cell>
          <cell r="Z410">
            <v>45.08</v>
          </cell>
          <cell r="AA410">
            <v>47.08</v>
          </cell>
          <cell r="AB410">
            <v>50.02</v>
          </cell>
          <cell r="AC410">
            <v>52.97</v>
          </cell>
          <cell r="AD410">
            <v>55.91</v>
          </cell>
          <cell r="AE410">
            <v>117.7</v>
          </cell>
          <cell r="AF410">
            <v>58.85</v>
          </cell>
        </row>
        <row r="411">
          <cell r="B411" t="str">
            <v>IH1S2/4</v>
          </cell>
          <cell r="C411" t="str">
            <v>C</v>
          </cell>
          <cell r="D411">
            <v>0</v>
          </cell>
          <cell r="E411" t="str">
            <v>Full Size Deep Food Pan w/division</v>
          </cell>
          <cell r="F411" t="str">
            <v>Inserto 1/1 x 1.5" c/ División Vertical</v>
          </cell>
          <cell r="G411">
            <v>20.669249999999998</v>
          </cell>
          <cell r="H411">
            <v>12.795249999999999</v>
          </cell>
          <cell r="I411">
            <v>1.5748</v>
          </cell>
          <cell r="J411">
            <v>135.26</v>
          </cell>
          <cell r="K411">
            <v>3.6375899999999999</v>
          </cell>
          <cell r="L411">
            <v>52.5</v>
          </cell>
          <cell r="M411">
            <v>32.5</v>
          </cell>
          <cell r="N411">
            <v>4</v>
          </cell>
          <cell r="O411">
            <v>4</v>
          </cell>
          <cell r="P411">
            <v>1.65</v>
          </cell>
          <cell r="Q411">
            <v>27.29</v>
          </cell>
          <cell r="R411">
            <v>31.309817000000002</v>
          </cell>
          <cell r="S411">
            <v>38.64</v>
          </cell>
          <cell r="T411">
            <v>39.450000000000003</v>
          </cell>
          <cell r="U411">
            <v>0.89863325740318911</v>
          </cell>
          <cell r="V411">
            <v>40.53</v>
          </cell>
          <cell r="W411">
            <v>43.9</v>
          </cell>
          <cell r="X411">
            <v>47.28</v>
          </cell>
          <cell r="Y411">
            <v>50.66</v>
          </cell>
          <cell r="Z411">
            <v>51.74</v>
          </cell>
          <cell r="AA411">
            <v>54.04</v>
          </cell>
          <cell r="AB411">
            <v>57.41</v>
          </cell>
          <cell r="AC411">
            <v>60.79</v>
          </cell>
          <cell r="AD411">
            <v>64.17</v>
          </cell>
          <cell r="AE411">
            <v>135.09100000000001</v>
          </cell>
          <cell r="AF411">
            <v>67.545500000000004</v>
          </cell>
        </row>
        <row r="412">
          <cell r="B412" t="str">
            <v>IH2/3D</v>
          </cell>
          <cell r="C412" t="str">
            <v>C</v>
          </cell>
          <cell r="D412">
            <v>0</v>
          </cell>
          <cell r="E412" t="str">
            <v>Deep Food Pan 2/3 x 4"</v>
          </cell>
          <cell r="F412" t="str">
            <v>Inserto 2/3 x 4"</v>
          </cell>
          <cell r="G412">
            <v>13.582649999999999</v>
          </cell>
          <cell r="H412">
            <v>12.5984</v>
          </cell>
          <cell r="I412">
            <v>3.9369999999999998</v>
          </cell>
          <cell r="J412">
            <v>236.70499999999998</v>
          </cell>
          <cell r="K412">
            <v>4.8501200000000004</v>
          </cell>
          <cell r="L412">
            <v>34.5</v>
          </cell>
          <cell r="M412">
            <v>32</v>
          </cell>
          <cell r="N412">
            <v>10</v>
          </cell>
          <cell r="O412">
            <v>7</v>
          </cell>
          <cell r="P412">
            <v>2.2000000000000002</v>
          </cell>
          <cell r="Q412">
            <v>30.17</v>
          </cell>
          <cell r="R412">
            <v>34.614041</v>
          </cell>
          <cell r="S412">
            <v>41.58</v>
          </cell>
          <cell r="T412">
            <v>42.45</v>
          </cell>
          <cell r="U412">
            <v>0.89841269841269844</v>
          </cell>
          <cell r="V412">
            <v>43.61</v>
          </cell>
          <cell r="W412">
            <v>47.25</v>
          </cell>
          <cell r="X412">
            <v>50.88</v>
          </cell>
          <cell r="Y412">
            <v>54.52</v>
          </cell>
          <cell r="Z412">
            <v>55.68</v>
          </cell>
          <cell r="AA412">
            <v>58.15</v>
          </cell>
          <cell r="AB412">
            <v>61.79</v>
          </cell>
          <cell r="AC412">
            <v>65.42</v>
          </cell>
          <cell r="AD412">
            <v>69.06</v>
          </cell>
          <cell r="AE412">
            <v>145.37897220000002</v>
          </cell>
          <cell r="AF412">
            <v>72.689486100000011</v>
          </cell>
        </row>
        <row r="413">
          <cell r="B413" t="str">
            <v>IH2/3</v>
          </cell>
          <cell r="C413" t="str">
            <v>C</v>
          </cell>
          <cell r="D413">
            <v>0</v>
          </cell>
          <cell r="E413" t="str">
            <v>Deep Food Pan 2/3 x 2.5"</v>
          </cell>
          <cell r="F413" t="str">
            <v>Inserto 2/3 x 2.5"</v>
          </cell>
          <cell r="G413">
            <v>13.582649999999999</v>
          </cell>
          <cell r="H413">
            <v>12.5984</v>
          </cell>
          <cell r="I413">
            <v>2.55905</v>
          </cell>
          <cell r="J413">
            <v>142.023</v>
          </cell>
          <cell r="K413">
            <v>4.1887400000000001</v>
          </cell>
          <cell r="L413">
            <v>34.5</v>
          </cell>
          <cell r="M413">
            <v>32</v>
          </cell>
          <cell r="N413">
            <v>6.5</v>
          </cell>
          <cell r="O413">
            <v>4.2</v>
          </cell>
          <cell r="P413">
            <v>1.9</v>
          </cell>
          <cell r="Q413">
            <v>28.92</v>
          </cell>
          <cell r="R413">
            <v>33.179916000000006</v>
          </cell>
          <cell r="S413">
            <v>39.86</v>
          </cell>
          <cell r="T413">
            <v>40.69</v>
          </cell>
          <cell r="U413">
            <v>0.8984323250165599</v>
          </cell>
          <cell r="V413">
            <v>41.81</v>
          </cell>
          <cell r="W413">
            <v>45.29</v>
          </cell>
          <cell r="X413">
            <v>48.77</v>
          </cell>
          <cell r="Y413">
            <v>52.26</v>
          </cell>
          <cell r="Z413">
            <v>53.37</v>
          </cell>
          <cell r="AA413">
            <v>55.74</v>
          </cell>
          <cell r="AB413">
            <v>59.23</v>
          </cell>
          <cell r="AC413">
            <v>62.71</v>
          </cell>
          <cell r="AD413">
            <v>66.19</v>
          </cell>
          <cell r="AE413">
            <v>139.35564720000002</v>
          </cell>
          <cell r="AF413">
            <v>69.677823600000011</v>
          </cell>
        </row>
        <row r="414">
          <cell r="B414" t="str">
            <v>IH1/2D</v>
          </cell>
          <cell r="C414" t="str">
            <v>C</v>
          </cell>
          <cell r="D414">
            <v>0</v>
          </cell>
          <cell r="E414" t="str">
            <v>Half Size Deep Food Pan 1/2 x 4"</v>
          </cell>
          <cell r="F414" t="str">
            <v>Inserto 1/2 x 4"</v>
          </cell>
          <cell r="G414">
            <v>12.795249999999999</v>
          </cell>
          <cell r="H414">
            <v>10.43305</v>
          </cell>
          <cell r="I414">
            <v>3.9369999999999998</v>
          </cell>
          <cell r="J414">
            <v>202.89</v>
          </cell>
          <cell r="K414">
            <v>3.5273600000000003</v>
          </cell>
          <cell r="L414">
            <v>32.5</v>
          </cell>
          <cell r="M414">
            <v>26.5</v>
          </cell>
          <cell r="N414">
            <v>10</v>
          </cell>
          <cell r="O414">
            <v>6</v>
          </cell>
          <cell r="P414">
            <v>1.6</v>
          </cell>
          <cell r="Q414">
            <v>23.17</v>
          </cell>
          <cell r="R414">
            <v>26.582941000000005</v>
          </cell>
          <cell r="S414">
            <v>31.93</v>
          </cell>
          <cell r="T414">
            <v>32.6</v>
          </cell>
          <cell r="U414">
            <v>0.89831909616974381</v>
          </cell>
          <cell r="V414">
            <v>33.49</v>
          </cell>
          <cell r="W414">
            <v>36.29</v>
          </cell>
          <cell r="X414">
            <v>39.08</v>
          </cell>
          <cell r="Y414">
            <v>41.87</v>
          </cell>
          <cell r="Z414">
            <v>42.76</v>
          </cell>
          <cell r="AA414">
            <v>44.66</v>
          </cell>
          <cell r="AB414">
            <v>47.45</v>
          </cell>
          <cell r="AC414">
            <v>50.24</v>
          </cell>
          <cell r="AD414">
            <v>53.03</v>
          </cell>
          <cell r="AE414">
            <v>111.64835220000003</v>
          </cell>
          <cell r="AF414">
            <v>55.824176100000017</v>
          </cell>
        </row>
        <row r="415">
          <cell r="B415" t="str">
            <v>IH1/2</v>
          </cell>
          <cell r="C415" t="str">
            <v>C</v>
          </cell>
          <cell r="D415">
            <v>0</v>
          </cell>
          <cell r="E415" t="str">
            <v>Half Size Deep Food Pan 1/2 x 2.5"</v>
          </cell>
          <cell r="F415" t="str">
            <v>Inserto 1/2 x 2.5"</v>
          </cell>
          <cell r="G415">
            <v>12.795249999999999</v>
          </cell>
          <cell r="H415">
            <v>10.43305</v>
          </cell>
          <cell r="I415">
            <v>2.55905</v>
          </cell>
          <cell r="J415">
            <v>118.35249999999999</v>
          </cell>
          <cell r="K415">
            <v>3.1966700000000001</v>
          </cell>
          <cell r="L415">
            <v>32.5</v>
          </cell>
          <cell r="M415">
            <v>26.5</v>
          </cell>
          <cell r="N415">
            <v>6.5</v>
          </cell>
          <cell r="O415">
            <v>3.5</v>
          </cell>
          <cell r="P415">
            <v>1.45</v>
          </cell>
          <cell r="Q415">
            <v>15.4</v>
          </cell>
          <cell r="R415">
            <v>17.668420000000001</v>
          </cell>
          <cell r="S415">
            <v>21.22</v>
          </cell>
          <cell r="T415">
            <v>21.67</v>
          </cell>
          <cell r="U415">
            <v>0.89842454394693205</v>
          </cell>
          <cell r="V415">
            <v>22.26</v>
          </cell>
          <cell r="W415">
            <v>24.12</v>
          </cell>
          <cell r="X415">
            <v>25.97</v>
          </cell>
          <cell r="Y415">
            <v>27.83</v>
          </cell>
          <cell r="Z415">
            <v>28.42</v>
          </cell>
          <cell r="AA415">
            <v>29.68</v>
          </cell>
          <cell r="AB415">
            <v>31.54</v>
          </cell>
          <cell r="AC415">
            <v>33.39</v>
          </cell>
          <cell r="AD415">
            <v>35.25</v>
          </cell>
          <cell r="AE415">
            <v>74.207364000000013</v>
          </cell>
          <cell r="AF415">
            <v>37.103682000000006</v>
          </cell>
        </row>
        <row r="416">
          <cell r="B416" t="str">
            <v>IH1/3D</v>
          </cell>
          <cell r="C416" t="str">
            <v>C</v>
          </cell>
          <cell r="D416">
            <v>0</v>
          </cell>
          <cell r="E416" t="str">
            <v>Third Size Deep Food Pan 1/3 x 4"</v>
          </cell>
          <cell r="F416" t="str">
            <v>Inserto 1/3 x 4"</v>
          </cell>
          <cell r="G416">
            <v>12.795249999999999</v>
          </cell>
          <cell r="H416">
            <v>6.8897500000000003</v>
          </cell>
          <cell r="I416">
            <v>3.9369999999999998</v>
          </cell>
          <cell r="J416">
            <v>101.44499999999999</v>
          </cell>
          <cell r="K416">
            <v>2.6455199999999999</v>
          </cell>
          <cell r="L416">
            <v>32.5</v>
          </cell>
          <cell r="M416">
            <v>17.5</v>
          </cell>
          <cell r="N416">
            <v>10</v>
          </cell>
          <cell r="O416">
            <v>3</v>
          </cell>
          <cell r="P416">
            <v>1.2</v>
          </cell>
          <cell r="Q416">
            <v>14.89</v>
          </cell>
          <cell r="R416">
            <v>17.083297000000002</v>
          </cell>
          <cell r="S416">
            <v>21.72</v>
          </cell>
          <cell r="T416">
            <v>22.18</v>
          </cell>
          <cell r="U416">
            <v>0.89870340356564016</v>
          </cell>
          <cell r="V416">
            <v>22.78</v>
          </cell>
          <cell r="W416">
            <v>24.68</v>
          </cell>
          <cell r="X416">
            <v>26.58</v>
          </cell>
          <cell r="Y416">
            <v>28.48</v>
          </cell>
          <cell r="Z416">
            <v>29.09</v>
          </cell>
          <cell r="AA416">
            <v>30.38</v>
          </cell>
          <cell r="AB416">
            <v>32.28</v>
          </cell>
          <cell r="AC416">
            <v>34.17</v>
          </cell>
          <cell r="AD416">
            <v>36.07</v>
          </cell>
          <cell r="AE416">
            <v>75.944000000000017</v>
          </cell>
          <cell r="AF416">
            <v>37.972000000000008</v>
          </cell>
        </row>
        <row r="417">
          <cell r="B417" t="str">
            <v>IH1/3</v>
          </cell>
          <cell r="C417" t="str">
            <v>C</v>
          </cell>
          <cell r="D417">
            <v>0</v>
          </cell>
          <cell r="E417" t="str">
            <v>Third Size Deep Food Pan 1/3 x 2.5"</v>
          </cell>
          <cell r="F417" t="str">
            <v>Inserto 1/3 x 2.5"</v>
          </cell>
          <cell r="G417">
            <v>12.795249999999999</v>
          </cell>
          <cell r="H417">
            <v>6.8897500000000003</v>
          </cell>
          <cell r="I417">
            <v>2.55905</v>
          </cell>
          <cell r="J417">
            <v>81.155999999999992</v>
          </cell>
          <cell r="K417">
            <v>1.9841400000000002</v>
          </cell>
          <cell r="L417">
            <v>32.5</v>
          </cell>
          <cell r="M417">
            <v>17.5</v>
          </cell>
          <cell r="N417">
            <v>6.5</v>
          </cell>
          <cell r="O417">
            <v>2.4</v>
          </cell>
          <cell r="P417">
            <v>0.9</v>
          </cell>
          <cell r="Q417">
            <v>12.97</v>
          </cell>
          <cell r="R417">
            <v>14.880481</v>
          </cell>
          <cell r="S417">
            <v>17.87</v>
          </cell>
          <cell r="T417">
            <v>18.25</v>
          </cell>
          <cell r="U417">
            <v>0.8985721319547022</v>
          </cell>
          <cell r="V417">
            <v>18.75</v>
          </cell>
          <cell r="W417">
            <v>20.309999999999999</v>
          </cell>
          <cell r="X417">
            <v>21.87</v>
          </cell>
          <cell r="Y417">
            <v>23.44</v>
          </cell>
          <cell r="Z417">
            <v>23.94</v>
          </cell>
          <cell r="AA417">
            <v>25</v>
          </cell>
          <cell r="AB417">
            <v>26.56</v>
          </cell>
          <cell r="AC417">
            <v>28.12</v>
          </cell>
          <cell r="AD417">
            <v>29.69</v>
          </cell>
          <cell r="AE417">
            <v>62.498020199999999</v>
          </cell>
          <cell r="AF417">
            <v>31.2490101</v>
          </cell>
        </row>
        <row r="418">
          <cell r="B418" t="str">
            <v>IH1/4D</v>
          </cell>
          <cell r="C418" t="str">
            <v>C</v>
          </cell>
          <cell r="D418">
            <v>0</v>
          </cell>
          <cell r="E418" t="str">
            <v>Quarter Size Deep Food Pan 1/4 x 4"</v>
          </cell>
          <cell r="F418" t="str">
            <v>Inserto 1/4 x 4"</v>
          </cell>
          <cell r="G418">
            <v>10.2362</v>
          </cell>
          <cell r="H418">
            <v>6.2991999999999999</v>
          </cell>
          <cell r="I418">
            <v>3.9369999999999998</v>
          </cell>
          <cell r="J418">
            <v>67.63</v>
          </cell>
          <cell r="K418">
            <v>1.9841400000000002</v>
          </cell>
          <cell r="L418">
            <v>26</v>
          </cell>
          <cell r="M418">
            <v>16</v>
          </cell>
          <cell r="N418">
            <v>10</v>
          </cell>
          <cell r="O418">
            <v>2</v>
          </cell>
          <cell r="P418">
            <v>0.9</v>
          </cell>
          <cell r="Q418">
            <v>14.58</v>
          </cell>
          <cell r="R418">
            <v>16.727634000000002</v>
          </cell>
          <cell r="S418">
            <v>20.09</v>
          </cell>
          <cell r="T418">
            <v>20.51</v>
          </cell>
          <cell r="U418">
            <v>0.89837932544897081</v>
          </cell>
          <cell r="V418">
            <v>21.08</v>
          </cell>
          <cell r="W418">
            <v>22.83</v>
          </cell>
          <cell r="X418">
            <v>24.59</v>
          </cell>
          <cell r="Y418">
            <v>26.35</v>
          </cell>
          <cell r="Z418">
            <v>26.91</v>
          </cell>
          <cell r="AA418">
            <v>28.1</v>
          </cell>
          <cell r="AB418">
            <v>29.86</v>
          </cell>
          <cell r="AC418">
            <v>31.62</v>
          </cell>
          <cell r="AD418">
            <v>33.369999999999997</v>
          </cell>
          <cell r="AE418">
            <v>70.256062800000009</v>
          </cell>
          <cell r="AF418">
            <v>35.128031400000005</v>
          </cell>
        </row>
        <row r="419">
          <cell r="B419" t="str">
            <v>IH1/4</v>
          </cell>
          <cell r="C419" t="str">
            <v>C</v>
          </cell>
          <cell r="D419">
            <v>0</v>
          </cell>
          <cell r="E419" t="str">
            <v>Quarter Size Deep Food Pan 1/4 x 2.5"</v>
          </cell>
          <cell r="F419" t="str">
            <v>Inserto 1/4 x 2.5"</v>
          </cell>
          <cell r="G419">
            <v>10.2362</v>
          </cell>
          <cell r="H419">
            <v>6.2991999999999999</v>
          </cell>
          <cell r="I419">
            <v>2.55905</v>
          </cell>
          <cell r="J419">
            <v>50.722499999999997</v>
          </cell>
          <cell r="K419">
            <v>2.2046000000000001</v>
          </cell>
          <cell r="L419">
            <v>26</v>
          </cell>
          <cell r="M419">
            <v>16</v>
          </cell>
          <cell r="N419">
            <v>6.5</v>
          </cell>
          <cell r="O419">
            <v>1.5</v>
          </cell>
          <cell r="P419">
            <v>1</v>
          </cell>
          <cell r="Q419">
            <v>13.43</v>
          </cell>
          <cell r="R419">
            <v>15.408239000000002</v>
          </cell>
          <cell r="S419">
            <v>18.510000000000002</v>
          </cell>
          <cell r="T419">
            <v>18.899999999999999</v>
          </cell>
          <cell r="U419">
            <v>0.89871611982881583</v>
          </cell>
          <cell r="V419">
            <v>19.41</v>
          </cell>
          <cell r="W419">
            <v>21.03</v>
          </cell>
          <cell r="X419">
            <v>22.65</v>
          </cell>
          <cell r="Y419">
            <v>24.27</v>
          </cell>
          <cell r="Z419">
            <v>24.79</v>
          </cell>
          <cell r="AA419">
            <v>25.89</v>
          </cell>
          <cell r="AB419">
            <v>27.5</v>
          </cell>
          <cell r="AC419">
            <v>29.12</v>
          </cell>
          <cell r="AD419">
            <v>30.74</v>
          </cell>
          <cell r="AE419">
            <v>64.714603800000006</v>
          </cell>
          <cell r="AF419">
            <v>32.357301900000003</v>
          </cell>
        </row>
        <row r="420">
          <cell r="B420" t="str">
            <v>IH1/6D</v>
          </cell>
          <cell r="C420" t="str">
            <v>C</v>
          </cell>
          <cell r="D420">
            <v>0</v>
          </cell>
          <cell r="E420" t="str">
            <v>Sixth Size Deep Food Pan 1/6 x 4"</v>
          </cell>
          <cell r="F420" t="str">
            <v xml:space="preserve">Inserto 1/6 x 4"      </v>
          </cell>
          <cell r="G420">
            <v>6.8897500000000003</v>
          </cell>
          <cell r="H420">
            <v>6.2991999999999999</v>
          </cell>
          <cell r="I420">
            <v>3.9369999999999998</v>
          </cell>
          <cell r="J420">
            <v>50.722499999999997</v>
          </cell>
          <cell r="K420">
            <v>1.1023000000000001</v>
          </cell>
          <cell r="L420">
            <v>17.5</v>
          </cell>
          <cell r="M420">
            <v>16</v>
          </cell>
          <cell r="N420">
            <v>10</v>
          </cell>
          <cell r="O420">
            <v>1.5</v>
          </cell>
          <cell r="P420">
            <v>0.5</v>
          </cell>
          <cell r="Q420">
            <v>11.36</v>
          </cell>
          <cell r="R420">
            <v>13.033327999999999</v>
          </cell>
          <cell r="S420">
            <v>16.04</v>
          </cell>
          <cell r="T420">
            <v>16.38</v>
          </cell>
          <cell r="U420">
            <v>0.89851892484914964</v>
          </cell>
          <cell r="V420">
            <v>16.829999999999998</v>
          </cell>
          <cell r="W420">
            <v>18.23</v>
          </cell>
          <cell r="X420">
            <v>19.64</v>
          </cell>
          <cell r="Y420">
            <v>21.04</v>
          </cell>
          <cell r="Z420">
            <v>21.49</v>
          </cell>
          <cell r="AA420">
            <v>22.44</v>
          </cell>
          <cell r="AB420">
            <v>23.84</v>
          </cell>
          <cell r="AC420">
            <v>25.25</v>
          </cell>
          <cell r="AD420">
            <v>26.65</v>
          </cell>
          <cell r="AE420">
            <v>56.1</v>
          </cell>
          <cell r="AF420">
            <v>28.05</v>
          </cell>
        </row>
        <row r="421">
          <cell r="B421" t="str">
            <v>IH1/6DD</v>
          </cell>
          <cell r="C421" t="str">
            <v>C</v>
          </cell>
          <cell r="D421">
            <v>0</v>
          </cell>
          <cell r="E421" t="str">
            <v>Sixth Size Deep Food Pan 1/6 x 6"</v>
          </cell>
          <cell r="F421" t="str">
            <v xml:space="preserve">Inserto 1/6 x 6"      </v>
          </cell>
          <cell r="G421">
            <v>6.8897500000000003</v>
          </cell>
          <cell r="H421">
            <v>6.2991999999999999</v>
          </cell>
          <cell r="I421">
            <v>5.9055</v>
          </cell>
          <cell r="J421">
            <v>67.63</v>
          </cell>
          <cell r="K421">
            <v>2.8659800000000004</v>
          </cell>
          <cell r="L421">
            <v>17.5</v>
          </cell>
          <cell r="M421">
            <v>16</v>
          </cell>
          <cell r="N421">
            <v>15</v>
          </cell>
          <cell r="O421">
            <v>2</v>
          </cell>
          <cell r="P421">
            <v>1.3</v>
          </cell>
          <cell r="Q421">
            <v>13.4</v>
          </cell>
          <cell r="R421">
            <v>15.37382</v>
          </cell>
          <cell r="S421">
            <v>23.51</v>
          </cell>
          <cell r="T421">
            <v>24</v>
          </cell>
          <cell r="U421">
            <v>0.89853987270685132</v>
          </cell>
          <cell r="V421">
            <v>24.66</v>
          </cell>
          <cell r="W421">
            <v>26.71</v>
          </cell>
          <cell r="X421">
            <v>28.77</v>
          </cell>
          <cell r="Y421">
            <v>30.82</v>
          </cell>
          <cell r="Z421">
            <v>31.48</v>
          </cell>
          <cell r="AA421">
            <v>32.880000000000003</v>
          </cell>
          <cell r="AB421">
            <v>34.93</v>
          </cell>
          <cell r="AC421">
            <v>36.99</v>
          </cell>
          <cell r="AD421">
            <v>39.04</v>
          </cell>
          <cell r="AE421">
            <v>82.192000000000007</v>
          </cell>
          <cell r="AF421">
            <v>41.096000000000004</v>
          </cell>
        </row>
        <row r="422">
          <cell r="B422" t="str">
            <v>IH1/9D</v>
          </cell>
          <cell r="C422" t="str">
            <v>C</v>
          </cell>
          <cell r="D422">
            <v>0</v>
          </cell>
          <cell r="E422" t="str">
            <v>Ningth Size Deep Food Pan 1/9 x 4"</v>
          </cell>
          <cell r="F422" t="str">
            <v xml:space="preserve">Inserto 1/9 x 4"      </v>
          </cell>
          <cell r="G422">
            <v>6.8897500000000003</v>
          </cell>
          <cell r="H422">
            <v>4.1338499999999998</v>
          </cell>
          <cell r="I422">
            <v>3.9369999999999998</v>
          </cell>
          <cell r="J422">
            <v>25.361249999999998</v>
          </cell>
          <cell r="K422">
            <v>1.3227599999999999</v>
          </cell>
          <cell r="L422">
            <v>17.5</v>
          </cell>
          <cell r="M422">
            <v>10.5</v>
          </cell>
          <cell r="N422">
            <v>10</v>
          </cell>
          <cell r="O422">
            <v>0.75</v>
          </cell>
          <cell r="P422">
            <v>0.6</v>
          </cell>
          <cell r="Q422">
            <v>8.11</v>
          </cell>
          <cell r="R422">
            <v>9.3046030000000002</v>
          </cell>
          <cell r="S422">
            <v>11.82</v>
          </cell>
          <cell r="T422">
            <v>12.07</v>
          </cell>
          <cell r="U422">
            <v>0.89873417721518989</v>
          </cell>
          <cell r="V422">
            <v>12.4</v>
          </cell>
          <cell r="W422">
            <v>13.43</v>
          </cell>
          <cell r="X422">
            <v>14.47</v>
          </cell>
          <cell r="Y422">
            <v>15.5</v>
          </cell>
          <cell r="Z422">
            <v>15.83</v>
          </cell>
          <cell r="AA422">
            <v>16.54</v>
          </cell>
          <cell r="AB422">
            <v>17.57</v>
          </cell>
          <cell r="AC422">
            <v>18.600000000000001</v>
          </cell>
          <cell r="AD422">
            <v>19.64</v>
          </cell>
          <cell r="AE422">
            <v>41.338000000000001</v>
          </cell>
          <cell r="AF422">
            <v>20.669</v>
          </cell>
        </row>
        <row r="423">
          <cell r="B423" t="str">
            <v>IH2/4D</v>
          </cell>
          <cell r="C423" t="str">
            <v>C</v>
          </cell>
          <cell r="D423">
            <v>0</v>
          </cell>
          <cell r="E423" t="str">
            <v>Half Size Long Deep Food Pan 2/4 x 4"</v>
          </cell>
          <cell r="F423" t="str">
            <v>Inserto 2/4 x 4"</v>
          </cell>
          <cell r="G423">
            <v>20.669249999999998</v>
          </cell>
          <cell r="H423">
            <v>6.2991999999999999</v>
          </cell>
          <cell r="I423">
            <v>3.9369999999999998</v>
          </cell>
          <cell r="J423">
            <v>114.97099999999999</v>
          </cell>
          <cell r="K423">
            <v>3.9682800000000005</v>
          </cell>
          <cell r="L423">
            <v>52.5</v>
          </cell>
          <cell r="M423">
            <v>16</v>
          </cell>
          <cell r="N423">
            <v>10</v>
          </cell>
          <cell r="O423">
            <v>3.4</v>
          </cell>
          <cell r="P423">
            <v>1.8</v>
          </cell>
          <cell r="Q423">
            <v>23.81</v>
          </cell>
          <cell r="R423">
            <v>27.317212999999995</v>
          </cell>
          <cell r="S423">
            <v>34.36</v>
          </cell>
          <cell r="T423">
            <v>35.08</v>
          </cell>
          <cell r="U423">
            <v>0.89833546734955183</v>
          </cell>
          <cell r="V423">
            <v>36.049999999999997</v>
          </cell>
          <cell r="W423">
            <v>39.049999999999997</v>
          </cell>
          <cell r="X423">
            <v>42.05</v>
          </cell>
          <cell r="Y423">
            <v>45.06</v>
          </cell>
          <cell r="Z423">
            <v>46.02</v>
          </cell>
          <cell r="AA423">
            <v>48.06</v>
          </cell>
          <cell r="AB423">
            <v>51.07</v>
          </cell>
          <cell r="AC423">
            <v>54.07</v>
          </cell>
          <cell r="AD423">
            <v>57.07</v>
          </cell>
          <cell r="AE423">
            <v>120.15300000000002</v>
          </cell>
          <cell r="AF423">
            <v>60.07650000000001</v>
          </cell>
        </row>
        <row r="424">
          <cell r="B424" t="str">
            <v>IH2/4</v>
          </cell>
          <cell r="C424" t="str">
            <v>C</v>
          </cell>
          <cell r="D424">
            <v>0</v>
          </cell>
          <cell r="E424" t="str">
            <v>Half Size Long Deep Food Pan 2/4 x 2.5"</v>
          </cell>
          <cell r="F424" t="str">
            <v>Inserto 2/4 x 2.5"</v>
          </cell>
          <cell r="G424">
            <v>20.669249999999998</v>
          </cell>
          <cell r="H424">
            <v>6.2991999999999999</v>
          </cell>
          <cell r="I424">
            <v>2.55905</v>
          </cell>
          <cell r="J424">
            <v>104.8265</v>
          </cell>
          <cell r="K424">
            <v>2.5352899999999998</v>
          </cell>
          <cell r="L424">
            <v>52.5</v>
          </cell>
          <cell r="M424">
            <v>16</v>
          </cell>
          <cell r="N424">
            <v>6.5</v>
          </cell>
          <cell r="O424">
            <v>3.1</v>
          </cell>
          <cell r="P424">
            <v>1.1499999999999999</v>
          </cell>
          <cell r="Q424">
            <v>20.09</v>
          </cell>
          <cell r="R424">
            <v>23.049256999999997</v>
          </cell>
          <cell r="S424">
            <v>27.69</v>
          </cell>
          <cell r="T424">
            <v>28.27</v>
          </cell>
          <cell r="U424">
            <v>0.89860139860139854</v>
          </cell>
          <cell r="V424">
            <v>29.04</v>
          </cell>
          <cell r="W424">
            <v>31.46</v>
          </cell>
          <cell r="X424">
            <v>33.880000000000003</v>
          </cell>
          <cell r="Y424">
            <v>36.299999999999997</v>
          </cell>
          <cell r="Z424">
            <v>37.08</v>
          </cell>
          <cell r="AA424">
            <v>38.72</v>
          </cell>
          <cell r="AB424">
            <v>41.14</v>
          </cell>
          <cell r="AC424">
            <v>43.56</v>
          </cell>
          <cell r="AD424">
            <v>45.98</v>
          </cell>
          <cell r="AE424">
            <v>96.806879399999985</v>
          </cell>
          <cell r="AF424">
            <v>48.403439699999993</v>
          </cell>
        </row>
        <row r="425">
          <cell r="B425" t="str">
            <v>IH2/41D</v>
          </cell>
          <cell r="C425" t="str">
            <v>C</v>
          </cell>
          <cell r="D425">
            <v>0</v>
          </cell>
          <cell r="E425" t="str">
            <v>Half Size Long Food Pan 2/4  21x6.5x4" with Horizontal divider</v>
          </cell>
          <cell r="F425" t="str">
            <v>Inserto 2/4 x 4" c/ División horizontal</v>
          </cell>
          <cell r="G425">
            <v>20.669249999999998</v>
          </cell>
          <cell r="H425">
            <v>6.1023499999999995</v>
          </cell>
          <cell r="I425">
            <v>3.9369999999999998</v>
          </cell>
          <cell r="J425">
            <v>143.71375</v>
          </cell>
          <cell r="K425">
            <v>4.1446480000000001</v>
          </cell>
          <cell r="L425">
            <v>52.5</v>
          </cell>
          <cell r="M425">
            <v>15.5</v>
          </cell>
          <cell r="N425">
            <v>10</v>
          </cell>
          <cell r="O425">
            <v>4.25</v>
          </cell>
          <cell r="P425">
            <v>1.88</v>
          </cell>
          <cell r="Q425">
            <v>27.72</v>
          </cell>
          <cell r="R425">
            <v>31.803155999999998</v>
          </cell>
          <cell r="S425">
            <v>39.24</v>
          </cell>
          <cell r="T425">
            <v>40.07</v>
          </cell>
          <cell r="U425">
            <v>0.89863198026463331</v>
          </cell>
          <cell r="V425">
            <v>41.16</v>
          </cell>
          <cell r="W425">
            <v>44.59</v>
          </cell>
          <cell r="X425">
            <v>48.02</v>
          </cell>
          <cell r="Y425">
            <v>51.46</v>
          </cell>
          <cell r="Z425">
            <v>52.55</v>
          </cell>
          <cell r="AA425">
            <v>54.89</v>
          </cell>
          <cell r="AB425">
            <v>58.32</v>
          </cell>
          <cell r="AC425">
            <v>61.75</v>
          </cell>
          <cell r="AD425">
            <v>65.180000000000007</v>
          </cell>
          <cell r="AE425">
            <v>137.214</v>
          </cell>
          <cell r="AF425">
            <v>68.606999999999999</v>
          </cell>
        </row>
        <row r="426">
          <cell r="B426" t="str">
            <v>IH2/41</v>
          </cell>
          <cell r="C426" t="str">
            <v>C</v>
          </cell>
          <cell r="D426">
            <v>0</v>
          </cell>
          <cell r="E426" t="str">
            <v>Half Size Long Food Pan 2/4 21 x  6.5 x 2.5" w/Horizontal divider.</v>
          </cell>
          <cell r="F426" t="str">
            <v>Inserto 2/4 x 2.5" c/ División</v>
          </cell>
          <cell r="G426">
            <v>20.866099999999999</v>
          </cell>
          <cell r="H426">
            <v>6.2991999999999999</v>
          </cell>
          <cell r="I426">
            <v>2.55905</v>
          </cell>
          <cell r="J426">
            <v>105.671875</v>
          </cell>
          <cell r="K426">
            <v>3.1966700000000001</v>
          </cell>
          <cell r="L426">
            <v>53</v>
          </cell>
          <cell r="M426">
            <v>16</v>
          </cell>
          <cell r="N426">
            <v>6.5</v>
          </cell>
          <cell r="O426">
            <v>3.125</v>
          </cell>
          <cell r="P426">
            <v>1.45</v>
          </cell>
          <cell r="Q426">
            <v>22.41</v>
          </cell>
          <cell r="R426">
            <v>25.710993000000002</v>
          </cell>
          <cell r="S426">
            <v>31.72</v>
          </cell>
          <cell r="T426">
            <v>32.39</v>
          </cell>
          <cell r="U426">
            <v>0.89847434119278791</v>
          </cell>
          <cell r="V426">
            <v>33.270000000000003</v>
          </cell>
          <cell r="W426">
            <v>36.049999999999997</v>
          </cell>
          <cell r="X426">
            <v>38.82</v>
          </cell>
          <cell r="Y426">
            <v>41.59</v>
          </cell>
          <cell r="Z426">
            <v>42.48</v>
          </cell>
          <cell r="AA426">
            <v>44.37</v>
          </cell>
          <cell r="AB426">
            <v>47.14</v>
          </cell>
          <cell r="AC426">
            <v>49.91</v>
          </cell>
          <cell r="AD426">
            <v>52.68</v>
          </cell>
          <cell r="AE426">
            <v>110.91300000000001</v>
          </cell>
          <cell r="AF426">
            <v>55.456500000000005</v>
          </cell>
        </row>
        <row r="427">
          <cell r="B427" t="str">
            <v>IR121</v>
          </cell>
          <cell r="C427" t="str">
            <v>C</v>
          </cell>
          <cell r="D427">
            <v>0</v>
          </cell>
          <cell r="E427" t="str">
            <v>Divided bon Chef Round Food Pan</v>
          </cell>
          <cell r="F427" t="str">
            <v>Inserto redondo c/ División</v>
          </cell>
          <cell r="G427">
            <v>15.25</v>
          </cell>
          <cell r="H427">
            <v>15.25</v>
          </cell>
          <cell r="I427">
            <v>2.5</v>
          </cell>
          <cell r="J427">
            <v>167.38425000000001</v>
          </cell>
          <cell r="K427">
            <v>4.5194299999999998</v>
          </cell>
          <cell r="L427">
            <v>39</v>
          </cell>
          <cell r="M427">
            <v>39</v>
          </cell>
          <cell r="N427">
            <v>6</v>
          </cell>
          <cell r="O427">
            <v>4.95</v>
          </cell>
          <cell r="P427">
            <v>2.0499999999999998</v>
          </cell>
          <cell r="Q427">
            <v>32.19</v>
          </cell>
          <cell r="R427">
            <v>36.931587</v>
          </cell>
          <cell r="S427">
            <v>44.36</v>
          </cell>
          <cell r="T427">
            <v>45.29</v>
          </cell>
          <cell r="U427">
            <v>0.8984328506248761</v>
          </cell>
          <cell r="V427">
            <v>46.53</v>
          </cell>
          <cell r="W427">
            <v>50.41</v>
          </cell>
          <cell r="X427">
            <v>54.29</v>
          </cell>
          <cell r="Y427">
            <v>58.17</v>
          </cell>
          <cell r="Z427">
            <v>59.41</v>
          </cell>
          <cell r="AA427">
            <v>62.05</v>
          </cell>
          <cell r="AB427">
            <v>65.92</v>
          </cell>
          <cell r="AC427">
            <v>69.8</v>
          </cell>
          <cell r="AD427">
            <v>73.680000000000007</v>
          </cell>
          <cell r="AE427">
            <v>155.1126654</v>
          </cell>
          <cell r="AF427">
            <v>77.556332699999999</v>
          </cell>
        </row>
        <row r="428">
          <cell r="B428" t="str">
            <v>IR221</v>
          </cell>
          <cell r="C428" t="str">
            <v>C</v>
          </cell>
          <cell r="D428">
            <v>0</v>
          </cell>
          <cell r="E428" t="str">
            <v>Round Food Pan without Divider</v>
          </cell>
          <cell r="F428" t="str">
            <v>Inserto redondo sin División</v>
          </cell>
          <cell r="G428">
            <v>15.25</v>
          </cell>
          <cell r="H428">
            <v>15.25</v>
          </cell>
          <cell r="I428">
            <v>2.5</v>
          </cell>
          <cell r="J428">
            <v>169.07499999999999</v>
          </cell>
          <cell r="K428">
            <v>3.9682800000000005</v>
          </cell>
          <cell r="L428">
            <v>39</v>
          </cell>
          <cell r="M428">
            <v>39</v>
          </cell>
          <cell r="N428">
            <v>6</v>
          </cell>
          <cell r="O428">
            <v>5</v>
          </cell>
          <cell r="P428">
            <v>1.8</v>
          </cell>
          <cell r="Q428">
            <v>24.64</v>
          </cell>
          <cell r="R428">
            <v>28.269472</v>
          </cell>
          <cell r="S428">
            <v>34.89</v>
          </cell>
          <cell r="T428">
            <v>35.619999999999997</v>
          </cell>
          <cell r="U428">
            <v>0.89836065573770485</v>
          </cell>
          <cell r="V428">
            <v>36.6</v>
          </cell>
          <cell r="W428">
            <v>39.65</v>
          </cell>
          <cell r="X428">
            <v>42.7</v>
          </cell>
          <cell r="Y428">
            <v>45.75</v>
          </cell>
          <cell r="Z428">
            <v>46.72</v>
          </cell>
          <cell r="AA428">
            <v>48.8</v>
          </cell>
          <cell r="AB428">
            <v>51.85</v>
          </cell>
          <cell r="AC428">
            <v>54.9</v>
          </cell>
          <cell r="AD428">
            <v>57.95</v>
          </cell>
          <cell r="AE428">
            <v>121.99000000000001</v>
          </cell>
          <cell r="AF428">
            <v>60.995000000000005</v>
          </cell>
        </row>
        <row r="429">
          <cell r="B429" t="str">
            <v>IR101</v>
          </cell>
          <cell r="C429" t="str">
            <v>C</v>
          </cell>
          <cell r="D429">
            <v>0</v>
          </cell>
          <cell r="E429" t="str">
            <v>Round Insert</v>
          </cell>
          <cell r="F429" t="str">
            <v>Inserto Redondo</v>
          </cell>
          <cell r="G429">
            <v>14.76375</v>
          </cell>
          <cell r="H429">
            <v>14.76375</v>
          </cell>
          <cell r="I429">
            <v>2.1653500000000001</v>
          </cell>
          <cell r="J429">
            <v>157.23975000000002</v>
          </cell>
          <cell r="K429">
            <v>3.3069000000000002</v>
          </cell>
          <cell r="L429">
            <v>37.5</v>
          </cell>
          <cell r="M429">
            <v>37.5</v>
          </cell>
          <cell r="N429">
            <v>5.5</v>
          </cell>
          <cell r="O429">
            <v>4.6500000000000004</v>
          </cell>
          <cell r="P429">
            <v>1.5</v>
          </cell>
          <cell r="Q429">
            <v>22.44</v>
          </cell>
          <cell r="R429">
            <v>25.745412000000005</v>
          </cell>
          <cell r="S429">
            <v>30.93</v>
          </cell>
          <cell r="T429">
            <v>31.57</v>
          </cell>
          <cell r="U429">
            <v>0.89840637450199201</v>
          </cell>
          <cell r="V429">
            <v>32.44</v>
          </cell>
          <cell r="W429">
            <v>35.14</v>
          </cell>
          <cell r="X429">
            <v>37.85</v>
          </cell>
          <cell r="Y429">
            <v>40.549999999999997</v>
          </cell>
          <cell r="Z429">
            <v>41.41</v>
          </cell>
          <cell r="AA429">
            <v>43.25</v>
          </cell>
          <cell r="AB429">
            <v>45.96</v>
          </cell>
          <cell r="AC429">
            <v>48.66</v>
          </cell>
          <cell r="AD429">
            <v>51.36</v>
          </cell>
          <cell r="AE429">
            <v>108.13073040000003</v>
          </cell>
          <cell r="AF429">
            <v>54.065365200000016</v>
          </cell>
        </row>
        <row r="430">
          <cell r="B430">
            <v>0</v>
          </cell>
          <cell r="C430">
            <v>0</v>
          </cell>
          <cell r="D430">
            <v>0</v>
          </cell>
          <cell r="E430" t="str">
            <v>Tiles</v>
          </cell>
          <cell r="F430" t="str">
            <v>Sistema de Tiles "A"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</row>
        <row r="431">
          <cell r="B431" t="str">
            <v>T0A1</v>
          </cell>
          <cell r="C431" t="str">
            <v>C</v>
          </cell>
          <cell r="D431">
            <v>0</v>
          </cell>
          <cell r="E431" t="str">
            <v>Single Tile 1 A</v>
          </cell>
          <cell r="F431" t="str">
            <v>Tile 1 A Sencillo</v>
          </cell>
          <cell r="G431">
            <v>20.812999999999999</v>
          </cell>
          <cell r="H431">
            <v>12.75</v>
          </cell>
          <cell r="I431">
            <v>0.98424999999999996</v>
          </cell>
          <cell r="J431">
            <v>0</v>
          </cell>
          <cell r="K431">
            <v>6.1728800000000001</v>
          </cell>
          <cell r="L431">
            <v>52.865125730251457</v>
          </cell>
          <cell r="M431">
            <v>32.385064770129539</v>
          </cell>
          <cell r="N431">
            <v>2.5</v>
          </cell>
          <cell r="O431">
            <v>0</v>
          </cell>
          <cell r="P431">
            <v>1.9</v>
          </cell>
          <cell r="Q431">
            <v>28.44</v>
          </cell>
          <cell r="R431">
            <v>32.629212000000003</v>
          </cell>
          <cell r="S431">
            <v>39.19</v>
          </cell>
          <cell r="T431">
            <v>40.020000000000003</v>
          </cell>
          <cell r="U431">
            <v>0.8985181859003144</v>
          </cell>
          <cell r="V431">
            <v>41.11</v>
          </cell>
          <cell r="W431">
            <v>44.54</v>
          </cell>
          <cell r="X431">
            <v>47.96</v>
          </cell>
          <cell r="Y431">
            <v>51.39</v>
          </cell>
          <cell r="Z431">
            <v>52.49</v>
          </cell>
          <cell r="AA431">
            <v>54.82</v>
          </cell>
          <cell r="AB431">
            <v>58.24</v>
          </cell>
          <cell r="AC431">
            <v>61.67</v>
          </cell>
          <cell r="AD431">
            <v>65.099999999999994</v>
          </cell>
          <cell r="AE431">
            <v>137.04269040000003</v>
          </cell>
          <cell r="AF431">
            <v>68.521345200000013</v>
          </cell>
        </row>
        <row r="432">
          <cell r="B432" t="str">
            <v>T0A2</v>
          </cell>
          <cell r="C432" t="str">
            <v>C</v>
          </cell>
          <cell r="D432">
            <v>0</v>
          </cell>
          <cell r="E432" t="str">
            <v>Single Tile 2 A</v>
          </cell>
          <cell r="F432" t="str">
            <v>Tile 2 A Sencillo</v>
          </cell>
          <cell r="G432">
            <v>20.812999999999999</v>
          </cell>
          <cell r="H432">
            <v>12.75</v>
          </cell>
          <cell r="I432">
            <v>0.98424999999999996</v>
          </cell>
          <cell r="J432">
            <v>0</v>
          </cell>
          <cell r="K432">
            <v>4.1887400000000001</v>
          </cell>
          <cell r="L432">
            <v>52.865125730251457</v>
          </cell>
          <cell r="M432">
            <v>32.385064770129539</v>
          </cell>
          <cell r="N432">
            <v>2.5</v>
          </cell>
          <cell r="O432">
            <v>0</v>
          </cell>
          <cell r="P432">
            <v>1.9</v>
          </cell>
          <cell r="Q432">
            <v>28.44</v>
          </cell>
          <cell r="R432">
            <v>32.629212000000003</v>
          </cell>
          <cell r="S432">
            <v>39.19</v>
          </cell>
          <cell r="T432">
            <v>40.020000000000003</v>
          </cell>
          <cell r="U432">
            <v>0.8985181859003144</v>
          </cell>
          <cell r="V432">
            <v>41.11</v>
          </cell>
          <cell r="W432">
            <v>44.54</v>
          </cell>
          <cell r="X432">
            <v>47.96</v>
          </cell>
          <cell r="Y432">
            <v>51.39</v>
          </cell>
          <cell r="Z432">
            <v>52.49</v>
          </cell>
          <cell r="AA432">
            <v>54.82</v>
          </cell>
          <cell r="AB432">
            <v>58.24</v>
          </cell>
          <cell r="AC432">
            <v>61.67</v>
          </cell>
          <cell r="AD432">
            <v>65.099999999999994</v>
          </cell>
          <cell r="AE432">
            <v>137.04269040000003</v>
          </cell>
          <cell r="AF432">
            <v>68.521345200000013</v>
          </cell>
        </row>
        <row r="433">
          <cell r="B433" t="str">
            <v>T0A3</v>
          </cell>
          <cell r="C433" t="str">
            <v>C</v>
          </cell>
          <cell r="D433">
            <v>0</v>
          </cell>
          <cell r="E433" t="str">
            <v>Single Tile 3 A</v>
          </cell>
          <cell r="F433" t="str">
            <v>Tile 3 A Sencillo</v>
          </cell>
          <cell r="G433">
            <v>20.812999999999999</v>
          </cell>
          <cell r="H433">
            <v>12.75</v>
          </cell>
          <cell r="I433">
            <v>0.98424999999999996</v>
          </cell>
          <cell r="J433">
            <v>0</v>
          </cell>
          <cell r="K433">
            <v>4.1887400000000001</v>
          </cell>
          <cell r="L433">
            <v>52.865125730251457</v>
          </cell>
          <cell r="M433">
            <v>32.385064770129539</v>
          </cell>
          <cell r="N433">
            <v>2.5</v>
          </cell>
          <cell r="O433">
            <v>0</v>
          </cell>
          <cell r="P433">
            <v>1.9</v>
          </cell>
          <cell r="Q433">
            <v>28.44</v>
          </cell>
          <cell r="R433">
            <v>32.629212000000003</v>
          </cell>
          <cell r="S433">
            <v>39.19</v>
          </cell>
          <cell r="T433">
            <v>40.020000000000003</v>
          </cell>
          <cell r="U433">
            <v>0.8985181859003144</v>
          </cell>
          <cell r="V433">
            <v>41.11</v>
          </cell>
          <cell r="W433">
            <v>44.54</v>
          </cell>
          <cell r="X433">
            <v>47.96</v>
          </cell>
          <cell r="Y433">
            <v>51.39</v>
          </cell>
          <cell r="Z433">
            <v>52.49</v>
          </cell>
          <cell r="AA433">
            <v>54.82</v>
          </cell>
          <cell r="AB433">
            <v>58.24</v>
          </cell>
          <cell r="AC433">
            <v>61.67</v>
          </cell>
          <cell r="AD433">
            <v>65.099999999999994</v>
          </cell>
          <cell r="AE433">
            <v>137.04269040000003</v>
          </cell>
          <cell r="AF433">
            <v>68.521345200000013</v>
          </cell>
        </row>
        <row r="434">
          <cell r="B434" t="str">
            <v>T0A4</v>
          </cell>
          <cell r="C434" t="str">
            <v>C</v>
          </cell>
          <cell r="D434">
            <v>0</v>
          </cell>
          <cell r="E434" t="str">
            <v>Single Tile 4 A</v>
          </cell>
          <cell r="F434" t="str">
            <v>Tile 4 A Sencillo</v>
          </cell>
          <cell r="G434">
            <v>20.812999999999999</v>
          </cell>
          <cell r="H434">
            <v>12.75</v>
          </cell>
          <cell r="I434">
            <v>0.98424999999999996</v>
          </cell>
          <cell r="J434">
            <v>0</v>
          </cell>
          <cell r="K434">
            <v>4.1887400000000001</v>
          </cell>
          <cell r="L434">
            <v>52.865125730251457</v>
          </cell>
          <cell r="M434">
            <v>32.385064770129539</v>
          </cell>
          <cell r="N434">
            <v>2.5</v>
          </cell>
          <cell r="O434">
            <v>0</v>
          </cell>
          <cell r="P434">
            <v>1.9</v>
          </cell>
          <cell r="Q434">
            <v>28.44</v>
          </cell>
          <cell r="R434">
            <v>32.629212000000003</v>
          </cell>
          <cell r="S434">
            <v>39.19</v>
          </cell>
          <cell r="T434">
            <v>40.020000000000003</v>
          </cell>
          <cell r="U434">
            <v>0.8985181859003144</v>
          </cell>
          <cell r="V434">
            <v>41.11</v>
          </cell>
          <cell r="W434">
            <v>44.54</v>
          </cell>
          <cell r="X434">
            <v>47.96</v>
          </cell>
          <cell r="Y434">
            <v>51.39</v>
          </cell>
          <cell r="Z434">
            <v>52.49</v>
          </cell>
          <cell r="AA434">
            <v>54.82</v>
          </cell>
          <cell r="AB434">
            <v>58.24</v>
          </cell>
          <cell r="AC434">
            <v>61.67</v>
          </cell>
          <cell r="AD434">
            <v>65.099999999999994</v>
          </cell>
          <cell r="AE434">
            <v>137.04269040000003</v>
          </cell>
          <cell r="AF434">
            <v>68.521345200000013</v>
          </cell>
        </row>
        <row r="435">
          <cell r="B435" t="str">
            <v>T0A5</v>
          </cell>
          <cell r="C435" t="str">
            <v>C</v>
          </cell>
          <cell r="D435">
            <v>0</v>
          </cell>
          <cell r="E435" t="str">
            <v>Single Tile 5 A</v>
          </cell>
          <cell r="F435" t="str">
            <v>Tile 5 A Sencillo</v>
          </cell>
          <cell r="G435">
            <v>20.812999999999999</v>
          </cell>
          <cell r="H435">
            <v>12.75</v>
          </cell>
          <cell r="I435">
            <v>0.98424999999999996</v>
          </cell>
          <cell r="J435">
            <v>0</v>
          </cell>
          <cell r="K435">
            <v>4.1887400000000001</v>
          </cell>
          <cell r="L435">
            <v>52.865125730251457</v>
          </cell>
          <cell r="M435">
            <v>32.385064770129539</v>
          </cell>
          <cell r="N435">
            <v>2.5</v>
          </cell>
          <cell r="O435">
            <v>0</v>
          </cell>
          <cell r="P435">
            <v>1.9</v>
          </cell>
          <cell r="Q435">
            <v>28.44</v>
          </cell>
          <cell r="R435">
            <v>32.629212000000003</v>
          </cell>
          <cell r="S435">
            <v>39.19</v>
          </cell>
          <cell r="T435">
            <v>40.020000000000003</v>
          </cell>
          <cell r="U435">
            <v>0.8985181859003144</v>
          </cell>
          <cell r="V435">
            <v>41.11</v>
          </cell>
          <cell r="W435">
            <v>44.54</v>
          </cell>
          <cell r="X435">
            <v>47.96</v>
          </cell>
          <cell r="Y435">
            <v>51.39</v>
          </cell>
          <cell r="Z435">
            <v>52.49</v>
          </cell>
          <cell r="AA435">
            <v>54.82</v>
          </cell>
          <cell r="AB435">
            <v>58.24</v>
          </cell>
          <cell r="AC435">
            <v>61.67</v>
          </cell>
          <cell r="AD435">
            <v>65.099999999999994</v>
          </cell>
          <cell r="AE435">
            <v>137.04269040000003</v>
          </cell>
          <cell r="AF435">
            <v>68.521345200000013</v>
          </cell>
        </row>
        <row r="436">
          <cell r="B436" t="str">
            <v>T0A6</v>
          </cell>
          <cell r="C436" t="str">
            <v>C</v>
          </cell>
          <cell r="D436">
            <v>0</v>
          </cell>
          <cell r="E436" t="str">
            <v>Single Tile 6 A</v>
          </cell>
          <cell r="F436" t="str">
            <v>Tile 6 A Sencillo</v>
          </cell>
          <cell r="G436">
            <v>20.812999999999999</v>
          </cell>
          <cell r="H436">
            <v>12.75</v>
          </cell>
          <cell r="I436">
            <v>0.98424999999999996</v>
          </cell>
          <cell r="J436">
            <v>0</v>
          </cell>
          <cell r="K436">
            <v>4.1887400000000001</v>
          </cell>
          <cell r="L436">
            <v>52.865125730251457</v>
          </cell>
          <cell r="M436">
            <v>32.385064770129539</v>
          </cell>
          <cell r="N436">
            <v>2.5</v>
          </cell>
          <cell r="O436">
            <v>0</v>
          </cell>
          <cell r="P436">
            <v>1.9</v>
          </cell>
          <cell r="Q436">
            <v>28.44</v>
          </cell>
          <cell r="R436">
            <v>32.629212000000003</v>
          </cell>
          <cell r="S436">
            <v>39.19</v>
          </cell>
          <cell r="T436">
            <v>40.020000000000003</v>
          </cell>
          <cell r="U436">
            <v>0.8985181859003144</v>
          </cell>
          <cell r="V436">
            <v>41.11</v>
          </cell>
          <cell r="W436">
            <v>44.54</v>
          </cell>
          <cell r="X436">
            <v>47.96</v>
          </cell>
          <cell r="Y436">
            <v>51.39</v>
          </cell>
          <cell r="Z436">
            <v>52.49</v>
          </cell>
          <cell r="AA436">
            <v>54.82</v>
          </cell>
          <cell r="AB436">
            <v>58.24</v>
          </cell>
          <cell r="AC436">
            <v>61.67</v>
          </cell>
          <cell r="AD436">
            <v>65.099999999999994</v>
          </cell>
          <cell r="AE436">
            <v>137.04269040000003</v>
          </cell>
          <cell r="AF436">
            <v>68.521345200000013</v>
          </cell>
        </row>
        <row r="437">
          <cell r="B437" t="str">
            <v>T0A7</v>
          </cell>
          <cell r="C437" t="str">
            <v>C</v>
          </cell>
          <cell r="D437">
            <v>0</v>
          </cell>
          <cell r="E437" t="str">
            <v>Single Tile 7 A</v>
          </cell>
          <cell r="F437" t="str">
            <v>Tile 7 A Sencillo</v>
          </cell>
          <cell r="G437">
            <v>20.812999999999999</v>
          </cell>
          <cell r="H437">
            <v>12.75</v>
          </cell>
          <cell r="I437">
            <v>0.98424999999999996</v>
          </cell>
          <cell r="J437">
            <v>0</v>
          </cell>
          <cell r="K437">
            <v>4.1887400000000001</v>
          </cell>
          <cell r="L437">
            <v>52.865125730251457</v>
          </cell>
          <cell r="M437">
            <v>32.385064770129539</v>
          </cell>
          <cell r="N437">
            <v>2.5</v>
          </cell>
          <cell r="O437">
            <v>0</v>
          </cell>
          <cell r="P437">
            <v>1.9</v>
          </cell>
          <cell r="Q437">
            <v>28.44</v>
          </cell>
          <cell r="R437">
            <v>32.629212000000003</v>
          </cell>
          <cell r="S437">
            <v>39.19</v>
          </cell>
          <cell r="T437">
            <v>40.020000000000003</v>
          </cell>
          <cell r="U437">
            <v>0.8985181859003144</v>
          </cell>
          <cell r="V437">
            <v>41.11</v>
          </cell>
          <cell r="W437">
            <v>44.54</v>
          </cell>
          <cell r="X437">
            <v>47.96</v>
          </cell>
          <cell r="Y437">
            <v>51.39</v>
          </cell>
          <cell r="Z437">
            <v>52.49</v>
          </cell>
          <cell r="AA437">
            <v>54.82</v>
          </cell>
          <cell r="AB437">
            <v>58.24</v>
          </cell>
          <cell r="AC437">
            <v>61.67</v>
          </cell>
          <cell r="AD437">
            <v>65.099999999999994</v>
          </cell>
          <cell r="AE437">
            <v>137.04269040000003</v>
          </cell>
          <cell r="AF437">
            <v>68.521345200000013</v>
          </cell>
        </row>
        <row r="438">
          <cell r="B438" t="str">
            <v>T0A8</v>
          </cell>
          <cell r="C438" t="str">
            <v>C</v>
          </cell>
          <cell r="D438">
            <v>0</v>
          </cell>
          <cell r="E438" t="str">
            <v>Single Tile 8 A</v>
          </cell>
          <cell r="F438" t="str">
            <v>Tile 8 A Sencillo</v>
          </cell>
          <cell r="G438">
            <v>20.812999999999999</v>
          </cell>
          <cell r="H438">
            <v>12.75</v>
          </cell>
          <cell r="I438">
            <v>0.98424999999999996</v>
          </cell>
          <cell r="J438">
            <v>0</v>
          </cell>
          <cell r="K438">
            <v>4.1887400000000001</v>
          </cell>
          <cell r="L438">
            <v>52.865125730251457</v>
          </cell>
          <cell r="M438">
            <v>32.385064770129539</v>
          </cell>
          <cell r="N438">
            <v>2.5</v>
          </cell>
          <cell r="O438">
            <v>0</v>
          </cell>
          <cell r="P438">
            <v>1.9</v>
          </cell>
          <cell r="Q438">
            <v>28.44</v>
          </cell>
          <cell r="R438">
            <v>32.629212000000003</v>
          </cell>
          <cell r="S438">
            <v>39.19</v>
          </cell>
          <cell r="T438">
            <v>40.020000000000003</v>
          </cell>
          <cell r="U438">
            <v>0.8985181859003144</v>
          </cell>
          <cell r="V438">
            <v>41.11</v>
          </cell>
          <cell r="W438">
            <v>44.54</v>
          </cell>
          <cell r="X438">
            <v>47.96</v>
          </cell>
          <cell r="Y438">
            <v>51.39</v>
          </cell>
          <cell r="Z438">
            <v>52.49</v>
          </cell>
          <cell r="AA438">
            <v>54.82</v>
          </cell>
          <cell r="AB438">
            <v>58.24</v>
          </cell>
          <cell r="AC438">
            <v>61.67</v>
          </cell>
          <cell r="AD438">
            <v>65.099999999999994</v>
          </cell>
          <cell r="AE438">
            <v>137.04269040000003</v>
          </cell>
          <cell r="AF438">
            <v>68.521345200000013</v>
          </cell>
        </row>
        <row r="439">
          <cell r="B439" t="str">
            <v>T0A9</v>
          </cell>
          <cell r="C439" t="str">
            <v>C</v>
          </cell>
          <cell r="D439">
            <v>0</v>
          </cell>
          <cell r="E439" t="str">
            <v>Double Tile 9 A</v>
          </cell>
          <cell r="F439" t="str">
            <v>Tile 9 A Doble</v>
          </cell>
          <cell r="G439">
            <v>20.812999999999999</v>
          </cell>
          <cell r="H439">
            <v>25.5</v>
          </cell>
          <cell r="I439">
            <v>0.98424999999999996</v>
          </cell>
          <cell r="J439">
            <v>0</v>
          </cell>
          <cell r="K439">
            <v>4.1887400000000001</v>
          </cell>
          <cell r="L439">
            <v>52.865125730251457</v>
          </cell>
          <cell r="M439">
            <v>64.770129540259077</v>
          </cell>
          <cell r="N439">
            <v>2.5</v>
          </cell>
          <cell r="O439">
            <v>0</v>
          </cell>
          <cell r="P439">
            <v>2.4</v>
          </cell>
          <cell r="Q439">
            <v>35.06</v>
          </cell>
          <cell r="R439">
            <v>40.224338000000003</v>
          </cell>
          <cell r="S439">
            <v>48.32</v>
          </cell>
          <cell r="T439">
            <v>49.33</v>
          </cell>
          <cell r="U439">
            <v>0.89837916590784928</v>
          </cell>
          <cell r="V439">
            <v>50.68</v>
          </cell>
          <cell r="W439">
            <v>54.91</v>
          </cell>
          <cell r="X439">
            <v>59.13</v>
          </cell>
          <cell r="Y439">
            <v>63.35</v>
          </cell>
          <cell r="Z439">
            <v>64.7</v>
          </cell>
          <cell r="AA439">
            <v>67.58</v>
          </cell>
          <cell r="AB439">
            <v>71.8</v>
          </cell>
          <cell r="AC439">
            <v>76.02</v>
          </cell>
          <cell r="AD439">
            <v>80.25</v>
          </cell>
          <cell r="AE439">
            <v>168.94221960000002</v>
          </cell>
          <cell r="AF439">
            <v>84.471109800000008</v>
          </cell>
        </row>
        <row r="440">
          <cell r="B440" t="str">
            <v>T0A10</v>
          </cell>
          <cell r="C440" t="str">
            <v>C</v>
          </cell>
          <cell r="D440">
            <v>0</v>
          </cell>
          <cell r="E440" t="str">
            <v>Single Tile 10 A</v>
          </cell>
          <cell r="F440" t="str">
            <v>Tile 10 A Sencillo</v>
          </cell>
          <cell r="G440">
            <v>20.812999999999999</v>
          </cell>
          <cell r="H440">
            <v>12.75</v>
          </cell>
          <cell r="I440">
            <v>0.98424999999999996</v>
          </cell>
          <cell r="J440">
            <v>0</v>
          </cell>
          <cell r="K440">
            <v>4.1887400000000001</v>
          </cell>
          <cell r="L440">
            <v>52.865125730251457</v>
          </cell>
          <cell r="M440">
            <v>32.385064770129539</v>
          </cell>
          <cell r="N440">
            <v>2.5</v>
          </cell>
          <cell r="O440">
            <v>0</v>
          </cell>
          <cell r="P440">
            <v>1.9</v>
          </cell>
          <cell r="Q440">
            <v>28.44</v>
          </cell>
          <cell r="R440">
            <v>32.629212000000003</v>
          </cell>
          <cell r="S440">
            <v>39.19</v>
          </cell>
          <cell r="T440">
            <v>40.020000000000003</v>
          </cell>
          <cell r="U440">
            <v>0.8985181859003144</v>
          </cell>
          <cell r="V440">
            <v>41.11</v>
          </cell>
          <cell r="W440">
            <v>44.54</v>
          </cell>
          <cell r="X440">
            <v>47.96</v>
          </cell>
          <cell r="Y440">
            <v>51.39</v>
          </cell>
          <cell r="Z440">
            <v>52.49</v>
          </cell>
          <cell r="AA440">
            <v>54.82</v>
          </cell>
          <cell r="AB440">
            <v>58.24</v>
          </cell>
          <cell r="AC440">
            <v>61.67</v>
          </cell>
          <cell r="AD440">
            <v>65.099999999999994</v>
          </cell>
          <cell r="AE440">
            <v>137.04269040000003</v>
          </cell>
          <cell r="AF440">
            <v>68.521345200000013</v>
          </cell>
        </row>
        <row r="441">
          <cell r="B441" t="str">
            <v>T0AF15</v>
          </cell>
          <cell r="C441" t="str">
            <v>C</v>
          </cell>
          <cell r="D441">
            <v>0</v>
          </cell>
          <cell r="E441" t="str">
            <v>1/2 Solid Single Tile A 15</v>
          </cell>
          <cell r="F441" t="str">
            <v>Tile Medio 15 A Solido Sencillo</v>
          </cell>
          <cell r="G441">
            <v>10.41</v>
          </cell>
          <cell r="H441">
            <v>12.75</v>
          </cell>
          <cell r="I441">
            <v>0.98</v>
          </cell>
          <cell r="J441">
            <v>0</v>
          </cell>
          <cell r="K441">
            <v>2.98</v>
          </cell>
          <cell r="L441">
            <v>26.43</v>
          </cell>
          <cell r="M441">
            <v>32.39</v>
          </cell>
          <cell r="N441">
            <v>2.5</v>
          </cell>
          <cell r="O441">
            <v>0</v>
          </cell>
          <cell r="P441">
            <v>1.35</v>
          </cell>
          <cell r="Q441">
            <v>23.865244852760235</v>
          </cell>
          <cell r="R441">
            <v>27.380595419571819</v>
          </cell>
          <cell r="S441">
            <v>32.89</v>
          </cell>
          <cell r="T441">
            <v>33.58</v>
          </cell>
          <cell r="U441">
            <v>0.89858175006689855</v>
          </cell>
          <cell r="V441">
            <v>34.5</v>
          </cell>
          <cell r="W441">
            <v>37.369999999999997</v>
          </cell>
          <cell r="X441">
            <v>40.25</v>
          </cell>
          <cell r="Y441">
            <v>43.12</v>
          </cell>
          <cell r="Z441">
            <v>44.04</v>
          </cell>
          <cell r="AA441">
            <v>46</v>
          </cell>
          <cell r="AB441">
            <v>48.87</v>
          </cell>
          <cell r="AC441">
            <v>51.75</v>
          </cell>
          <cell r="AD441">
            <v>54.62</v>
          </cell>
          <cell r="AE441">
            <v>114.99850076220164</v>
          </cell>
          <cell r="AF441">
            <v>57.499250381100822</v>
          </cell>
        </row>
        <row r="442">
          <cell r="B442" t="str">
            <v>T0A15</v>
          </cell>
          <cell r="C442" t="str">
            <v>C</v>
          </cell>
          <cell r="D442">
            <v>0</v>
          </cell>
          <cell r="E442" t="str">
            <v>Single Tile 15 A</v>
          </cell>
          <cell r="F442" t="str">
            <v>Tile 15 A Solido Sencillo</v>
          </cell>
          <cell r="G442">
            <v>20.812999999999999</v>
          </cell>
          <cell r="H442">
            <v>12.75</v>
          </cell>
          <cell r="I442">
            <v>0.98424999999999996</v>
          </cell>
          <cell r="J442">
            <v>0</v>
          </cell>
          <cell r="K442">
            <v>4.1887400000000001</v>
          </cell>
          <cell r="L442">
            <v>52.865125730251457</v>
          </cell>
          <cell r="M442">
            <v>32.385064770129539</v>
          </cell>
          <cell r="N442">
            <v>2.5</v>
          </cell>
          <cell r="O442">
            <v>0</v>
          </cell>
          <cell r="P442">
            <v>2.7</v>
          </cell>
          <cell r="Q442">
            <v>39.520000000000003</v>
          </cell>
          <cell r="R442">
            <v>45.341296000000014</v>
          </cell>
          <cell r="S442">
            <v>54.46</v>
          </cell>
          <cell r="T442">
            <v>55.61</v>
          </cell>
          <cell r="U442">
            <v>0.89852964937792856</v>
          </cell>
          <cell r="V442">
            <v>57.13</v>
          </cell>
          <cell r="W442">
            <v>61.89</v>
          </cell>
          <cell r="X442">
            <v>66.650000000000006</v>
          </cell>
          <cell r="Y442">
            <v>71.41</v>
          </cell>
          <cell r="Z442">
            <v>72.94</v>
          </cell>
          <cell r="AA442">
            <v>76.17</v>
          </cell>
          <cell r="AB442">
            <v>80.930000000000007</v>
          </cell>
          <cell r="AC442">
            <v>85.7</v>
          </cell>
          <cell r="AD442">
            <v>90.46</v>
          </cell>
          <cell r="AE442">
            <v>190.43344320000006</v>
          </cell>
          <cell r="AF442">
            <v>95.216721600000028</v>
          </cell>
        </row>
        <row r="443">
          <cell r="B443" t="str">
            <v>T0A16</v>
          </cell>
          <cell r="C443" t="str">
            <v>C</v>
          </cell>
          <cell r="D443">
            <v>0</v>
          </cell>
          <cell r="E443" t="str">
            <v>Double Tile 16 A</v>
          </cell>
          <cell r="F443" t="str">
            <v>Tile 16 A Solido Doble</v>
          </cell>
          <cell r="G443">
            <v>20.812999999999999</v>
          </cell>
          <cell r="H443">
            <v>25.5</v>
          </cell>
          <cell r="I443">
            <v>0.98424999999999996</v>
          </cell>
          <cell r="J443">
            <v>0</v>
          </cell>
          <cell r="K443">
            <v>5.9524200000000009</v>
          </cell>
          <cell r="L443">
            <v>52.865125730251457</v>
          </cell>
          <cell r="M443">
            <v>64.770129540259077</v>
          </cell>
          <cell r="N443">
            <v>2.5</v>
          </cell>
          <cell r="O443">
            <v>0</v>
          </cell>
          <cell r="P443">
            <v>4.7</v>
          </cell>
          <cell r="Q443">
            <v>68.739999999999995</v>
          </cell>
          <cell r="R443">
            <v>78.865402000000003</v>
          </cell>
          <cell r="S443">
            <v>94.73</v>
          </cell>
          <cell r="T443">
            <v>96.72</v>
          </cell>
          <cell r="U443">
            <v>0.89846725499303293</v>
          </cell>
          <cell r="V443">
            <v>99.37</v>
          </cell>
          <cell r="W443">
            <v>107.65</v>
          </cell>
          <cell r="X443">
            <v>115.93</v>
          </cell>
          <cell r="Y443">
            <v>124.21</v>
          </cell>
          <cell r="Z443">
            <v>126.86</v>
          </cell>
          <cell r="AA443">
            <v>132.49</v>
          </cell>
          <cell r="AB443">
            <v>140.77000000000001</v>
          </cell>
          <cell r="AC443">
            <v>149.06</v>
          </cell>
          <cell r="AD443">
            <v>157.34</v>
          </cell>
          <cell r="AE443">
            <v>331.23468840000004</v>
          </cell>
          <cell r="AF443">
            <v>165.61734420000002</v>
          </cell>
        </row>
        <row r="444">
          <cell r="B444" t="str">
            <v>T0A17</v>
          </cell>
          <cell r="C444" t="str">
            <v>C</v>
          </cell>
          <cell r="D444">
            <v>0</v>
          </cell>
          <cell r="E444" t="str">
            <v>Single Tile 17 A</v>
          </cell>
          <cell r="F444" t="str">
            <v>Tile 17 A Sencillo</v>
          </cell>
          <cell r="G444">
            <v>20.812999999999999</v>
          </cell>
          <cell r="H444">
            <v>12.75</v>
          </cell>
          <cell r="I444">
            <v>0.98424999999999996</v>
          </cell>
          <cell r="J444">
            <v>0</v>
          </cell>
          <cell r="K444">
            <v>10.36162</v>
          </cell>
          <cell r="L444">
            <v>52.865125730251457</v>
          </cell>
          <cell r="M444">
            <v>32.385064770129539</v>
          </cell>
          <cell r="N444">
            <v>2.5</v>
          </cell>
          <cell r="O444">
            <v>0</v>
          </cell>
          <cell r="P444">
            <v>1.9</v>
          </cell>
          <cell r="Q444">
            <v>28.44</v>
          </cell>
          <cell r="R444">
            <v>32.629212000000003</v>
          </cell>
          <cell r="S444">
            <v>39.19</v>
          </cell>
          <cell r="T444">
            <v>40.020000000000003</v>
          </cell>
          <cell r="U444">
            <v>0.8985181859003144</v>
          </cell>
          <cell r="V444">
            <v>41.11</v>
          </cell>
          <cell r="W444">
            <v>44.54</v>
          </cell>
          <cell r="X444">
            <v>47.96</v>
          </cell>
          <cell r="Y444">
            <v>51.39</v>
          </cell>
          <cell r="Z444">
            <v>52.49</v>
          </cell>
          <cell r="AA444">
            <v>54.82</v>
          </cell>
          <cell r="AB444">
            <v>58.24</v>
          </cell>
          <cell r="AC444">
            <v>61.67</v>
          </cell>
          <cell r="AD444">
            <v>65.099999999999994</v>
          </cell>
          <cell r="AE444">
            <v>137.04269040000003</v>
          </cell>
          <cell r="AF444">
            <v>68.521345200000013</v>
          </cell>
        </row>
        <row r="445">
          <cell r="B445" t="str">
            <v>T0A18</v>
          </cell>
          <cell r="C445" t="str">
            <v>C</v>
          </cell>
          <cell r="D445">
            <v>0</v>
          </cell>
          <cell r="E445" t="str">
            <v>Single Tile 18 A</v>
          </cell>
          <cell r="F445" t="str">
            <v>Tile 18 A Sencillo</v>
          </cell>
          <cell r="G445">
            <v>20.812999999999999</v>
          </cell>
          <cell r="H445">
            <v>12.75</v>
          </cell>
          <cell r="I445">
            <v>0.98424999999999996</v>
          </cell>
          <cell r="J445">
            <v>0</v>
          </cell>
          <cell r="K445">
            <v>4.1887400000000001</v>
          </cell>
          <cell r="L445">
            <v>52.865125730251457</v>
          </cell>
          <cell r="M445">
            <v>32.385064770129539</v>
          </cell>
          <cell r="N445">
            <v>2.5</v>
          </cell>
          <cell r="O445">
            <v>0</v>
          </cell>
          <cell r="P445">
            <v>1.9</v>
          </cell>
          <cell r="Q445">
            <v>28.44</v>
          </cell>
          <cell r="R445">
            <v>32.629212000000003</v>
          </cell>
          <cell r="S445">
            <v>39.19</v>
          </cell>
          <cell r="T445">
            <v>40.020000000000003</v>
          </cell>
          <cell r="U445">
            <v>0.8985181859003144</v>
          </cell>
          <cell r="V445">
            <v>41.11</v>
          </cell>
          <cell r="W445">
            <v>44.54</v>
          </cell>
          <cell r="X445">
            <v>47.96</v>
          </cell>
          <cell r="Y445">
            <v>51.39</v>
          </cell>
          <cell r="Z445">
            <v>52.49</v>
          </cell>
          <cell r="AA445">
            <v>54.82</v>
          </cell>
          <cell r="AB445">
            <v>58.24</v>
          </cell>
          <cell r="AC445">
            <v>61.67</v>
          </cell>
          <cell r="AD445">
            <v>65.099999999999994</v>
          </cell>
          <cell r="AE445">
            <v>137.04269040000003</v>
          </cell>
          <cell r="AF445">
            <v>68.521345200000013</v>
          </cell>
        </row>
        <row r="446">
          <cell r="B446" t="str">
            <v>T0A19</v>
          </cell>
          <cell r="C446" t="str">
            <v>C</v>
          </cell>
          <cell r="D446">
            <v>0</v>
          </cell>
          <cell r="E446" t="str">
            <v>Single Tile 19 A</v>
          </cell>
          <cell r="F446" t="str">
            <v>Tile 19 A Sencillo</v>
          </cell>
          <cell r="G446">
            <v>20.812999999999999</v>
          </cell>
          <cell r="H446">
            <v>12.75</v>
          </cell>
          <cell r="I446">
            <v>0.98424999999999996</v>
          </cell>
          <cell r="J446">
            <v>0</v>
          </cell>
          <cell r="K446">
            <v>4.1887400000000001</v>
          </cell>
          <cell r="L446">
            <v>52.865125730251457</v>
          </cell>
          <cell r="M446">
            <v>32.385064770129539</v>
          </cell>
          <cell r="N446">
            <v>2.5</v>
          </cell>
          <cell r="O446">
            <v>0</v>
          </cell>
          <cell r="P446">
            <v>1.9</v>
          </cell>
          <cell r="Q446">
            <v>28.44</v>
          </cell>
          <cell r="R446">
            <v>32.629212000000003</v>
          </cell>
          <cell r="S446">
            <v>39.19</v>
          </cell>
          <cell r="T446">
            <v>40.020000000000003</v>
          </cell>
          <cell r="U446">
            <v>0.8985181859003144</v>
          </cell>
          <cell r="V446">
            <v>41.11</v>
          </cell>
          <cell r="W446">
            <v>44.54</v>
          </cell>
          <cell r="X446">
            <v>47.96</v>
          </cell>
          <cell r="Y446">
            <v>51.39</v>
          </cell>
          <cell r="Z446">
            <v>52.49</v>
          </cell>
          <cell r="AA446">
            <v>54.82</v>
          </cell>
          <cell r="AB446">
            <v>58.24</v>
          </cell>
          <cell r="AC446">
            <v>61.67</v>
          </cell>
          <cell r="AD446">
            <v>65.099999999999994</v>
          </cell>
          <cell r="AE446">
            <v>137.04269040000003</v>
          </cell>
          <cell r="AF446">
            <v>68.521345200000013</v>
          </cell>
        </row>
        <row r="447">
          <cell r="B447" t="str">
            <v>T0A20</v>
          </cell>
          <cell r="C447" t="str">
            <v>C</v>
          </cell>
          <cell r="D447">
            <v>0</v>
          </cell>
          <cell r="E447" t="str">
            <v>Single Tile 20 A</v>
          </cell>
          <cell r="F447" t="str">
            <v>Tile 20 A Sencillo</v>
          </cell>
          <cell r="G447">
            <v>20.812999999999999</v>
          </cell>
          <cell r="H447">
            <v>12.75</v>
          </cell>
          <cell r="I447">
            <v>0.98424999999999996</v>
          </cell>
          <cell r="J447">
            <v>0</v>
          </cell>
          <cell r="K447">
            <v>4.1887400000000001</v>
          </cell>
          <cell r="L447">
            <v>52.865125730251457</v>
          </cell>
          <cell r="M447">
            <v>32.385064770129539</v>
          </cell>
          <cell r="N447">
            <v>2.5</v>
          </cell>
          <cell r="O447">
            <v>0</v>
          </cell>
          <cell r="P447">
            <v>1.9</v>
          </cell>
          <cell r="Q447">
            <v>28.44</v>
          </cell>
          <cell r="R447">
            <v>32.629212000000003</v>
          </cell>
          <cell r="S447">
            <v>39.19</v>
          </cell>
          <cell r="T447">
            <v>40.020000000000003</v>
          </cell>
          <cell r="U447">
            <v>0.8985181859003144</v>
          </cell>
          <cell r="V447">
            <v>41.11</v>
          </cell>
          <cell r="W447">
            <v>44.54</v>
          </cell>
          <cell r="X447">
            <v>47.96</v>
          </cell>
          <cell r="Y447">
            <v>51.39</v>
          </cell>
          <cell r="Z447">
            <v>52.49</v>
          </cell>
          <cell r="AA447">
            <v>54.82</v>
          </cell>
          <cell r="AB447">
            <v>58.24</v>
          </cell>
          <cell r="AC447">
            <v>61.67</v>
          </cell>
          <cell r="AD447">
            <v>65.099999999999994</v>
          </cell>
          <cell r="AE447">
            <v>137.04269040000003</v>
          </cell>
          <cell r="AF447">
            <v>68.521345200000013</v>
          </cell>
        </row>
        <row r="448">
          <cell r="B448" t="str">
            <v>T0A21</v>
          </cell>
          <cell r="C448" t="str">
            <v>C</v>
          </cell>
          <cell r="D448">
            <v>0</v>
          </cell>
          <cell r="E448" t="str">
            <v>Single Tile 21 A</v>
          </cell>
          <cell r="F448" t="str">
            <v>Tile 21 A Sencillo</v>
          </cell>
          <cell r="G448">
            <v>20.812999999999999</v>
          </cell>
          <cell r="H448">
            <v>12.75</v>
          </cell>
          <cell r="I448">
            <v>0.98424999999999996</v>
          </cell>
          <cell r="J448">
            <v>0</v>
          </cell>
          <cell r="K448">
            <v>4.1887400000000001</v>
          </cell>
          <cell r="L448">
            <v>52.865125730251457</v>
          </cell>
          <cell r="M448">
            <v>32.385064770129539</v>
          </cell>
          <cell r="N448">
            <v>2.5</v>
          </cell>
          <cell r="O448">
            <v>0</v>
          </cell>
          <cell r="P448">
            <v>1.9</v>
          </cell>
          <cell r="Q448">
            <v>28.44</v>
          </cell>
          <cell r="R448">
            <v>32.629212000000003</v>
          </cell>
          <cell r="S448">
            <v>39.19</v>
          </cell>
          <cell r="T448">
            <v>40.020000000000003</v>
          </cell>
          <cell r="U448">
            <v>0.8985181859003144</v>
          </cell>
          <cell r="V448">
            <v>41.11</v>
          </cell>
          <cell r="W448">
            <v>44.54</v>
          </cell>
          <cell r="X448">
            <v>47.96</v>
          </cell>
          <cell r="Y448">
            <v>51.39</v>
          </cell>
          <cell r="Z448">
            <v>52.49</v>
          </cell>
          <cell r="AA448">
            <v>54.82</v>
          </cell>
          <cell r="AB448">
            <v>58.24</v>
          </cell>
          <cell r="AC448">
            <v>61.67</v>
          </cell>
          <cell r="AD448">
            <v>65.099999999999994</v>
          </cell>
          <cell r="AE448">
            <v>137.04269040000003</v>
          </cell>
          <cell r="AF448">
            <v>68.521345200000013</v>
          </cell>
        </row>
        <row r="449">
          <cell r="B449" t="str">
            <v>T0A22</v>
          </cell>
          <cell r="C449" t="str">
            <v>C</v>
          </cell>
          <cell r="D449">
            <v>0</v>
          </cell>
          <cell r="E449" t="str">
            <v>Single Tile 22 A</v>
          </cell>
          <cell r="F449" t="str">
            <v>Tile 22 A Sencillo</v>
          </cell>
          <cell r="G449">
            <v>20.812999999999999</v>
          </cell>
          <cell r="H449">
            <v>12.75</v>
          </cell>
          <cell r="I449">
            <v>0.98424999999999996</v>
          </cell>
          <cell r="J449">
            <v>0</v>
          </cell>
          <cell r="K449">
            <v>4.1887400000000001</v>
          </cell>
          <cell r="L449">
            <v>52.865125730251457</v>
          </cell>
          <cell r="M449">
            <v>32.385064770129539</v>
          </cell>
          <cell r="N449">
            <v>2.5</v>
          </cell>
          <cell r="O449">
            <v>0</v>
          </cell>
          <cell r="P449">
            <v>1.9</v>
          </cell>
          <cell r="Q449">
            <v>28.44</v>
          </cell>
          <cell r="R449">
            <v>32.629212000000003</v>
          </cell>
          <cell r="S449">
            <v>39.19</v>
          </cell>
          <cell r="T449">
            <v>40.020000000000003</v>
          </cell>
          <cell r="U449">
            <v>0.8985181859003144</v>
          </cell>
          <cell r="V449">
            <v>41.11</v>
          </cell>
          <cell r="W449">
            <v>44.54</v>
          </cell>
          <cell r="X449">
            <v>47.96</v>
          </cell>
          <cell r="Y449">
            <v>51.39</v>
          </cell>
          <cell r="Z449">
            <v>52.49</v>
          </cell>
          <cell r="AA449">
            <v>54.82</v>
          </cell>
          <cell r="AB449">
            <v>58.24</v>
          </cell>
          <cell r="AC449">
            <v>61.67</v>
          </cell>
          <cell r="AD449">
            <v>65.099999999999994</v>
          </cell>
          <cell r="AE449">
            <v>137.04269040000003</v>
          </cell>
          <cell r="AF449">
            <v>68.521345200000013</v>
          </cell>
        </row>
        <row r="450">
          <cell r="B450" t="str">
            <v>T0A23</v>
          </cell>
          <cell r="C450" t="str">
            <v>C</v>
          </cell>
          <cell r="D450">
            <v>0</v>
          </cell>
          <cell r="E450" t="str">
            <v>Single Tile 23 A</v>
          </cell>
          <cell r="F450" t="str">
            <v>Tile 23 A Sencillo</v>
          </cell>
          <cell r="G450">
            <v>20.812999999999999</v>
          </cell>
          <cell r="H450">
            <v>12.75</v>
          </cell>
          <cell r="I450">
            <v>0.98424999999999996</v>
          </cell>
          <cell r="J450">
            <v>0</v>
          </cell>
          <cell r="K450">
            <v>4.1887400000000001</v>
          </cell>
          <cell r="L450">
            <v>52.865125730251457</v>
          </cell>
          <cell r="M450">
            <v>32.385064770129539</v>
          </cell>
          <cell r="N450">
            <v>2.5</v>
          </cell>
          <cell r="O450">
            <v>0</v>
          </cell>
          <cell r="P450">
            <v>1.9</v>
          </cell>
          <cell r="Q450">
            <v>28.44</v>
          </cell>
          <cell r="R450">
            <v>32.629212000000003</v>
          </cell>
          <cell r="S450">
            <v>39.19</v>
          </cell>
          <cell r="T450">
            <v>40.020000000000003</v>
          </cell>
          <cell r="U450">
            <v>0.8985181859003144</v>
          </cell>
          <cell r="V450">
            <v>41.11</v>
          </cell>
          <cell r="W450">
            <v>44.54</v>
          </cell>
          <cell r="X450">
            <v>47.96</v>
          </cell>
          <cell r="Y450">
            <v>51.39</v>
          </cell>
          <cell r="Z450">
            <v>52.49</v>
          </cell>
          <cell r="AA450">
            <v>54.82</v>
          </cell>
          <cell r="AB450">
            <v>58.24</v>
          </cell>
          <cell r="AC450">
            <v>61.67</v>
          </cell>
          <cell r="AD450">
            <v>65.099999999999994</v>
          </cell>
          <cell r="AE450">
            <v>137.04269040000003</v>
          </cell>
          <cell r="AF450">
            <v>68.521345200000013</v>
          </cell>
        </row>
        <row r="451">
          <cell r="B451" t="str">
            <v>T0A24</v>
          </cell>
          <cell r="C451" t="str">
            <v>C</v>
          </cell>
          <cell r="D451">
            <v>0</v>
          </cell>
          <cell r="E451" t="str">
            <v>Single Tile 23 A</v>
          </cell>
          <cell r="F451" t="str">
            <v>Tile 24 A Sencillo</v>
          </cell>
          <cell r="G451">
            <v>20.812999999999999</v>
          </cell>
          <cell r="H451">
            <v>12.75</v>
          </cell>
          <cell r="I451">
            <v>0.98424999999999996</v>
          </cell>
          <cell r="J451">
            <v>0</v>
          </cell>
          <cell r="K451">
            <v>4.1887400000000001</v>
          </cell>
          <cell r="L451">
            <v>52.865125730251457</v>
          </cell>
          <cell r="M451">
            <v>32.385064770129539</v>
          </cell>
          <cell r="N451">
            <v>2.5</v>
          </cell>
          <cell r="O451">
            <v>0</v>
          </cell>
          <cell r="P451">
            <v>1.9</v>
          </cell>
          <cell r="Q451">
            <v>28.44</v>
          </cell>
          <cell r="R451">
            <v>32.629212000000003</v>
          </cell>
          <cell r="S451">
            <v>39.19</v>
          </cell>
          <cell r="T451">
            <v>40.020000000000003</v>
          </cell>
          <cell r="U451">
            <v>0.8985181859003144</v>
          </cell>
          <cell r="V451">
            <v>41.11</v>
          </cell>
          <cell r="W451">
            <v>44.54</v>
          </cell>
          <cell r="X451">
            <v>47.96</v>
          </cell>
          <cell r="Y451">
            <v>51.39</v>
          </cell>
          <cell r="Z451">
            <v>52.49</v>
          </cell>
          <cell r="AA451">
            <v>54.82</v>
          </cell>
          <cell r="AB451">
            <v>58.24</v>
          </cell>
          <cell r="AC451">
            <v>61.67</v>
          </cell>
          <cell r="AD451">
            <v>65.099999999999994</v>
          </cell>
          <cell r="AE451">
            <v>137.04269040000003</v>
          </cell>
          <cell r="AF451">
            <v>68.521345200000013</v>
          </cell>
        </row>
        <row r="452">
          <cell r="B452" t="str">
            <v>T0A25</v>
          </cell>
          <cell r="C452" t="str">
            <v>C</v>
          </cell>
          <cell r="D452">
            <v>0</v>
          </cell>
          <cell r="E452" t="str">
            <v>Single Tile 24 A</v>
          </cell>
          <cell r="F452" t="str">
            <v>Tile 25 A Sencillo</v>
          </cell>
          <cell r="G452">
            <v>20.812999999999999</v>
          </cell>
          <cell r="H452">
            <v>12.75</v>
          </cell>
          <cell r="I452">
            <v>0.98424999999999996</v>
          </cell>
          <cell r="J452">
            <v>0</v>
          </cell>
          <cell r="K452">
            <v>4.1887400000000001</v>
          </cell>
          <cell r="L452">
            <v>52.865125730251457</v>
          </cell>
          <cell r="M452">
            <v>32.385064770129539</v>
          </cell>
          <cell r="N452">
            <v>2.5</v>
          </cell>
          <cell r="O452">
            <v>0</v>
          </cell>
          <cell r="P452">
            <v>1.9</v>
          </cell>
          <cell r="Q452">
            <v>28.44</v>
          </cell>
          <cell r="R452">
            <v>32.629212000000003</v>
          </cell>
          <cell r="S452">
            <v>39.19</v>
          </cell>
          <cell r="T452">
            <v>40.020000000000003</v>
          </cell>
          <cell r="U452">
            <v>0.8985181859003144</v>
          </cell>
          <cell r="V452">
            <v>41.11</v>
          </cell>
          <cell r="W452">
            <v>44.54</v>
          </cell>
          <cell r="X452">
            <v>47.96</v>
          </cell>
          <cell r="Y452">
            <v>51.39</v>
          </cell>
          <cell r="Z452">
            <v>52.49</v>
          </cell>
          <cell r="AA452">
            <v>54.82</v>
          </cell>
          <cell r="AB452">
            <v>58.24</v>
          </cell>
          <cell r="AC452">
            <v>61.67</v>
          </cell>
          <cell r="AD452">
            <v>65.099999999999994</v>
          </cell>
          <cell r="AE452">
            <v>137.04269040000003</v>
          </cell>
          <cell r="AF452">
            <v>68.521345200000013</v>
          </cell>
        </row>
        <row r="453">
          <cell r="B453" t="str">
            <v>T0A26</v>
          </cell>
          <cell r="C453" t="str">
            <v>C</v>
          </cell>
          <cell r="D453">
            <v>0</v>
          </cell>
          <cell r="E453" t="str">
            <v>Single Tile 25 A</v>
          </cell>
          <cell r="F453" t="str">
            <v>Tile 26 A Sencillo</v>
          </cell>
          <cell r="G453">
            <v>20.812999999999999</v>
          </cell>
          <cell r="H453">
            <v>12.75</v>
          </cell>
          <cell r="I453">
            <v>0.98424999999999996</v>
          </cell>
          <cell r="J453">
            <v>0</v>
          </cell>
          <cell r="K453">
            <v>4.1887400000000001</v>
          </cell>
          <cell r="L453">
            <v>52.865125730251457</v>
          </cell>
          <cell r="M453">
            <v>32.385064770129539</v>
          </cell>
          <cell r="N453">
            <v>2.5</v>
          </cell>
          <cell r="O453">
            <v>0</v>
          </cell>
          <cell r="P453">
            <v>1.9</v>
          </cell>
          <cell r="Q453">
            <v>28.44</v>
          </cell>
          <cell r="R453">
            <v>32.629212000000003</v>
          </cell>
          <cell r="S453">
            <v>39.19</v>
          </cell>
          <cell r="T453">
            <v>40.020000000000003</v>
          </cell>
          <cell r="U453">
            <v>0.8985181859003144</v>
          </cell>
          <cell r="V453">
            <v>41.11</v>
          </cell>
          <cell r="W453">
            <v>44.54</v>
          </cell>
          <cell r="X453">
            <v>47.96</v>
          </cell>
          <cell r="Y453">
            <v>51.39</v>
          </cell>
          <cell r="Z453">
            <v>52.49</v>
          </cell>
          <cell r="AA453">
            <v>54.82</v>
          </cell>
          <cell r="AB453">
            <v>58.24</v>
          </cell>
          <cell r="AC453">
            <v>61.67</v>
          </cell>
          <cell r="AD453">
            <v>65.099999999999994</v>
          </cell>
          <cell r="AE453">
            <v>137.04269040000003</v>
          </cell>
          <cell r="AF453">
            <v>68.521345200000013</v>
          </cell>
        </row>
        <row r="454">
          <cell r="B454">
            <v>0</v>
          </cell>
          <cell r="C454">
            <v>0</v>
          </cell>
          <cell r="D454">
            <v>0</v>
          </cell>
          <cell r="E454" t="str">
            <v>Tiles   " B"</v>
          </cell>
          <cell r="F454" t="str">
            <v>Sistema de Tiles "B"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B455" t="str">
            <v>T0B1</v>
          </cell>
          <cell r="C455" t="str">
            <v>C</v>
          </cell>
          <cell r="D455">
            <v>0</v>
          </cell>
          <cell r="E455" t="str">
            <v>Single Tile 1 B</v>
          </cell>
          <cell r="F455" t="str">
            <v>Tile 1 B Sencillo</v>
          </cell>
          <cell r="G455">
            <v>21.687999999999999</v>
          </cell>
          <cell r="H455">
            <v>13.25</v>
          </cell>
          <cell r="I455">
            <v>0.98424999999999996</v>
          </cell>
          <cell r="J455">
            <v>0</v>
          </cell>
          <cell r="K455">
            <v>2.98</v>
          </cell>
          <cell r="L455">
            <v>55.087630175260351</v>
          </cell>
          <cell r="M455">
            <v>33.655067310134619</v>
          </cell>
          <cell r="N455">
            <v>2.5</v>
          </cell>
          <cell r="O455">
            <v>0</v>
          </cell>
          <cell r="P455">
            <v>2.0499999999999998</v>
          </cell>
          <cell r="Q455">
            <v>30.91</v>
          </cell>
          <cell r="R455">
            <v>35.463042999999999</v>
          </cell>
          <cell r="S455">
            <v>42.6</v>
          </cell>
          <cell r="T455">
            <v>43.49</v>
          </cell>
          <cell r="U455">
            <v>0.8983681057632722</v>
          </cell>
          <cell r="V455">
            <v>44.68</v>
          </cell>
          <cell r="W455">
            <v>48.41</v>
          </cell>
          <cell r="X455">
            <v>52.13</v>
          </cell>
          <cell r="Y455">
            <v>55.85</v>
          </cell>
          <cell r="Z455">
            <v>57.05</v>
          </cell>
          <cell r="AA455">
            <v>59.58</v>
          </cell>
          <cell r="AB455">
            <v>63.3</v>
          </cell>
          <cell r="AC455">
            <v>67.03</v>
          </cell>
          <cell r="AD455">
            <v>70.75</v>
          </cell>
          <cell r="AE455">
            <v>148.9447806</v>
          </cell>
          <cell r="AF455">
            <v>74.472390300000001</v>
          </cell>
        </row>
        <row r="456">
          <cell r="B456" t="str">
            <v>T0B2</v>
          </cell>
          <cell r="C456" t="str">
            <v>C</v>
          </cell>
          <cell r="D456">
            <v>0</v>
          </cell>
          <cell r="E456" t="str">
            <v>Single Tile 2 B</v>
          </cell>
          <cell r="F456" t="str">
            <v>Tile 2 B Sencillo</v>
          </cell>
          <cell r="G456">
            <v>21.687999999999999</v>
          </cell>
          <cell r="H456">
            <v>13.25</v>
          </cell>
          <cell r="I456">
            <v>0.98424999999999996</v>
          </cell>
          <cell r="J456">
            <v>0</v>
          </cell>
          <cell r="K456">
            <v>4.5194299999999998</v>
          </cell>
          <cell r="L456">
            <v>55.087630175260351</v>
          </cell>
          <cell r="M456">
            <v>33.655067310134619</v>
          </cell>
          <cell r="N456">
            <v>2.5</v>
          </cell>
          <cell r="O456">
            <v>0</v>
          </cell>
          <cell r="P456">
            <v>2.0499999999999998</v>
          </cell>
          <cell r="Q456">
            <v>30.91</v>
          </cell>
          <cell r="R456">
            <v>35.463042999999999</v>
          </cell>
          <cell r="S456">
            <v>42.6</v>
          </cell>
          <cell r="T456">
            <v>43.49</v>
          </cell>
          <cell r="U456">
            <v>0.8983681057632722</v>
          </cell>
          <cell r="V456">
            <v>44.68</v>
          </cell>
          <cell r="W456">
            <v>48.41</v>
          </cell>
          <cell r="X456">
            <v>52.13</v>
          </cell>
          <cell r="Y456">
            <v>55.85</v>
          </cell>
          <cell r="Z456">
            <v>57.05</v>
          </cell>
          <cell r="AA456">
            <v>59.58</v>
          </cell>
          <cell r="AB456">
            <v>63.3</v>
          </cell>
          <cell r="AC456">
            <v>67.03</v>
          </cell>
          <cell r="AD456">
            <v>70.75</v>
          </cell>
          <cell r="AE456">
            <v>148.9447806</v>
          </cell>
          <cell r="AF456">
            <v>74.472390300000001</v>
          </cell>
        </row>
        <row r="457">
          <cell r="B457" t="str">
            <v>T0B3</v>
          </cell>
          <cell r="C457" t="str">
            <v>C</v>
          </cell>
          <cell r="D457">
            <v>0</v>
          </cell>
          <cell r="E457" t="str">
            <v>Single Tile 3 B</v>
          </cell>
          <cell r="F457" t="str">
            <v>Tile 3 B Sencillo</v>
          </cell>
          <cell r="G457">
            <v>21.687999999999999</v>
          </cell>
          <cell r="H457">
            <v>13.25</v>
          </cell>
          <cell r="I457">
            <v>0.98424999999999996</v>
          </cell>
          <cell r="J457">
            <v>0</v>
          </cell>
          <cell r="K457">
            <v>4.5194299999999998</v>
          </cell>
          <cell r="L457">
            <v>55.087630175260351</v>
          </cell>
          <cell r="M457">
            <v>33.655067310134619</v>
          </cell>
          <cell r="N457">
            <v>2.5</v>
          </cell>
          <cell r="O457">
            <v>0</v>
          </cell>
          <cell r="P457">
            <v>2.0499999999999998</v>
          </cell>
          <cell r="Q457">
            <v>30.91</v>
          </cell>
          <cell r="R457">
            <v>35.463042999999999</v>
          </cell>
          <cell r="S457">
            <v>42.6</v>
          </cell>
          <cell r="T457">
            <v>43.49</v>
          </cell>
          <cell r="U457">
            <v>0.8983681057632722</v>
          </cell>
          <cell r="V457">
            <v>44.68</v>
          </cell>
          <cell r="W457">
            <v>48.41</v>
          </cell>
          <cell r="X457">
            <v>52.13</v>
          </cell>
          <cell r="Y457">
            <v>55.85</v>
          </cell>
          <cell r="Z457">
            <v>57.05</v>
          </cell>
          <cell r="AA457">
            <v>59.58</v>
          </cell>
          <cell r="AB457">
            <v>63.3</v>
          </cell>
          <cell r="AC457">
            <v>67.03</v>
          </cell>
          <cell r="AD457">
            <v>70.75</v>
          </cell>
          <cell r="AE457">
            <v>148.9447806</v>
          </cell>
          <cell r="AF457">
            <v>74.472390300000001</v>
          </cell>
        </row>
        <row r="458">
          <cell r="B458" t="str">
            <v>T0B4</v>
          </cell>
          <cell r="C458" t="str">
            <v>C</v>
          </cell>
          <cell r="D458">
            <v>0</v>
          </cell>
          <cell r="E458" t="str">
            <v>Single Tile 4 B</v>
          </cell>
          <cell r="F458" t="str">
            <v>Tile 4 B Sencillo</v>
          </cell>
          <cell r="G458">
            <v>21.687999999999999</v>
          </cell>
          <cell r="H458">
            <v>13.25</v>
          </cell>
          <cell r="I458">
            <v>0.98424999999999996</v>
          </cell>
          <cell r="J458">
            <v>0</v>
          </cell>
          <cell r="K458">
            <v>4.5194299999999998</v>
          </cell>
          <cell r="L458">
            <v>55.087630175260351</v>
          </cell>
          <cell r="M458">
            <v>33.655067310134619</v>
          </cell>
          <cell r="N458">
            <v>2.5</v>
          </cell>
          <cell r="O458">
            <v>0</v>
          </cell>
          <cell r="P458">
            <v>2.0499999999999998</v>
          </cell>
          <cell r="Q458">
            <v>30.91</v>
          </cell>
          <cell r="R458">
            <v>35.463042999999999</v>
          </cell>
          <cell r="S458">
            <v>42.6</v>
          </cell>
          <cell r="T458">
            <v>43.49</v>
          </cell>
          <cell r="U458">
            <v>0.8983681057632722</v>
          </cell>
          <cell r="V458">
            <v>44.68</v>
          </cell>
          <cell r="W458">
            <v>48.41</v>
          </cell>
          <cell r="X458">
            <v>52.13</v>
          </cell>
          <cell r="Y458">
            <v>55.85</v>
          </cell>
          <cell r="Z458">
            <v>57.05</v>
          </cell>
          <cell r="AA458">
            <v>59.58</v>
          </cell>
          <cell r="AB458">
            <v>63.3</v>
          </cell>
          <cell r="AC458">
            <v>67.03</v>
          </cell>
          <cell r="AD458">
            <v>70.75</v>
          </cell>
          <cell r="AE458">
            <v>148.9447806</v>
          </cell>
          <cell r="AF458">
            <v>74.472390300000001</v>
          </cell>
        </row>
        <row r="459">
          <cell r="B459" t="str">
            <v>T0B5</v>
          </cell>
          <cell r="C459" t="str">
            <v>C</v>
          </cell>
          <cell r="D459">
            <v>0</v>
          </cell>
          <cell r="E459" t="str">
            <v>Single Tile 5 B</v>
          </cell>
          <cell r="F459" t="str">
            <v>Tile 5 B Sencillo</v>
          </cell>
          <cell r="G459">
            <v>21.687999999999999</v>
          </cell>
          <cell r="H459">
            <v>13.25</v>
          </cell>
          <cell r="I459">
            <v>0.98424999999999996</v>
          </cell>
          <cell r="J459">
            <v>0</v>
          </cell>
          <cell r="K459">
            <v>4.5194299999999998</v>
          </cell>
          <cell r="L459">
            <v>55.087630175260351</v>
          </cell>
          <cell r="M459">
            <v>33.655067310134619</v>
          </cell>
          <cell r="N459">
            <v>2.5</v>
          </cell>
          <cell r="O459">
            <v>0</v>
          </cell>
          <cell r="P459">
            <v>2.0499999999999998</v>
          </cell>
          <cell r="Q459">
            <v>30.91</v>
          </cell>
          <cell r="R459">
            <v>35.463042999999999</v>
          </cell>
          <cell r="S459">
            <v>42.6</v>
          </cell>
          <cell r="T459">
            <v>43.49</v>
          </cell>
          <cell r="U459">
            <v>0.8983681057632722</v>
          </cell>
          <cell r="V459">
            <v>44.68</v>
          </cell>
          <cell r="W459">
            <v>48.41</v>
          </cell>
          <cell r="X459">
            <v>52.13</v>
          </cell>
          <cell r="Y459">
            <v>55.85</v>
          </cell>
          <cell r="Z459">
            <v>57.05</v>
          </cell>
          <cell r="AA459">
            <v>59.58</v>
          </cell>
          <cell r="AB459">
            <v>63.3</v>
          </cell>
          <cell r="AC459">
            <v>67.03</v>
          </cell>
          <cell r="AD459">
            <v>70.75</v>
          </cell>
          <cell r="AE459">
            <v>148.9447806</v>
          </cell>
          <cell r="AF459">
            <v>74.472390300000001</v>
          </cell>
        </row>
        <row r="460">
          <cell r="B460" t="str">
            <v>T0B6</v>
          </cell>
          <cell r="C460" t="str">
            <v>C</v>
          </cell>
          <cell r="D460">
            <v>0</v>
          </cell>
          <cell r="E460" t="str">
            <v>Single Tile 6 B</v>
          </cell>
          <cell r="F460" t="str">
            <v>Tile 6 B Sencillo</v>
          </cell>
          <cell r="G460">
            <v>21.687999999999999</v>
          </cell>
          <cell r="H460">
            <v>13.25</v>
          </cell>
          <cell r="I460">
            <v>0.98424999999999996</v>
          </cell>
          <cell r="J460">
            <v>0</v>
          </cell>
          <cell r="K460">
            <v>4.5194299999999998</v>
          </cell>
          <cell r="L460">
            <v>55.087630175260351</v>
          </cell>
          <cell r="M460">
            <v>33.655067310134619</v>
          </cell>
          <cell r="N460">
            <v>2.5</v>
          </cell>
          <cell r="O460">
            <v>0</v>
          </cell>
          <cell r="P460">
            <v>2.0499999999999998</v>
          </cell>
          <cell r="Q460">
            <v>30.91</v>
          </cell>
          <cell r="R460">
            <v>35.463042999999999</v>
          </cell>
          <cell r="S460">
            <v>42.6</v>
          </cell>
          <cell r="T460">
            <v>43.49</v>
          </cell>
          <cell r="U460">
            <v>0.8983681057632722</v>
          </cell>
          <cell r="V460">
            <v>44.68</v>
          </cell>
          <cell r="W460">
            <v>48.41</v>
          </cell>
          <cell r="X460">
            <v>52.13</v>
          </cell>
          <cell r="Y460">
            <v>55.85</v>
          </cell>
          <cell r="Z460">
            <v>57.05</v>
          </cell>
          <cell r="AA460">
            <v>59.58</v>
          </cell>
          <cell r="AB460">
            <v>63.3</v>
          </cell>
          <cell r="AC460">
            <v>67.03</v>
          </cell>
          <cell r="AD460">
            <v>70.75</v>
          </cell>
          <cell r="AE460">
            <v>148.9447806</v>
          </cell>
          <cell r="AF460">
            <v>74.472390300000001</v>
          </cell>
        </row>
        <row r="461">
          <cell r="B461" t="str">
            <v>T0B7</v>
          </cell>
          <cell r="C461" t="str">
            <v>C</v>
          </cell>
          <cell r="D461">
            <v>0</v>
          </cell>
          <cell r="E461" t="str">
            <v>Single Tile 7 B</v>
          </cell>
          <cell r="F461" t="str">
            <v>Tile 7 B Sencillo</v>
          </cell>
          <cell r="G461">
            <v>21.687999999999999</v>
          </cell>
          <cell r="H461">
            <v>13.25</v>
          </cell>
          <cell r="I461">
            <v>0.98424999999999996</v>
          </cell>
          <cell r="J461">
            <v>0</v>
          </cell>
          <cell r="K461">
            <v>4.5194299999999998</v>
          </cell>
          <cell r="L461">
            <v>55.087630175260351</v>
          </cell>
          <cell r="M461">
            <v>33.655067310134619</v>
          </cell>
          <cell r="N461">
            <v>2.5</v>
          </cell>
          <cell r="O461">
            <v>0</v>
          </cell>
          <cell r="P461">
            <v>2.0499999999999998</v>
          </cell>
          <cell r="Q461">
            <v>30.91</v>
          </cell>
          <cell r="R461">
            <v>35.463042999999999</v>
          </cell>
          <cell r="S461">
            <v>42.6</v>
          </cell>
          <cell r="T461">
            <v>43.49</v>
          </cell>
          <cell r="U461">
            <v>0.8983681057632722</v>
          </cell>
          <cell r="V461">
            <v>44.68</v>
          </cell>
          <cell r="W461">
            <v>48.41</v>
          </cell>
          <cell r="X461">
            <v>52.13</v>
          </cell>
          <cell r="Y461">
            <v>55.85</v>
          </cell>
          <cell r="Z461">
            <v>57.05</v>
          </cell>
          <cell r="AA461">
            <v>59.58</v>
          </cell>
          <cell r="AB461">
            <v>63.3</v>
          </cell>
          <cell r="AC461">
            <v>67.03</v>
          </cell>
          <cell r="AD461">
            <v>70.75</v>
          </cell>
          <cell r="AE461">
            <v>148.9447806</v>
          </cell>
          <cell r="AF461">
            <v>74.472390300000001</v>
          </cell>
        </row>
        <row r="462">
          <cell r="B462" t="str">
            <v>T0B8</v>
          </cell>
          <cell r="C462" t="str">
            <v>C</v>
          </cell>
          <cell r="D462">
            <v>0</v>
          </cell>
          <cell r="E462" t="str">
            <v>Single Tile 8 B</v>
          </cell>
          <cell r="F462" t="str">
            <v>Tile 8 B Sencillo</v>
          </cell>
          <cell r="G462">
            <v>21.687999999999999</v>
          </cell>
          <cell r="H462">
            <v>13.25</v>
          </cell>
          <cell r="I462">
            <v>0.98424999999999996</v>
          </cell>
          <cell r="J462">
            <v>0</v>
          </cell>
          <cell r="K462">
            <v>4.5194299999999998</v>
          </cell>
          <cell r="L462">
            <v>55.087630175260351</v>
          </cell>
          <cell r="M462">
            <v>33.655067310134619</v>
          </cell>
          <cell r="N462">
            <v>2.5</v>
          </cell>
          <cell r="O462">
            <v>0</v>
          </cell>
          <cell r="P462">
            <v>2.0499999999999998</v>
          </cell>
          <cell r="Q462">
            <v>30.91</v>
          </cell>
          <cell r="R462">
            <v>35.463042999999999</v>
          </cell>
          <cell r="S462">
            <v>42.6</v>
          </cell>
          <cell r="T462">
            <v>43.49</v>
          </cell>
          <cell r="U462">
            <v>0.8983681057632722</v>
          </cell>
          <cell r="V462">
            <v>44.68</v>
          </cell>
          <cell r="W462">
            <v>48.41</v>
          </cell>
          <cell r="X462">
            <v>52.13</v>
          </cell>
          <cell r="Y462">
            <v>55.85</v>
          </cell>
          <cell r="Z462">
            <v>57.05</v>
          </cell>
          <cell r="AA462">
            <v>59.58</v>
          </cell>
          <cell r="AB462">
            <v>63.3</v>
          </cell>
          <cell r="AC462">
            <v>67.03</v>
          </cell>
          <cell r="AD462">
            <v>70.75</v>
          </cell>
          <cell r="AE462">
            <v>148.9447806</v>
          </cell>
          <cell r="AF462">
            <v>74.472390300000001</v>
          </cell>
        </row>
        <row r="463">
          <cell r="B463" t="str">
            <v>T0B9</v>
          </cell>
          <cell r="C463" t="str">
            <v>C</v>
          </cell>
          <cell r="D463">
            <v>0</v>
          </cell>
          <cell r="E463" t="str">
            <v>Double Tile 9 B</v>
          </cell>
          <cell r="F463" t="str">
            <v>Tile 9 B Doble</v>
          </cell>
          <cell r="G463">
            <v>21.687999999999999</v>
          </cell>
          <cell r="H463">
            <v>26.5</v>
          </cell>
          <cell r="I463">
            <v>0.98424999999999996</v>
          </cell>
          <cell r="J463">
            <v>0</v>
          </cell>
          <cell r="K463">
            <v>4.5194299999999998</v>
          </cell>
          <cell r="L463">
            <v>55.087630175260351</v>
          </cell>
          <cell r="M463">
            <v>67.31</v>
          </cell>
          <cell r="N463">
            <v>2.5</v>
          </cell>
          <cell r="O463">
            <v>0</v>
          </cell>
          <cell r="P463">
            <v>3.7</v>
          </cell>
          <cell r="Q463">
            <v>53.26</v>
          </cell>
          <cell r="R463">
            <v>61.105198000000001</v>
          </cell>
          <cell r="S463">
            <v>73.400000000000006</v>
          </cell>
          <cell r="T463">
            <v>74.94</v>
          </cell>
          <cell r="U463">
            <v>0.89845342285097707</v>
          </cell>
          <cell r="V463">
            <v>76.989999999999995</v>
          </cell>
          <cell r="W463">
            <v>83.41</v>
          </cell>
          <cell r="X463">
            <v>89.82</v>
          </cell>
          <cell r="Y463">
            <v>96.24</v>
          </cell>
          <cell r="Z463">
            <v>98.29</v>
          </cell>
          <cell r="AA463">
            <v>102.66</v>
          </cell>
          <cell r="AB463">
            <v>109.07</v>
          </cell>
          <cell r="AC463">
            <v>115.49</v>
          </cell>
          <cell r="AD463">
            <v>121.9</v>
          </cell>
          <cell r="AE463">
            <v>256.64183159999999</v>
          </cell>
          <cell r="AF463">
            <v>128.32091579999999</v>
          </cell>
        </row>
        <row r="464">
          <cell r="B464" t="str">
            <v>T0B10</v>
          </cell>
          <cell r="C464" t="str">
            <v>C</v>
          </cell>
          <cell r="D464">
            <v>0</v>
          </cell>
          <cell r="E464" t="str">
            <v>Single Tile 10 B</v>
          </cell>
          <cell r="F464" t="str">
            <v>Tile 10 B Sencillo</v>
          </cell>
          <cell r="G464">
            <v>21.687999999999999</v>
          </cell>
          <cell r="H464">
            <v>13.25</v>
          </cell>
          <cell r="I464">
            <v>0.98424999999999996</v>
          </cell>
          <cell r="J464">
            <v>0</v>
          </cell>
          <cell r="K464">
            <v>4.5194299999999998</v>
          </cell>
          <cell r="L464">
            <v>55.087630175260351</v>
          </cell>
          <cell r="M464">
            <v>33.655067310134619</v>
          </cell>
          <cell r="N464">
            <v>2.5</v>
          </cell>
          <cell r="O464">
            <v>0</v>
          </cell>
          <cell r="P464">
            <v>2.0499999999999998</v>
          </cell>
          <cell r="Q464">
            <v>30.91</v>
          </cell>
          <cell r="R464">
            <v>35.463042999999999</v>
          </cell>
          <cell r="S464">
            <v>42.6</v>
          </cell>
          <cell r="T464">
            <v>43.49</v>
          </cell>
          <cell r="U464">
            <v>0.8983681057632722</v>
          </cell>
          <cell r="V464">
            <v>44.68</v>
          </cell>
          <cell r="W464">
            <v>48.41</v>
          </cell>
          <cell r="X464">
            <v>52.13</v>
          </cell>
          <cell r="Y464">
            <v>55.85</v>
          </cell>
          <cell r="Z464">
            <v>57.05</v>
          </cell>
          <cell r="AA464">
            <v>59.58</v>
          </cell>
          <cell r="AB464">
            <v>63.3</v>
          </cell>
          <cell r="AC464">
            <v>67.03</v>
          </cell>
          <cell r="AD464">
            <v>70.75</v>
          </cell>
          <cell r="AE464">
            <v>148.9447806</v>
          </cell>
          <cell r="AF464">
            <v>74.472390300000001</v>
          </cell>
        </row>
        <row r="465">
          <cell r="B465" t="str">
            <v>T0BF15</v>
          </cell>
          <cell r="C465" t="str">
            <v>C</v>
          </cell>
          <cell r="D465">
            <v>0</v>
          </cell>
          <cell r="E465" t="str">
            <v>Single Tile 1/2 15 B</v>
          </cell>
          <cell r="F465" t="str">
            <v>Tile Medio 15 B Solido Sencillo</v>
          </cell>
          <cell r="G465">
            <v>10.843999999999999</v>
          </cell>
          <cell r="H465">
            <v>13.25</v>
          </cell>
          <cell r="I465">
            <v>0.98424999999999996</v>
          </cell>
          <cell r="J465">
            <v>0</v>
          </cell>
          <cell r="K465">
            <v>2.2597149999999999</v>
          </cell>
          <cell r="L465">
            <v>55.087630175260351</v>
          </cell>
          <cell r="M465">
            <v>33.655067310134619</v>
          </cell>
          <cell r="N465">
            <v>2.5</v>
          </cell>
          <cell r="O465">
            <v>0</v>
          </cell>
          <cell r="P465">
            <v>1.5</v>
          </cell>
          <cell r="Q465">
            <v>24.84</v>
          </cell>
          <cell r="R465">
            <v>28.498932</v>
          </cell>
          <cell r="S465">
            <v>35.17</v>
          </cell>
          <cell r="T465">
            <v>35.909999999999997</v>
          </cell>
          <cell r="U465">
            <v>0.89864864864864857</v>
          </cell>
          <cell r="V465">
            <v>36.89</v>
          </cell>
          <cell r="W465">
            <v>39.96</v>
          </cell>
          <cell r="X465">
            <v>43.04</v>
          </cell>
          <cell r="Y465">
            <v>46.11</v>
          </cell>
          <cell r="Z465">
            <v>47.1</v>
          </cell>
          <cell r="AA465">
            <v>49.19</v>
          </cell>
          <cell r="AB465">
            <v>52.26</v>
          </cell>
          <cell r="AC465">
            <v>55.34</v>
          </cell>
          <cell r="AD465">
            <v>58.41</v>
          </cell>
          <cell r="AE465">
            <v>122.96900000000002</v>
          </cell>
          <cell r="AF465">
            <v>61.484500000000011</v>
          </cell>
        </row>
        <row r="466">
          <cell r="B466" t="str">
            <v>T0B15</v>
          </cell>
          <cell r="C466" t="str">
            <v>C</v>
          </cell>
          <cell r="D466">
            <v>0</v>
          </cell>
          <cell r="E466" t="str">
            <v>Single Tile 15 B</v>
          </cell>
          <cell r="F466" t="str">
            <v>Tile 15 B Solido Sencillo</v>
          </cell>
          <cell r="G466">
            <v>21.687999999999999</v>
          </cell>
          <cell r="H466">
            <v>13.25</v>
          </cell>
          <cell r="I466">
            <v>0.98424999999999996</v>
          </cell>
          <cell r="J466">
            <v>0</v>
          </cell>
          <cell r="K466">
            <v>4.5194299999999998</v>
          </cell>
          <cell r="L466">
            <v>55.087630175260351</v>
          </cell>
          <cell r="M466">
            <v>33.655067310134619</v>
          </cell>
          <cell r="N466">
            <v>2.5</v>
          </cell>
          <cell r="O466">
            <v>0</v>
          </cell>
          <cell r="P466">
            <v>3</v>
          </cell>
          <cell r="Q466">
            <v>43.2</v>
          </cell>
          <cell r="R466">
            <v>49.56336000000001</v>
          </cell>
          <cell r="S466">
            <v>59.54</v>
          </cell>
          <cell r="T466">
            <v>60.78</v>
          </cell>
          <cell r="U466">
            <v>0.89844789356984478</v>
          </cell>
          <cell r="V466">
            <v>62.45</v>
          </cell>
          <cell r="W466">
            <v>67.650000000000006</v>
          </cell>
          <cell r="X466">
            <v>72.86</v>
          </cell>
          <cell r="Y466">
            <v>78.06</v>
          </cell>
          <cell r="Z466">
            <v>79.73</v>
          </cell>
          <cell r="AA466">
            <v>83.27</v>
          </cell>
          <cell r="AB466">
            <v>88.47</v>
          </cell>
          <cell r="AC466">
            <v>93.67</v>
          </cell>
          <cell r="AD466">
            <v>98.88</v>
          </cell>
          <cell r="AE466">
            <v>208.16611200000006</v>
          </cell>
          <cell r="AF466">
            <v>104.08305600000003</v>
          </cell>
        </row>
        <row r="467">
          <cell r="B467" t="str">
            <v>T0B16</v>
          </cell>
          <cell r="C467" t="str">
            <v>C</v>
          </cell>
          <cell r="D467">
            <v>0</v>
          </cell>
          <cell r="E467" t="str">
            <v>Double Tile 16 B</v>
          </cell>
          <cell r="F467" t="str">
            <v xml:space="preserve">Tile 16 B Solido Doble </v>
          </cell>
          <cell r="G467">
            <v>21.687999999999999</v>
          </cell>
          <cell r="H467">
            <v>26.5</v>
          </cell>
          <cell r="I467">
            <v>0.98424999999999996</v>
          </cell>
          <cell r="J467">
            <v>0</v>
          </cell>
          <cell r="K467">
            <v>6.6138000000000003</v>
          </cell>
          <cell r="L467">
            <v>55.087630175260351</v>
          </cell>
          <cell r="M467">
            <v>67.310134620269238</v>
          </cell>
          <cell r="N467">
            <v>2.5</v>
          </cell>
          <cell r="O467">
            <v>0</v>
          </cell>
          <cell r="P467">
            <v>6.5</v>
          </cell>
          <cell r="Q467">
            <v>97.71</v>
          </cell>
          <cell r="R467">
            <v>112.102683</v>
          </cell>
          <cell r="S467">
            <v>134.66</v>
          </cell>
          <cell r="T467">
            <v>137.47999999999999</v>
          </cell>
          <cell r="U467">
            <v>0.89844464775846278</v>
          </cell>
          <cell r="V467">
            <v>141.25</v>
          </cell>
          <cell r="W467">
            <v>153.02000000000001</v>
          </cell>
          <cell r="X467">
            <v>164.79</v>
          </cell>
          <cell r="Y467">
            <v>176.56</v>
          </cell>
          <cell r="Z467">
            <v>180.33</v>
          </cell>
          <cell r="AA467">
            <v>188.33</v>
          </cell>
          <cell r="AB467">
            <v>200.1</v>
          </cell>
          <cell r="AC467">
            <v>211.87</v>
          </cell>
          <cell r="AD467">
            <v>223.64</v>
          </cell>
          <cell r="AE467">
            <v>470.83126860000004</v>
          </cell>
          <cell r="AF467">
            <v>235.41563430000002</v>
          </cell>
        </row>
        <row r="468">
          <cell r="B468" t="str">
            <v>T0B17</v>
          </cell>
          <cell r="C468" t="str">
            <v>C</v>
          </cell>
          <cell r="D468">
            <v>0</v>
          </cell>
          <cell r="E468" t="str">
            <v>Single Tile 17 B</v>
          </cell>
          <cell r="F468" t="str">
            <v>Tile 17 B Sencillo</v>
          </cell>
          <cell r="G468">
            <v>21.687999999999999</v>
          </cell>
          <cell r="H468">
            <v>13.25</v>
          </cell>
          <cell r="I468">
            <v>0.98424999999999996</v>
          </cell>
          <cell r="J468">
            <v>0</v>
          </cell>
          <cell r="K468">
            <v>14.3299</v>
          </cell>
          <cell r="L468">
            <v>55.087630175260351</v>
          </cell>
          <cell r="M468">
            <v>33.655067310134619</v>
          </cell>
          <cell r="N468">
            <v>2.5</v>
          </cell>
          <cell r="O468">
            <v>0</v>
          </cell>
          <cell r="P468">
            <v>2.0499999999999998</v>
          </cell>
          <cell r="Q468">
            <v>30.91</v>
          </cell>
          <cell r="R468">
            <v>35.463042999999999</v>
          </cell>
          <cell r="S468">
            <v>42.6</v>
          </cell>
          <cell r="T468">
            <v>43.49</v>
          </cell>
          <cell r="U468">
            <v>0.8983681057632722</v>
          </cell>
          <cell r="V468">
            <v>44.68</v>
          </cell>
          <cell r="W468">
            <v>48.41</v>
          </cell>
          <cell r="X468">
            <v>52.13</v>
          </cell>
          <cell r="Y468">
            <v>55.85</v>
          </cell>
          <cell r="Z468">
            <v>57.05</v>
          </cell>
          <cell r="AA468">
            <v>59.58</v>
          </cell>
          <cell r="AB468">
            <v>63.3</v>
          </cell>
          <cell r="AC468">
            <v>67.03</v>
          </cell>
          <cell r="AD468">
            <v>70.75</v>
          </cell>
          <cell r="AE468">
            <v>148.9447806</v>
          </cell>
          <cell r="AF468">
            <v>74.472390300000001</v>
          </cell>
        </row>
        <row r="469">
          <cell r="B469" t="str">
            <v>T0B18</v>
          </cell>
          <cell r="C469" t="str">
            <v>C</v>
          </cell>
          <cell r="D469">
            <v>0</v>
          </cell>
          <cell r="E469" t="str">
            <v>Single Tile 18 B</v>
          </cell>
          <cell r="F469" t="str">
            <v>Tile 18 B Sencillo</v>
          </cell>
          <cell r="G469">
            <v>21.687999999999999</v>
          </cell>
          <cell r="H469">
            <v>13.25</v>
          </cell>
          <cell r="I469">
            <v>0.98424999999999996</v>
          </cell>
          <cell r="J469">
            <v>0</v>
          </cell>
          <cell r="K469">
            <v>4.5194299999999998</v>
          </cell>
          <cell r="L469">
            <v>55.087630175260351</v>
          </cell>
          <cell r="M469">
            <v>33.655067310134619</v>
          </cell>
          <cell r="N469">
            <v>2.5</v>
          </cell>
          <cell r="O469">
            <v>0</v>
          </cell>
          <cell r="P469">
            <v>2.0499999999999998</v>
          </cell>
          <cell r="Q469">
            <v>30.91</v>
          </cell>
          <cell r="R469">
            <v>35.463042999999999</v>
          </cell>
          <cell r="S469">
            <v>42.6</v>
          </cell>
          <cell r="T469">
            <v>43.49</v>
          </cell>
          <cell r="U469">
            <v>0.8983681057632722</v>
          </cell>
          <cell r="V469">
            <v>44.68</v>
          </cell>
          <cell r="W469">
            <v>48.41</v>
          </cell>
          <cell r="X469">
            <v>52.13</v>
          </cell>
          <cell r="Y469">
            <v>55.85</v>
          </cell>
          <cell r="Z469">
            <v>57.05</v>
          </cell>
          <cell r="AA469">
            <v>59.58</v>
          </cell>
          <cell r="AB469">
            <v>63.3</v>
          </cell>
          <cell r="AC469">
            <v>67.03</v>
          </cell>
          <cell r="AD469">
            <v>70.75</v>
          </cell>
          <cell r="AE469">
            <v>148.9447806</v>
          </cell>
          <cell r="AF469">
            <v>74.472390300000001</v>
          </cell>
        </row>
        <row r="470">
          <cell r="B470" t="str">
            <v>T0B19</v>
          </cell>
          <cell r="C470" t="str">
            <v>C</v>
          </cell>
          <cell r="D470">
            <v>0</v>
          </cell>
          <cell r="E470" t="str">
            <v>Single Tile 19 B</v>
          </cell>
          <cell r="F470" t="str">
            <v>Tile 19 B Sencillo</v>
          </cell>
          <cell r="G470">
            <v>21.687999999999999</v>
          </cell>
          <cell r="H470">
            <v>13.25</v>
          </cell>
          <cell r="I470">
            <v>0.98424999999999996</v>
          </cell>
          <cell r="J470">
            <v>0</v>
          </cell>
          <cell r="K470">
            <v>4.5194299999999998</v>
          </cell>
          <cell r="L470">
            <v>55.087630175260351</v>
          </cell>
          <cell r="M470">
            <v>33.655067310134619</v>
          </cell>
          <cell r="N470">
            <v>2.5</v>
          </cell>
          <cell r="O470">
            <v>0</v>
          </cell>
          <cell r="P470">
            <v>2.0499999999999998</v>
          </cell>
          <cell r="Q470">
            <v>30.91</v>
          </cell>
          <cell r="R470">
            <v>35.463042999999999</v>
          </cell>
          <cell r="S470">
            <v>42.6</v>
          </cell>
          <cell r="T470">
            <v>43.49</v>
          </cell>
          <cell r="U470">
            <v>0.8983681057632722</v>
          </cell>
          <cell r="V470">
            <v>44.68</v>
          </cell>
          <cell r="W470">
            <v>48.41</v>
          </cell>
          <cell r="X470">
            <v>52.13</v>
          </cell>
          <cell r="Y470">
            <v>55.85</v>
          </cell>
          <cell r="Z470">
            <v>57.05</v>
          </cell>
          <cell r="AA470">
            <v>59.58</v>
          </cell>
          <cell r="AB470">
            <v>63.3</v>
          </cell>
          <cell r="AC470">
            <v>67.03</v>
          </cell>
          <cell r="AD470">
            <v>70.75</v>
          </cell>
          <cell r="AE470">
            <v>148.9447806</v>
          </cell>
          <cell r="AF470">
            <v>74.472390300000001</v>
          </cell>
        </row>
        <row r="471">
          <cell r="B471" t="str">
            <v>T0B20</v>
          </cell>
          <cell r="C471" t="str">
            <v>C</v>
          </cell>
          <cell r="D471">
            <v>0</v>
          </cell>
          <cell r="E471" t="str">
            <v>Single Tile 20 B</v>
          </cell>
          <cell r="F471" t="str">
            <v>Tile 20 B Sencillo</v>
          </cell>
          <cell r="G471">
            <v>21.687999999999999</v>
          </cell>
          <cell r="H471">
            <v>13.25</v>
          </cell>
          <cell r="I471">
            <v>0.98424999999999996</v>
          </cell>
          <cell r="J471">
            <v>0</v>
          </cell>
          <cell r="K471">
            <v>4.5194299999999998</v>
          </cell>
          <cell r="L471">
            <v>55.087630175260351</v>
          </cell>
          <cell r="M471">
            <v>33.655067310134619</v>
          </cell>
          <cell r="N471">
            <v>2.5</v>
          </cell>
          <cell r="O471">
            <v>0</v>
          </cell>
          <cell r="P471">
            <v>2.0499999999999998</v>
          </cell>
          <cell r="Q471">
            <v>30.91</v>
          </cell>
          <cell r="R471">
            <v>35.463042999999999</v>
          </cell>
          <cell r="S471">
            <v>42.6</v>
          </cell>
          <cell r="T471">
            <v>43.49</v>
          </cell>
          <cell r="U471">
            <v>0.8983681057632722</v>
          </cell>
          <cell r="V471">
            <v>44.68</v>
          </cell>
          <cell r="W471">
            <v>48.41</v>
          </cell>
          <cell r="X471">
            <v>52.13</v>
          </cell>
          <cell r="Y471">
            <v>55.85</v>
          </cell>
          <cell r="Z471">
            <v>57.05</v>
          </cell>
          <cell r="AA471">
            <v>59.58</v>
          </cell>
          <cell r="AB471">
            <v>63.3</v>
          </cell>
          <cell r="AC471">
            <v>67.03</v>
          </cell>
          <cell r="AD471">
            <v>70.75</v>
          </cell>
          <cell r="AE471">
            <v>148.9447806</v>
          </cell>
          <cell r="AF471">
            <v>74.472390300000001</v>
          </cell>
        </row>
        <row r="472">
          <cell r="B472" t="str">
            <v>T0B21</v>
          </cell>
          <cell r="C472" t="str">
            <v>C</v>
          </cell>
          <cell r="D472">
            <v>0</v>
          </cell>
          <cell r="E472" t="str">
            <v>Single Tile 21 B</v>
          </cell>
          <cell r="F472" t="str">
            <v>Tile 21 B Sencillo</v>
          </cell>
          <cell r="G472">
            <v>21.687999999999999</v>
          </cell>
          <cell r="H472">
            <v>13.25</v>
          </cell>
          <cell r="I472">
            <v>0.98424999999999996</v>
          </cell>
          <cell r="J472">
            <v>0</v>
          </cell>
          <cell r="K472">
            <v>4.5194299999999998</v>
          </cell>
          <cell r="L472">
            <v>55.087630175260351</v>
          </cell>
          <cell r="M472">
            <v>33.655067310134619</v>
          </cell>
          <cell r="N472">
            <v>2.5</v>
          </cell>
          <cell r="O472">
            <v>0</v>
          </cell>
          <cell r="P472">
            <v>2.0499999999999998</v>
          </cell>
          <cell r="Q472">
            <v>30.91</v>
          </cell>
          <cell r="R472">
            <v>35.463042999999999</v>
          </cell>
          <cell r="S472">
            <v>42.6</v>
          </cell>
          <cell r="T472">
            <v>43.49</v>
          </cell>
          <cell r="U472">
            <v>0.8983681057632722</v>
          </cell>
          <cell r="V472">
            <v>44.68</v>
          </cell>
          <cell r="W472">
            <v>48.41</v>
          </cell>
          <cell r="X472">
            <v>52.13</v>
          </cell>
          <cell r="Y472">
            <v>55.85</v>
          </cell>
          <cell r="Z472">
            <v>57.05</v>
          </cell>
          <cell r="AA472">
            <v>59.58</v>
          </cell>
          <cell r="AB472">
            <v>63.3</v>
          </cell>
          <cell r="AC472">
            <v>67.03</v>
          </cell>
          <cell r="AD472">
            <v>70.75</v>
          </cell>
          <cell r="AE472">
            <v>148.9447806</v>
          </cell>
          <cell r="AF472">
            <v>74.472390300000001</v>
          </cell>
        </row>
        <row r="473">
          <cell r="B473" t="str">
            <v>T0B22</v>
          </cell>
          <cell r="C473" t="str">
            <v>C</v>
          </cell>
          <cell r="D473">
            <v>0</v>
          </cell>
          <cell r="E473" t="str">
            <v>Single Tile 22 B</v>
          </cell>
          <cell r="F473" t="str">
            <v>Tile 22 B Sencillo</v>
          </cell>
          <cell r="G473">
            <v>21.687999999999999</v>
          </cell>
          <cell r="H473">
            <v>13.25</v>
          </cell>
          <cell r="I473">
            <v>0.98424999999999996</v>
          </cell>
          <cell r="J473">
            <v>0</v>
          </cell>
          <cell r="K473">
            <v>4.5194299999999998</v>
          </cell>
          <cell r="L473">
            <v>55.087630175260351</v>
          </cell>
          <cell r="M473">
            <v>33.655067310134619</v>
          </cell>
          <cell r="N473">
            <v>2.5</v>
          </cell>
          <cell r="O473">
            <v>0</v>
          </cell>
          <cell r="P473">
            <v>2.0499999999999998</v>
          </cell>
          <cell r="Q473">
            <v>30.91</v>
          </cell>
          <cell r="R473">
            <v>35.463042999999999</v>
          </cell>
          <cell r="S473">
            <v>42.6</v>
          </cell>
          <cell r="T473">
            <v>43.49</v>
          </cell>
          <cell r="U473">
            <v>0.8983681057632722</v>
          </cell>
          <cell r="V473">
            <v>44.68</v>
          </cell>
          <cell r="W473">
            <v>48.41</v>
          </cell>
          <cell r="X473">
            <v>52.13</v>
          </cell>
          <cell r="Y473">
            <v>55.85</v>
          </cell>
          <cell r="Z473">
            <v>57.05</v>
          </cell>
          <cell r="AA473">
            <v>59.58</v>
          </cell>
          <cell r="AB473">
            <v>63.3</v>
          </cell>
          <cell r="AC473">
            <v>67.03</v>
          </cell>
          <cell r="AD473">
            <v>70.75</v>
          </cell>
          <cell r="AE473">
            <v>148.9447806</v>
          </cell>
          <cell r="AF473">
            <v>74.472390300000001</v>
          </cell>
        </row>
        <row r="474">
          <cell r="B474" t="str">
            <v>T0B23</v>
          </cell>
          <cell r="C474" t="str">
            <v>C</v>
          </cell>
          <cell r="D474">
            <v>0</v>
          </cell>
          <cell r="E474" t="str">
            <v>Single Tile 23 B</v>
          </cell>
          <cell r="F474" t="str">
            <v>Tile 23 B Sencillo</v>
          </cell>
          <cell r="G474">
            <v>21.687999999999999</v>
          </cell>
          <cell r="H474">
            <v>13.25</v>
          </cell>
          <cell r="I474">
            <v>0.98424999999999996</v>
          </cell>
          <cell r="J474">
            <v>0</v>
          </cell>
          <cell r="K474">
            <v>4.5194299999999998</v>
          </cell>
          <cell r="L474">
            <v>55.087630175260351</v>
          </cell>
          <cell r="M474">
            <v>33.655067310134619</v>
          </cell>
          <cell r="N474">
            <v>2.5</v>
          </cell>
          <cell r="O474">
            <v>0</v>
          </cell>
          <cell r="P474">
            <v>2.0499999999999998</v>
          </cell>
          <cell r="Q474">
            <v>30.91</v>
          </cell>
          <cell r="R474">
            <v>35.463042999999999</v>
          </cell>
          <cell r="S474">
            <v>42.6</v>
          </cell>
          <cell r="T474">
            <v>43.49</v>
          </cell>
          <cell r="U474">
            <v>0.8983681057632722</v>
          </cell>
          <cell r="V474">
            <v>44.68</v>
          </cell>
          <cell r="W474">
            <v>48.41</v>
          </cell>
          <cell r="X474">
            <v>52.13</v>
          </cell>
          <cell r="Y474">
            <v>55.85</v>
          </cell>
          <cell r="Z474">
            <v>57.05</v>
          </cell>
          <cell r="AA474">
            <v>59.58</v>
          </cell>
          <cell r="AB474">
            <v>63.3</v>
          </cell>
          <cell r="AC474">
            <v>67.03</v>
          </cell>
          <cell r="AD474">
            <v>70.75</v>
          </cell>
          <cell r="AE474">
            <v>148.9447806</v>
          </cell>
          <cell r="AF474">
            <v>74.472390300000001</v>
          </cell>
        </row>
        <row r="475">
          <cell r="B475" t="str">
            <v>T0B24</v>
          </cell>
          <cell r="C475" t="str">
            <v>C</v>
          </cell>
          <cell r="D475">
            <v>0</v>
          </cell>
          <cell r="E475" t="str">
            <v>Single Tile 24 B</v>
          </cell>
          <cell r="F475" t="str">
            <v>Tile 24 B Sencillo</v>
          </cell>
          <cell r="G475">
            <v>21.687999999999999</v>
          </cell>
          <cell r="H475">
            <v>13.25</v>
          </cell>
          <cell r="I475">
            <v>0.98424999999999996</v>
          </cell>
          <cell r="J475">
            <v>0</v>
          </cell>
          <cell r="K475">
            <v>4.5194299999999998</v>
          </cell>
          <cell r="L475">
            <v>55.087630175260351</v>
          </cell>
          <cell r="M475">
            <v>33.655067310134619</v>
          </cell>
          <cell r="N475">
            <v>2.5</v>
          </cell>
          <cell r="O475">
            <v>0</v>
          </cell>
          <cell r="P475">
            <v>2.0499999999999998</v>
          </cell>
          <cell r="Q475">
            <v>30.91</v>
          </cell>
          <cell r="R475">
            <v>35.463042999999999</v>
          </cell>
          <cell r="S475">
            <v>42.6</v>
          </cell>
          <cell r="T475">
            <v>43.49</v>
          </cell>
          <cell r="U475">
            <v>0.8983681057632722</v>
          </cell>
          <cell r="V475">
            <v>44.68</v>
          </cell>
          <cell r="W475">
            <v>48.41</v>
          </cell>
          <cell r="X475">
            <v>52.13</v>
          </cell>
          <cell r="Y475">
            <v>55.85</v>
          </cell>
          <cell r="Z475">
            <v>57.05</v>
          </cell>
          <cell r="AA475">
            <v>59.58</v>
          </cell>
          <cell r="AB475">
            <v>63.3</v>
          </cell>
          <cell r="AC475">
            <v>67.03</v>
          </cell>
          <cell r="AD475">
            <v>70.75</v>
          </cell>
          <cell r="AE475">
            <v>148.9447806</v>
          </cell>
          <cell r="AF475">
            <v>74.472390300000001</v>
          </cell>
        </row>
        <row r="476">
          <cell r="B476" t="str">
            <v>T0B25</v>
          </cell>
          <cell r="C476" t="str">
            <v>C</v>
          </cell>
          <cell r="D476">
            <v>0</v>
          </cell>
          <cell r="E476" t="str">
            <v>Single Tile 25 B</v>
          </cell>
          <cell r="F476" t="str">
            <v>Tile 25 B Sencillo</v>
          </cell>
          <cell r="G476">
            <v>21.687999999999999</v>
          </cell>
          <cell r="H476">
            <v>13.25</v>
          </cell>
          <cell r="I476">
            <v>0.98424999999999996</v>
          </cell>
          <cell r="J476">
            <v>0</v>
          </cell>
          <cell r="K476">
            <v>4.5194299999999998</v>
          </cell>
          <cell r="L476">
            <v>55.087630175260351</v>
          </cell>
          <cell r="M476">
            <v>33.655067310134619</v>
          </cell>
          <cell r="N476">
            <v>2.5</v>
          </cell>
          <cell r="O476">
            <v>0</v>
          </cell>
          <cell r="P476">
            <v>2.0499999999999998</v>
          </cell>
          <cell r="Q476">
            <v>30.91</v>
          </cell>
          <cell r="R476">
            <v>35.463042999999999</v>
          </cell>
          <cell r="S476">
            <v>42.6</v>
          </cell>
          <cell r="T476">
            <v>43.49</v>
          </cell>
          <cell r="U476">
            <v>0.8983681057632722</v>
          </cell>
          <cell r="V476">
            <v>44.68</v>
          </cell>
          <cell r="W476">
            <v>48.41</v>
          </cell>
          <cell r="X476">
            <v>52.13</v>
          </cell>
          <cell r="Y476">
            <v>55.85</v>
          </cell>
          <cell r="Z476">
            <v>57.05</v>
          </cell>
          <cell r="AA476">
            <v>59.58</v>
          </cell>
          <cell r="AB476">
            <v>63.3</v>
          </cell>
          <cell r="AC476">
            <v>67.03</v>
          </cell>
          <cell r="AD476">
            <v>70.75</v>
          </cell>
          <cell r="AE476">
            <v>148.9447806</v>
          </cell>
          <cell r="AF476">
            <v>74.472390300000001</v>
          </cell>
        </row>
        <row r="477">
          <cell r="B477" t="str">
            <v>T0B26</v>
          </cell>
          <cell r="C477" t="str">
            <v>C</v>
          </cell>
          <cell r="D477">
            <v>0</v>
          </cell>
          <cell r="E477" t="str">
            <v>Single Tile 26 B</v>
          </cell>
          <cell r="F477" t="str">
            <v>Tile 26 B Sencillo</v>
          </cell>
          <cell r="G477">
            <v>21.687999999999999</v>
          </cell>
          <cell r="H477">
            <v>13.25</v>
          </cell>
          <cell r="I477">
            <v>0.98424999999999996</v>
          </cell>
          <cell r="J477">
            <v>0</v>
          </cell>
          <cell r="K477">
            <v>4.5194299999999998</v>
          </cell>
          <cell r="L477">
            <v>55.087630175260351</v>
          </cell>
          <cell r="M477">
            <v>33.655067310134619</v>
          </cell>
          <cell r="N477">
            <v>2.5</v>
          </cell>
          <cell r="O477">
            <v>0</v>
          </cell>
          <cell r="P477">
            <v>2.0499999999999998</v>
          </cell>
          <cell r="Q477">
            <v>30.91</v>
          </cell>
          <cell r="R477">
            <v>35.463042999999999</v>
          </cell>
          <cell r="S477">
            <v>42.6</v>
          </cell>
          <cell r="T477">
            <v>43.49</v>
          </cell>
          <cell r="U477">
            <v>0.8983681057632722</v>
          </cell>
          <cell r="V477">
            <v>44.68</v>
          </cell>
          <cell r="W477">
            <v>48.41</v>
          </cell>
          <cell r="X477">
            <v>52.13</v>
          </cell>
          <cell r="Y477">
            <v>55.85</v>
          </cell>
          <cell r="Z477">
            <v>57.05</v>
          </cell>
          <cell r="AA477">
            <v>59.58</v>
          </cell>
          <cell r="AB477">
            <v>63.3</v>
          </cell>
          <cell r="AC477">
            <v>67.03</v>
          </cell>
          <cell r="AD477">
            <v>70.75</v>
          </cell>
          <cell r="AE477">
            <v>148.9447806</v>
          </cell>
          <cell r="AF477">
            <v>74.472390300000001</v>
          </cell>
        </row>
        <row r="478">
          <cell r="B478">
            <v>0</v>
          </cell>
          <cell r="C478">
            <v>0</v>
          </cell>
          <cell r="D478">
            <v>0</v>
          </cell>
          <cell r="E478" t="str">
            <v>Collar</v>
          </cell>
          <cell r="F478" t="str">
            <v>Collares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B479" t="str">
            <v>COS01</v>
          </cell>
          <cell r="C479" t="str">
            <v>C</v>
          </cell>
          <cell r="D479">
            <v>0</v>
          </cell>
          <cell r="E479" t="str">
            <v>Single Collar</v>
          </cell>
          <cell r="F479" t="str">
            <v>Collar sencillo</v>
          </cell>
          <cell r="G479">
            <v>21.347000000000001</v>
          </cell>
          <cell r="H479">
            <v>13.465</v>
          </cell>
          <cell r="I479" t="str">
            <v>Max. 3.3 Min.1.4</v>
          </cell>
          <cell r="J479">
            <v>0</v>
          </cell>
          <cell r="K479">
            <v>4.7619360000000004</v>
          </cell>
          <cell r="L479">
            <v>54.221488442976892</v>
          </cell>
          <cell r="M479">
            <v>34.201168402336805</v>
          </cell>
          <cell r="N479">
            <v>8.4988569977139949</v>
          </cell>
          <cell r="O479">
            <v>0</v>
          </cell>
          <cell r="P479">
            <v>2.16</v>
          </cell>
          <cell r="Q479">
            <v>28.44</v>
          </cell>
          <cell r="R479">
            <v>32.629212000000003</v>
          </cell>
          <cell r="S479">
            <v>39.19</v>
          </cell>
          <cell r="T479">
            <v>40.020000000000003</v>
          </cell>
          <cell r="U479">
            <v>0.8985181859003144</v>
          </cell>
          <cell r="V479">
            <v>41.11</v>
          </cell>
          <cell r="W479">
            <v>44.54</v>
          </cell>
          <cell r="X479">
            <v>47.96</v>
          </cell>
          <cell r="Y479">
            <v>51.39</v>
          </cell>
          <cell r="Z479">
            <v>52.49</v>
          </cell>
          <cell r="AA479">
            <v>54.82</v>
          </cell>
          <cell r="AB479">
            <v>58.24</v>
          </cell>
          <cell r="AC479">
            <v>61.67</v>
          </cell>
          <cell r="AD479">
            <v>65.099999999999994</v>
          </cell>
          <cell r="AE479">
            <v>137.04269040000003</v>
          </cell>
          <cell r="AF479">
            <v>68.521345200000013</v>
          </cell>
        </row>
        <row r="480">
          <cell r="B480" t="str">
            <v>COD01</v>
          </cell>
          <cell r="C480" t="str">
            <v>C</v>
          </cell>
          <cell r="D480">
            <v>0</v>
          </cell>
          <cell r="E480" t="str">
            <v>Angle Double Collar</v>
          </cell>
          <cell r="F480" t="str">
            <v>Collar Angulo Doble</v>
          </cell>
          <cell r="G480">
            <v>20.945</v>
          </cell>
          <cell r="H480">
            <v>13.071</v>
          </cell>
          <cell r="I480" t="str">
            <v>Max. 2.04 Min. 0.9</v>
          </cell>
          <cell r="J480">
            <v>0</v>
          </cell>
          <cell r="K480">
            <v>3.6596359999999999</v>
          </cell>
          <cell r="L480">
            <v>53.200406400812803</v>
          </cell>
          <cell r="M480">
            <v>33.200406400812803</v>
          </cell>
          <cell r="N480">
            <v>5.1993903987807979</v>
          </cell>
          <cell r="O480">
            <v>0</v>
          </cell>
          <cell r="P480">
            <v>1.66</v>
          </cell>
          <cell r="Q480">
            <v>35.06</v>
          </cell>
          <cell r="R480">
            <v>40.224338000000003</v>
          </cell>
          <cell r="S480">
            <v>48.32</v>
          </cell>
          <cell r="T480">
            <v>49.33</v>
          </cell>
          <cell r="U480">
            <v>0.89837916590784928</v>
          </cell>
          <cell r="V480">
            <v>50.68</v>
          </cell>
          <cell r="W480">
            <v>54.91</v>
          </cell>
          <cell r="X480">
            <v>59.13</v>
          </cell>
          <cell r="Y480">
            <v>63.35</v>
          </cell>
          <cell r="Z480">
            <v>64.7</v>
          </cell>
          <cell r="AA480">
            <v>67.58</v>
          </cell>
          <cell r="AB480">
            <v>71.8</v>
          </cell>
          <cell r="AC480">
            <v>76.02</v>
          </cell>
          <cell r="AD480">
            <v>80.25</v>
          </cell>
          <cell r="AE480">
            <v>168.94221960000002</v>
          </cell>
          <cell r="AF480">
            <v>84.471109800000008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 t="str">
            <v>Pozos Portátiles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B482" t="str">
            <v>PZ001</v>
          </cell>
          <cell r="C482">
            <v>0</v>
          </cell>
          <cell r="D482">
            <v>0</v>
          </cell>
          <cell r="E482">
            <v>0</v>
          </cell>
          <cell r="F482" t="str">
            <v xml:space="preserve">Pozo Portátil Sencillo Sin Desagüe 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54.5</v>
          </cell>
          <cell r="M482">
            <v>34</v>
          </cell>
          <cell r="N482">
            <v>20</v>
          </cell>
          <cell r="O482">
            <v>0</v>
          </cell>
          <cell r="P482">
            <v>0</v>
          </cell>
          <cell r="Q482">
            <v>97.76</v>
          </cell>
          <cell r="R482">
            <v>112.2</v>
          </cell>
          <cell r="S482">
            <v>134.72999999999999</v>
          </cell>
          <cell r="T482">
            <v>137.56</v>
          </cell>
          <cell r="U482">
            <v>0.89849771391247557</v>
          </cell>
          <cell r="V482">
            <v>141.32</v>
          </cell>
          <cell r="W482">
            <v>153.1</v>
          </cell>
          <cell r="X482">
            <v>164.88</v>
          </cell>
          <cell r="Y482">
            <v>176.66</v>
          </cell>
          <cell r="Z482">
            <v>180.42</v>
          </cell>
          <cell r="AA482">
            <v>188.43</v>
          </cell>
          <cell r="AB482">
            <v>200.21</v>
          </cell>
          <cell r="AC482">
            <v>211.99</v>
          </cell>
          <cell r="AD482">
            <v>223.76</v>
          </cell>
          <cell r="AE482">
            <v>471.08</v>
          </cell>
          <cell r="AF482">
            <v>235.54</v>
          </cell>
        </row>
        <row r="483">
          <cell r="B483" t="str">
            <v>PZ002</v>
          </cell>
          <cell r="C483">
            <v>0</v>
          </cell>
          <cell r="D483">
            <v>0</v>
          </cell>
          <cell r="E483">
            <v>0</v>
          </cell>
          <cell r="F483" t="str">
            <v xml:space="preserve">Pozo Portátil Doble Sin  Desagüe 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66.040000000000006</v>
          </cell>
          <cell r="M483">
            <v>53.673999999999999</v>
          </cell>
          <cell r="N483">
            <v>20</v>
          </cell>
          <cell r="O483">
            <v>0</v>
          </cell>
          <cell r="P483">
            <v>0</v>
          </cell>
          <cell r="Q483">
            <v>262.79000000000002</v>
          </cell>
          <cell r="R483">
            <v>301.61</v>
          </cell>
          <cell r="S483">
            <v>362.16</v>
          </cell>
          <cell r="T483">
            <v>369.76</v>
          </cell>
          <cell r="U483">
            <v>0.89845705260600162</v>
          </cell>
          <cell r="V483">
            <v>379.89</v>
          </cell>
          <cell r="W483">
            <v>411.55</v>
          </cell>
          <cell r="X483">
            <v>443.21</v>
          </cell>
          <cell r="Y483">
            <v>474.86</v>
          </cell>
          <cell r="Z483">
            <v>484.99</v>
          </cell>
          <cell r="AA483">
            <v>506.52</v>
          </cell>
          <cell r="AB483">
            <v>538.17999999999995</v>
          </cell>
          <cell r="AC483">
            <v>569.84</v>
          </cell>
          <cell r="AD483">
            <v>601.49</v>
          </cell>
          <cell r="AE483">
            <v>1266.3</v>
          </cell>
          <cell r="AF483">
            <v>633.15</v>
          </cell>
        </row>
        <row r="484">
          <cell r="B484" t="str">
            <v>PZ101</v>
          </cell>
          <cell r="C484">
            <v>0</v>
          </cell>
          <cell r="D484">
            <v>0</v>
          </cell>
          <cell r="E484">
            <v>0</v>
          </cell>
          <cell r="F484" t="str">
            <v xml:space="preserve">Pozo Portátil Sencillo Con Desagüe 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54.5</v>
          </cell>
          <cell r="M484">
            <v>34</v>
          </cell>
          <cell r="N484">
            <v>20</v>
          </cell>
          <cell r="O484">
            <v>0</v>
          </cell>
          <cell r="P484">
            <v>0</v>
          </cell>
          <cell r="Q484">
            <v>107.28</v>
          </cell>
          <cell r="R484">
            <v>123.13</v>
          </cell>
          <cell r="S484">
            <v>147.84</v>
          </cell>
          <cell r="T484">
            <v>150.94999999999999</v>
          </cell>
          <cell r="U484">
            <v>0.89845842509374441</v>
          </cell>
          <cell r="V484">
            <v>155.08000000000001</v>
          </cell>
          <cell r="W484">
            <v>168.01</v>
          </cell>
          <cell r="X484">
            <v>180.93</v>
          </cell>
          <cell r="Y484">
            <v>193.85</v>
          </cell>
          <cell r="Z484">
            <v>197.99</v>
          </cell>
          <cell r="AA484">
            <v>206.78</v>
          </cell>
          <cell r="AB484">
            <v>219.7</v>
          </cell>
          <cell r="AC484">
            <v>232.62</v>
          </cell>
          <cell r="AD484">
            <v>245.55</v>
          </cell>
          <cell r="AE484">
            <v>516.94000000000005</v>
          </cell>
          <cell r="AF484">
            <v>258.47000000000003</v>
          </cell>
        </row>
        <row r="485">
          <cell r="B485" t="str">
            <v>PZ102</v>
          </cell>
          <cell r="C485">
            <v>0</v>
          </cell>
          <cell r="D485">
            <v>0</v>
          </cell>
          <cell r="E485">
            <v>0</v>
          </cell>
          <cell r="F485" t="str">
            <v xml:space="preserve">Pozo Portátil Doble Con Desagüe 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66.040000000000006</v>
          </cell>
          <cell r="M485">
            <v>53.673999999999999</v>
          </cell>
          <cell r="N485">
            <v>20</v>
          </cell>
          <cell r="O485">
            <v>0</v>
          </cell>
          <cell r="P485">
            <v>0</v>
          </cell>
          <cell r="Q485">
            <v>272.32</v>
          </cell>
          <cell r="R485">
            <v>312.55</v>
          </cell>
          <cell r="S485">
            <v>375.29</v>
          </cell>
          <cell r="T485">
            <v>383.16</v>
          </cell>
          <cell r="U485">
            <v>0.89844537716603745</v>
          </cell>
          <cell r="V485">
            <v>393.66</v>
          </cell>
          <cell r="W485">
            <v>426.47</v>
          </cell>
          <cell r="X485">
            <v>459.27</v>
          </cell>
          <cell r="Y485">
            <v>492.08</v>
          </cell>
          <cell r="Z485">
            <v>502.57</v>
          </cell>
          <cell r="AA485">
            <v>524.88</v>
          </cell>
          <cell r="AB485">
            <v>557.69000000000005</v>
          </cell>
          <cell r="AC485">
            <v>590.49</v>
          </cell>
          <cell r="AD485">
            <v>623.29999999999995</v>
          </cell>
          <cell r="AE485">
            <v>1312.2</v>
          </cell>
          <cell r="AF485">
            <v>656.1</v>
          </cell>
        </row>
        <row r="486">
          <cell r="B486" t="str">
            <v>ER1</v>
          </cell>
          <cell r="C486">
            <v>0</v>
          </cell>
          <cell r="D486">
            <v>0</v>
          </cell>
          <cell r="E486">
            <v>0</v>
          </cell>
          <cell r="F486" t="str">
            <v>Mesa Rejilla Pozo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50.17</v>
          </cell>
          <cell r="M486">
            <v>29.85</v>
          </cell>
          <cell r="N486">
            <v>15.24</v>
          </cell>
          <cell r="O486">
            <v>0</v>
          </cell>
          <cell r="P486">
            <v>0</v>
          </cell>
          <cell r="Q486">
            <v>18.14</v>
          </cell>
          <cell r="R486">
            <v>20.82</v>
          </cell>
          <cell r="S486">
            <v>25</v>
          </cell>
          <cell r="T486">
            <v>25.52</v>
          </cell>
          <cell r="U486">
            <v>0.89827525519183382</v>
          </cell>
          <cell r="V486">
            <v>26.22</v>
          </cell>
          <cell r="W486">
            <v>28.41</v>
          </cell>
          <cell r="X486">
            <v>30.59</v>
          </cell>
          <cell r="Y486">
            <v>32.78</v>
          </cell>
          <cell r="Z486">
            <v>33.47</v>
          </cell>
          <cell r="AA486">
            <v>34.96</v>
          </cell>
          <cell r="AB486">
            <v>37.15</v>
          </cell>
          <cell r="AC486">
            <v>39.33</v>
          </cell>
          <cell r="AD486">
            <v>41.52</v>
          </cell>
          <cell r="AE486">
            <v>87.4</v>
          </cell>
          <cell r="AF486">
            <v>43.7</v>
          </cell>
        </row>
        <row r="487"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 t="str">
            <v>Bases para altura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B488" t="str">
            <v>BUSS34</v>
          </cell>
          <cell r="C488" t="str">
            <v>C</v>
          </cell>
          <cell r="D488">
            <v>0</v>
          </cell>
          <cell r="E488">
            <v>0</v>
          </cell>
          <cell r="F488" t="str">
            <v>Base Rectangular / Cuadrada Sólido Set 3 piezas ancho 30 cm</v>
          </cell>
          <cell r="G488" t="str">
            <v>61/45.5/30.5</v>
          </cell>
          <cell r="H488">
            <v>20.3</v>
          </cell>
          <cell r="I488" t="str">
            <v>20/ 15 / 10</v>
          </cell>
          <cell r="J488">
            <v>0</v>
          </cell>
          <cell r="K488">
            <v>260.08</v>
          </cell>
          <cell r="L488" t="str">
            <v>61/45.5/30.5</v>
          </cell>
          <cell r="M488">
            <v>30.5</v>
          </cell>
          <cell r="N488" t="str">
            <v>20/15/10</v>
          </cell>
          <cell r="O488">
            <v>0</v>
          </cell>
          <cell r="P488">
            <v>0</v>
          </cell>
          <cell r="Q488">
            <v>63.01</v>
          </cell>
          <cell r="R488">
            <v>72.291373000000007</v>
          </cell>
          <cell r="S488">
            <v>90.83</v>
          </cell>
          <cell r="T488">
            <v>92.74</v>
          </cell>
          <cell r="U488">
            <v>0.89846928889750044</v>
          </cell>
          <cell r="V488">
            <v>95.28</v>
          </cell>
          <cell r="W488">
            <v>103.22</v>
          </cell>
          <cell r="X488">
            <v>111.16</v>
          </cell>
          <cell r="Y488">
            <v>119.1</v>
          </cell>
          <cell r="Z488">
            <v>121.64</v>
          </cell>
          <cell r="AA488">
            <v>127.04</v>
          </cell>
          <cell r="AB488">
            <v>134.97999999999999</v>
          </cell>
          <cell r="AC488">
            <v>142.91999999999999</v>
          </cell>
          <cell r="AD488">
            <v>150.86000000000001</v>
          </cell>
          <cell r="AE488">
            <v>317.58999999999997</v>
          </cell>
          <cell r="AF488">
            <v>158.79499999999999</v>
          </cell>
        </row>
        <row r="489">
          <cell r="B489" t="str">
            <v>BUPS34</v>
          </cell>
          <cell r="C489" t="str">
            <v>C</v>
          </cell>
          <cell r="D489">
            <v>0</v>
          </cell>
          <cell r="E489">
            <v>0</v>
          </cell>
          <cell r="F489" t="str">
            <v>Base Rectangular / Cuadrada Perforada Set 3 piezas ancho 30 cm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 t="str">
            <v>61/45.5/30.5</v>
          </cell>
          <cell r="M489">
            <v>30.5</v>
          </cell>
          <cell r="N489" t="str">
            <v>20/15/10</v>
          </cell>
          <cell r="O489">
            <v>0</v>
          </cell>
          <cell r="P489">
            <v>0</v>
          </cell>
          <cell r="Q489">
            <v>63.01</v>
          </cell>
          <cell r="R489">
            <v>72.291373000000007</v>
          </cell>
          <cell r="S489">
            <v>90.83</v>
          </cell>
          <cell r="T489">
            <v>92.74</v>
          </cell>
          <cell r="U489">
            <v>0.89846928889750044</v>
          </cell>
          <cell r="V489">
            <v>95.28</v>
          </cell>
          <cell r="W489">
            <v>103.22</v>
          </cell>
          <cell r="X489">
            <v>111.16</v>
          </cell>
          <cell r="Y489">
            <v>119.1</v>
          </cell>
          <cell r="Z489">
            <v>121.64</v>
          </cell>
          <cell r="AA489">
            <v>127.04</v>
          </cell>
          <cell r="AB489">
            <v>134.97999999999999</v>
          </cell>
          <cell r="AC489">
            <v>142.91999999999999</v>
          </cell>
          <cell r="AD489">
            <v>150.86000000000001</v>
          </cell>
          <cell r="AE489">
            <v>317.58999999999997</v>
          </cell>
          <cell r="AF489">
            <v>158.79499999999999</v>
          </cell>
        </row>
        <row r="490">
          <cell r="B490" t="str">
            <v>BULS34</v>
          </cell>
          <cell r="C490" t="str">
            <v>C</v>
          </cell>
          <cell r="D490">
            <v>0</v>
          </cell>
          <cell r="E490">
            <v>0</v>
          </cell>
          <cell r="F490" t="str">
            <v>Base Rectangular / Cuadrada Lámina Set 3 piezas ancho 30 cm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 t="str">
            <v>61/45.5/30.5</v>
          </cell>
          <cell r="M490">
            <v>30.5</v>
          </cell>
          <cell r="N490" t="str">
            <v>20/15/10</v>
          </cell>
          <cell r="O490">
            <v>0</v>
          </cell>
          <cell r="P490">
            <v>0</v>
          </cell>
          <cell r="Q490">
            <v>63.01</v>
          </cell>
          <cell r="R490">
            <v>72.291373000000007</v>
          </cell>
          <cell r="S490">
            <v>90.83</v>
          </cell>
          <cell r="T490">
            <v>92.74</v>
          </cell>
          <cell r="U490">
            <v>0.89846928889750044</v>
          </cell>
          <cell r="V490">
            <v>95.28</v>
          </cell>
          <cell r="W490">
            <v>103.22</v>
          </cell>
          <cell r="X490">
            <v>111.16</v>
          </cell>
          <cell r="Y490">
            <v>119.1</v>
          </cell>
          <cell r="Z490">
            <v>121.64</v>
          </cell>
          <cell r="AA490">
            <v>127.04</v>
          </cell>
          <cell r="AB490">
            <v>134.97999999999999</v>
          </cell>
          <cell r="AC490">
            <v>142.91999999999999</v>
          </cell>
          <cell r="AD490">
            <v>150.86000000000001</v>
          </cell>
          <cell r="AE490">
            <v>317.58999999999997</v>
          </cell>
          <cell r="AF490">
            <v>158.79499999999999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B492" t="str">
            <v>BUSS33</v>
          </cell>
          <cell r="C492" t="str">
            <v>C</v>
          </cell>
          <cell r="D492">
            <v>0</v>
          </cell>
          <cell r="E492">
            <v>0</v>
          </cell>
          <cell r="F492" t="str">
            <v>Base Rectanguar Sólido Set  3 piezas ancho 20 cm</v>
          </cell>
          <cell r="G492" t="str">
            <v>61/45.5/30.5</v>
          </cell>
          <cell r="H492">
            <v>20.3</v>
          </cell>
          <cell r="I492" t="str">
            <v>20/ 15 / 10</v>
          </cell>
          <cell r="J492">
            <v>0</v>
          </cell>
          <cell r="K492">
            <v>260.08</v>
          </cell>
          <cell r="L492" t="str">
            <v>61/45.5/30.5</v>
          </cell>
          <cell r="M492">
            <v>20.3</v>
          </cell>
          <cell r="N492" t="str">
            <v>20/15/10</v>
          </cell>
          <cell r="O492">
            <v>0</v>
          </cell>
          <cell r="P492">
            <v>0</v>
          </cell>
          <cell r="Q492">
            <v>47.03</v>
          </cell>
          <cell r="R492">
            <v>53.957519000000005</v>
          </cell>
          <cell r="S492">
            <v>67.790000000000006</v>
          </cell>
          <cell r="T492">
            <v>69.22</v>
          </cell>
          <cell r="U492">
            <v>0.89849428868120451</v>
          </cell>
          <cell r="V492">
            <v>71.11</v>
          </cell>
          <cell r="W492">
            <v>77.040000000000006</v>
          </cell>
          <cell r="X492">
            <v>82.96</v>
          </cell>
          <cell r="Y492">
            <v>88.89</v>
          </cell>
          <cell r="Z492">
            <v>90.79</v>
          </cell>
          <cell r="AA492">
            <v>94.82</v>
          </cell>
          <cell r="AB492">
            <v>100.74</v>
          </cell>
          <cell r="AC492">
            <v>106.67</v>
          </cell>
          <cell r="AD492">
            <v>112.59</v>
          </cell>
          <cell r="AE492">
            <v>237.04</v>
          </cell>
          <cell r="AF492">
            <v>118.52</v>
          </cell>
        </row>
        <row r="493">
          <cell r="B493" t="str">
            <v>BUPS33</v>
          </cell>
          <cell r="C493" t="str">
            <v>C</v>
          </cell>
          <cell r="D493">
            <v>0</v>
          </cell>
          <cell r="E493">
            <v>0</v>
          </cell>
          <cell r="F493" t="str">
            <v>Base Rectanguar Perforado Set  3 piezas ancho 20 cm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 t="str">
            <v>61/45.5/30.5</v>
          </cell>
          <cell r="M493">
            <v>20</v>
          </cell>
          <cell r="N493" t="str">
            <v>20/15/10</v>
          </cell>
          <cell r="O493">
            <v>0</v>
          </cell>
          <cell r="P493">
            <v>0</v>
          </cell>
          <cell r="Q493">
            <v>47.03</v>
          </cell>
          <cell r="R493">
            <v>53.957519000000005</v>
          </cell>
          <cell r="S493">
            <v>67.790000000000006</v>
          </cell>
          <cell r="T493">
            <v>69.22</v>
          </cell>
          <cell r="U493">
            <v>0.89849428868120451</v>
          </cell>
          <cell r="V493">
            <v>71.11</v>
          </cell>
          <cell r="W493">
            <v>77.040000000000006</v>
          </cell>
          <cell r="X493">
            <v>82.96</v>
          </cell>
          <cell r="Y493">
            <v>88.89</v>
          </cell>
          <cell r="Z493">
            <v>90.79</v>
          </cell>
          <cell r="AA493">
            <v>94.82</v>
          </cell>
          <cell r="AB493">
            <v>100.74</v>
          </cell>
          <cell r="AC493">
            <v>106.67</v>
          </cell>
          <cell r="AD493">
            <v>112.59</v>
          </cell>
          <cell r="AE493">
            <v>237.04</v>
          </cell>
          <cell r="AF493">
            <v>118.52</v>
          </cell>
        </row>
        <row r="494">
          <cell r="B494" t="str">
            <v>BULS33</v>
          </cell>
          <cell r="C494" t="str">
            <v>C</v>
          </cell>
          <cell r="D494">
            <v>0</v>
          </cell>
          <cell r="E494">
            <v>0</v>
          </cell>
          <cell r="F494" t="str">
            <v>Base Rectanguar Lámina Set  3 piezas ancho 20 cm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 t="str">
            <v>61/45.5/30.5</v>
          </cell>
          <cell r="M494">
            <v>20</v>
          </cell>
          <cell r="N494" t="str">
            <v>20/15/10</v>
          </cell>
          <cell r="O494">
            <v>0</v>
          </cell>
          <cell r="P494">
            <v>0</v>
          </cell>
          <cell r="Q494">
            <v>47.03</v>
          </cell>
          <cell r="R494">
            <v>53.957519000000005</v>
          </cell>
          <cell r="S494">
            <v>67.790000000000006</v>
          </cell>
          <cell r="T494">
            <v>69.22</v>
          </cell>
          <cell r="U494">
            <v>0.89849428868120451</v>
          </cell>
          <cell r="V494">
            <v>71.11</v>
          </cell>
          <cell r="W494">
            <v>77.040000000000006</v>
          </cell>
          <cell r="X494">
            <v>82.96</v>
          </cell>
          <cell r="Y494">
            <v>88.89</v>
          </cell>
          <cell r="Z494">
            <v>90.79</v>
          </cell>
          <cell r="AA494">
            <v>94.82</v>
          </cell>
          <cell r="AB494">
            <v>100.74</v>
          </cell>
          <cell r="AC494">
            <v>106.67</v>
          </cell>
          <cell r="AD494">
            <v>112.59</v>
          </cell>
          <cell r="AE494">
            <v>237.04</v>
          </cell>
          <cell r="AF494">
            <v>118.52</v>
          </cell>
        </row>
        <row r="495"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B496" t="str">
            <v>BSSS2</v>
          </cell>
          <cell r="C496" t="str">
            <v>C</v>
          </cell>
          <cell r="D496">
            <v>0</v>
          </cell>
          <cell r="E496">
            <v>0</v>
          </cell>
          <cell r="F496" t="str">
            <v>Base Cuadrada Sólido Set 2 piezas ancho 30.5 cm</v>
          </cell>
          <cell r="G496">
            <v>30.5</v>
          </cell>
          <cell r="H496">
            <v>20.3</v>
          </cell>
          <cell r="I496">
            <v>10.199999999999999</v>
          </cell>
          <cell r="J496">
            <v>0</v>
          </cell>
          <cell r="K496">
            <v>58.22</v>
          </cell>
          <cell r="L496">
            <v>30.5</v>
          </cell>
          <cell r="M496">
            <v>30.5</v>
          </cell>
          <cell r="N496">
            <v>15</v>
          </cell>
          <cell r="O496">
            <v>0</v>
          </cell>
          <cell r="P496">
            <v>0</v>
          </cell>
          <cell r="Q496">
            <v>36.64</v>
          </cell>
          <cell r="R496">
            <v>42.037071999999995</v>
          </cell>
          <cell r="S496">
            <v>52.82</v>
          </cell>
          <cell r="T496">
            <v>53.92</v>
          </cell>
          <cell r="U496">
            <v>0.89836721092969007</v>
          </cell>
          <cell r="V496">
            <v>55.4</v>
          </cell>
          <cell r="W496">
            <v>60.02</v>
          </cell>
          <cell r="X496">
            <v>64.63</v>
          </cell>
          <cell r="Y496">
            <v>69.25</v>
          </cell>
          <cell r="Z496">
            <v>70.73</v>
          </cell>
          <cell r="AA496">
            <v>73.87</v>
          </cell>
          <cell r="AB496">
            <v>78.48</v>
          </cell>
          <cell r="AC496">
            <v>83.1</v>
          </cell>
          <cell r="AD496">
            <v>87.72</v>
          </cell>
          <cell r="AE496">
            <v>184.67</v>
          </cell>
          <cell r="AF496">
            <v>92.334999999999994</v>
          </cell>
        </row>
        <row r="497">
          <cell r="B497" t="str">
            <v>BSPS2</v>
          </cell>
          <cell r="C497" t="str">
            <v>C</v>
          </cell>
          <cell r="D497">
            <v>0</v>
          </cell>
          <cell r="E497">
            <v>0</v>
          </cell>
          <cell r="F497" t="str">
            <v>Base Cuadrada Perforado Set 2 piezas ancho 30.5 cm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30.5</v>
          </cell>
          <cell r="M497">
            <v>30.5</v>
          </cell>
          <cell r="N497">
            <v>15</v>
          </cell>
          <cell r="O497">
            <v>0</v>
          </cell>
          <cell r="P497">
            <v>0</v>
          </cell>
          <cell r="Q497">
            <v>36.64</v>
          </cell>
          <cell r="R497">
            <v>42.037071999999995</v>
          </cell>
          <cell r="S497">
            <v>52.82</v>
          </cell>
          <cell r="T497">
            <v>53.92</v>
          </cell>
          <cell r="U497">
            <v>0.89836721092969007</v>
          </cell>
          <cell r="V497">
            <v>55.4</v>
          </cell>
          <cell r="W497">
            <v>60.02</v>
          </cell>
          <cell r="X497">
            <v>64.63</v>
          </cell>
          <cell r="Y497">
            <v>69.25</v>
          </cell>
          <cell r="Z497">
            <v>70.73</v>
          </cell>
          <cell r="AA497">
            <v>73.87</v>
          </cell>
          <cell r="AB497">
            <v>78.48</v>
          </cell>
          <cell r="AC497">
            <v>83.1</v>
          </cell>
          <cell r="AD497">
            <v>87.72</v>
          </cell>
          <cell r="AE497">
            <v>184.67</v>
          </cell>
          <cell r="AF497">
            <v>92.334999999999994</v>
          </cell>
        </row>
        <row r="498">
          <cell r="B498" t="str">
            <v>BSLS2</v>
          </cell>
          <cell r="C498" t="str">
            <v>C</v>
          </cell>
          <cell r="D498">
            <v>0</v>
          </cell>
          <cell r="E498">
            <v>0</v>
          </cell>
          <cell r="F498" t="str">
            <v>Base Cuadrada Lámina Set 2 piezas ancho 30.5 cm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30.5</v>
          </cell>
          <cell r="M498">
            <v>30.5</v>
          </cell>
          <cell r="N498">
            <v>15</v>
          </cell>
          <cell r="O498">
            <v>0</v>
          </cell>
          <cell r="P498">
            <v>0</v>
          </cell>
          <cell r="Q498">
            <v>36.64</v>
          </cell>
          <cell r="R498">
            <v>42.037071999999995</v>
          </cell>
          <cell r="S498">
            <v>52.82</v>
          </cell>
          <cell r="T498">
            <v>53.92</v>
          </cell>
          <cell r="U498">
            <v>0.89836721092969007</v>
          </cell>
          <cell r="V498">
            <v>55.4</v>
          </cell>
          <cell r="W498">
            <v>60.02</v>
          </cell>
          <cell r="X498">
            <v>64.63</v>
          </cell>
          <cell r="Y498">
            <v>69.25</v>
          </cell>
          <cell r="Z498">
            <v>70.73</v>
          </cell>
          <cell r="AA498">
            <v>73.87</v>
          </cell>
          <cell r="AB498">
            <v>78.48</v>
          </cell>
          <cell r="AC498">
            <v>83.1</v>
          </cell>
          <cell r="AD498">
            <v>87.72</v>
          </cell>
          <cell r="AE498">
            <v>184.67</v>
          </cell>
          <cell r="AF498">
            <v>92.334999999999994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B500" t="str">
            <v>BUSS2</v>
          </cell>
          <cell r="C500" t="str">
            <v>C</v>
          </cell>
          <cell r="D500">
            <v>0</v>
          </cell>
          <cell r="E500">
            <v>0</v>
          </cell>
          <cell r="F500" t="str">
            <v>Base Cuadrada Sólido Set 2 piezas  ancho 20 cm</v>
          </cell>
          <cell r="G500">
            <v>30.5</v>
          </cell>
          <cell r="H500">
            <v>20.3</v>
          </cell>
          <cell r="I500">
            <v>10.199999999999999</v>
          </cell>
          <cell r="J500">
            <v>0</v>
          </cell>
          <cell r="K500">
            <v>58.22</v>
          </cell>
          <cell r="L500">
            <v>20</v>
          </cell>
          <cell r="M500">
            <v>20</v>
          </cell>
          <cell r="N500">
            <v>10</v>
          </cell>
          <cell r="O500">
            <v>0</v>
          </cell>
          <cell r="P500">
            <v>0</v>
          </cell>
          <cell r="Q500">
            <v>28.16</v>
          </cell>
          <cell r="R500">
            <v>32.307968000000002</v>
          </cell>
          <cell r="S500">
            <v>40.590000000000003</v>
          </cell>
          <cell r="T500">
            <v>41.44</v>
          </cell>
          <cell r="U500">
            <v>0.8983308042488618</v>
          </cell>
          <cell r="V500">
            <v>42.58</v>
          </cell>
          <cell r="W500">
            <v>46.13</v>
          </cell>
          <cell r="X500">
            <v>49.68</v>
          </cell>
          <cell r="Y500">
            <v>53.22</v>
          </cell>
          <cell r="Z500">
            <v>54.36</v>
          </cell>
          <cell r="AA500">
            <v>56.77</v>
          </cell>
          <cell r="AB500">
            <v>60.32</v>
          </cell>
          <cell r="AC500">
            <v>63.87</v>
          </cell>
          <cell r="AD500">
            <v>67.42</v>
          </cell>
          <cell r="AE500">
            <v>141.93</v>
          </cell>
          <cell r="AF500">
            <v>70.965000000000003</v>
          </cell>
        </row>
        <row r="501">
          <cell r="B501" t="str">
            <v>BUPS2</v>
          </cell>
          <cell r="C501" t="str">
            <v>C</v>
          </cell>
          <cell r="D501">
            <v>0</v>
          </cell>
          <cell r="E501">
            <v>0</v>
          </cell>
          <cell r="F501" t="str">
            <v>Base Cuadrada Perforado Set 2 piezas  ancho 20 cm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20</v>
          </cell>
          <cell r="M501">
            <v>20</v>
          </cell>
          <cell r="N501">
            <v>10</v>
          </cell>
          <cell r="O501">
            <v>0</v>
          </cell>
          <cell r="P501">
            <v>0</v>
          </cell>
          <cell r="Q501">
            <v>28.16</v>
          </cell>
          <cell r="R501">
            <v>32.307968000000002</v>
          </cell>
          <cell r="S501">
            <v>40.590000000000003</v>
          </cell>
          <cell r="T501">
            <v>41.44</v>
          </cell>
          <cell r="U501">
            <v>0.8983308042488618</v>
          </cell>
          <cell r="V501">
            <v>42.58</v>
          </cell>
          <cell r="W501">
            <v>46.13</v>
          </cell>
          <cell r="X501">
            <v>49.68</v>
          </cell>
          <cell r="Y501">
            <v>53.22</v>
          </cell>
          <cell r="Z501">
            <v>54.36</v>
          </cell>
          <cell r="AA501">
            <v>56.77</v>
          </cell>
          <cell r="AB501">
            <v>60.32</v>
          </cell>
          <cell r="AC501">
            <v>63.87</v>
          </cell>
          <cell r="AD501">
            <v>67.42</v>
          </cell>
          <cell r="AE501">
            <v>141.93</v>
          </cell>
          <cell r="AF501">
            <v>70.965000000000003</v>
          </cell>
        </row>
        <row r="502">
          <cell r="B502" t="str">
            <v>BULS2</v>
          </cell>
          <cell r="C502" t="str">
            <v>C</v>
          </cell>
          <cell r="D502">
            <v>0</v>
          </cell>
          <cell r="E502">
            <v>0</v>
          </cell>
          <cell r="F502" t="str">
            <v>Base Cuadrada Lámina Set 2 piezas  ancho 20 cm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20</v>
          </cell>
          <cell r="M502">
            <v>20</v>
          </cell>
          <cell r="N502">
            <v>10</v>
          </cell>
          <cell r="O502">
            <v>0</v>
          </cell>
          <cell r="P502">
            <v>0</v>
          </cell>
          <cell r="Q502">
            <v>28.16</v>
          </cell>
          <cell r="R502">
            <v>32.307968000000002</v>
          </cell>
          <cell r="S502">
            <v>40.590000000000003</v>
          </cell>
          <cell r="T502">
            <v>41.44</v>
          </cell>
          <cell r="U502">
            <v>0.8983308042488618</v>
          </cell>
          <cell r="V502">
            <v>42.58</v>
          </cell>
          <cell r="W502">
            <v>46.13</v>
          </cell>
          <cell r="X502">
            <v>49.68</v>
          </cell>
          <cell r="Y502">
            <v>53.22</v>
          </cell>
          <cell r="Z502">
            <v>54.36</v>
          </cell>
          <cell r="AA502">
            <v>56.77</v>
          </cell>
          <cell r="AB502">
            <v>60.32</v>
          </cell>
          <cell r="AC502">
            <v>63.87</v>
          </cell>
          <cell r="AD502">
            <v>67.42</v>
          </cell>
          <cell r="AE502">
            <v>141.93</v>
          </cell>
          <cell r="AF502">
            <v>70.965000000000003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B504" t="str">
            <v>CSL04</v>
          </cell>
          <cell r="C504" t="str">
            <v>C</v>
          </cell>
          <cell r="D504">
            <v>0</v>
          </cell>
          <cell r="E504">
            <v>0</v>
          </cell>
          <cell r="F504" t="str">
            <v>Base Cubo Cuadrado Lámina L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29.8</v>
          </cell>
          <cell r="M504">
            <v>29.8</v>
          </cell>
          <cell r="N504">
            <v>29.8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 t="e">
            <v>#DIV/0!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B505" t="str">
            <v>CSL03</v>
          </cell>
          <cell r="C505" t="str">
            <v>C</v>
          </cell>
          <cell r="D505">
            <v>0</v>
          </cell>
          <cell r="E505">
            <v>0</v>
          </cell>
          <cell r="F505" t="str">
            <v>Base Cubo Cuadrado Lámina M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24.8</v>
          </cell>
          <cell r="M505">
            <v>24.8</v>
          </cell>
          <cell r="N505">
            <v>24.8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 t="e">
            <v>#DIV/0!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B506" t="str">
            <v>CSL02</v>
          </cell>
          <cell r="C506" t="str">
            <v>C</v>
          </cell>
          <cell r="D506">
            <v>0</v>
          </cell>
          <cell r="E506">
            <v>0</v>
          </cell>
          <cell r="F506" t="str">
            <v>Base Cubo Cuadrado Lámina S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20.3</v>
          </cell>
          <cell r="M506">
            <v>20.3</v>
          </cell>
          <cell r="N506">
            <v>20.3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 t="e">
            <v>#DIV/0!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B507" t="str">
            <v>CSP04</v>
          </cell>
          <cell r="C507" t="str">
            <v>C</v>
          </cell>
          <cell r="D507">
            <v>0</v>
          </cell>
          <cell r="E507">
            <v>0</v>
          </cell>
          <cell r="F507" t="str">
            <v>Base Cubo Cuadrado Perforado L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29.8</v>
          </cell>
          <cell r="M507">
            <v>29.8</v>
          </cell>
          <cell r="N507">
            <v>29.8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 t="e">
            <v>#DIV/0!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B508" t="str">
            <v>CSP03</v>
          </cell>
          <cell r="C508" t="str">
            <v>C</v>
          </cell>
          <cell r="D508">
            <v>0</v>
          </cell>
          <cell r="E508">
            <v>0</v>
          </cell>
          <cell r="F508" t="str">
            <v>Base Cubo Cuadrado Perforado M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24.8</v>
          </cell>
          <cell r="M508">
            <v>24.8</v>
          </cell>
          <cell r="N508">
            <v>24.8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 t="e">
            <v>#DIV/0!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B509" t="str">
            <v>CSP02</v>
          </cell>
          <cell r="C509" t="str">
            <v>C</v>
          </cell>
          <cell r="D509">
            <v>0</v>
          </cell>
          <cell r="E509">
            <v>0</v>
          </cell>
          <cell r="F509" t="str">
            <v>Base Cubo Cuadrado Perforado S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20.3</v>
          </cell>
          <cell r="M509">
            <v>20.3</v>
          </cell>
          <cell r="N509">
            <v>20.3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 t="e">
            <v>#DIV/0!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B510" t="str">
            <v>CUL04</v>
          </cell>
          <cell r="C510" t="str">
            <v>C</v>
          </cell>
          <cell r="D510">
            <v>0</v>
          </cell>
          <cell r="E510">
            <v>0</v>
          </cell>
          <cell r="F510" t="str">
            <v>Base Cubo Rectangular Lamina L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 t="e">
            <v>#DIV/0!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B511" t="str">
            <v>CUL03</v>
          </cell>
          <cell r="C511" t="str">
            <v>C</v>
          </cell>
          <cell r="D511">
            <v>0</v>
          </cell>
          <cell r="E511">
            <v>0</v>
          </cell>
          <cell r="F511" t="str">
            <v>Base Cubo Rectangular Lamina M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 t="e">
            <v>#DIV/0!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B512" t="str">
            <v>CUL02</v>
          </cell>
          <cell r="C512" t="str">
            <v>C</v>
          </cell>
          <cell r="D512">
            <v>0</v>
          </cell>
          <cell r="E512">
            <v>0</v>
          </cell>
          <cell r="F512" t="str">
            <v>Base Cubo Rectangular Lamina S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 t="e">
            <v>#DIV/0!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B513" t="str">
            <v>CUP04</v>
          </cell>
          <cell r="C513" t="str">
            <v>C</v>
          </cell>
          <cell r="D513">
            <v>0</v>
          </cell>
          <cell r="E513">
            <v>0</v>
          </cell>
          <cell r="F513" t="str">
            <v>Base Cubo Rectangular Perforado L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 t="e">
            <v>#DIV/0!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B514" t="str">
            <v>CUP03</v>
          </cell>
          <cell r="C514" t="str">
            <v>C</v>
          </cell>
          <cell r="D514">
            <v>0</v>
          </cell>
          <cell r="E514">
            <v>0</v>
          </cell>
          <cell r="F514" t="str">
            <v>Base Cubo Rectangular Perforado M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 t="e">
            <v>#DIV/0!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B515" t="str">
            <v>CUP02</v>
          </cell>
          <cell r="C515" t="str">
            <v>C</v>
          </cell>
          <cell r="D515">
            <v>0</v>
          </cell>
          <cell r="E515">
            <v>0</v>
          </cell>
          <cell r="F515" t="str">
            <v>Base Cubo Rectangular Perforado S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 t="e">
            <v>#DIV/0!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</row>
        <row r="517">
          <cell r="B517" t="str">
            <v>Productos Especiales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0.1</v>
          </cell>
          <cell r="R518">
            <v>4.3400000000000001E-2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 t="str">
            <v>2X</v>
          </cell>
          <cell r="AF518">
            <v>1.1000000000000001</v>
          </cell>
        </row>
        <row r="519">
          <cell r="B519" t="str">
            <v>0004</v>
          </cell>
          <cell r="C519">
            <v>0</v>
          </cell>
          <cell r="D519">
            <v>0</v>
          </cell>
          <cell r="E519">
            <v>0</v>
          </cell>
          <cell r="F519" t="str">
            <v>Bote de Basura</v>
          </cell>
          <cell r="G519">
            <v>30</v>
          </cell>
          <cell r="H519">
            <v>30</v>
          </cell>
          <cell r="I519">
            <v>30</v>
          </cell>
          <cell r="J519">
            <v>30</v>
          </cell>
          <cell r="K519">
            <v>30</v>
          </cell>
          <cell r="L519">
            <v>30</v>
          </cell>
          <cell r="M519">
            <v>30</v>
          </cell>
          <cell r="N519">
            <v>20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 t="e">
            <v>#DIV/0!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B520" t="str">
            <v>0027</v>
          </cell>
          <cell r="C520">
            <v>0</v>
          </cell>
          <cell r="D520">
            <v>0</v>
          </cell>
          <cell r="E520">
            <v>0</v>
          </cell>
          <cell r="F520" t="str">
            <v>Hielera Especial las Ventanas</v>
          </cell>
          <cell r="G520">
            <v>20</v>
          </cell>
          <cell r="H520">
            <v>20</v>
          </cell>
          <cell r="I520">
            <v>20</v>
          </cell>
          <cell r="J520">
            <v>20</v>
          </cell>
          <cell r="K520">
            <v>20</v>
          </cell>
          <cell r="L520">
            <v>20</v>
          </cell>
          <cell r="M520">
            <v>16</v>
          </cell>
          <cell r="N520">
            <v>23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 t="e">
            <v>#DIV/0!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B521" t="str">
            <v>ACOMP01</v>
          </cell>
          <cell r="C521">
            <v>0</v>
          </cell>
          <cell r="D521">
            <v>0</v>
          </cell>
          <cell r="E521">
            <v>0</v>
          </cell>
          <cell r="F521" t="str">
            <v xml:space="preserve">Contenedor Especial </v>
          </cell>
          <cell r="G521">
            <v>24.77</v>
          </cell>
          <cell r="H521">
            <v>24.77</v>
          </cell>
          <cell r="I521">
            <v>24.77</v>
          </cell>
          <cell r="J521">
            <v>24.77</v>
          </cell>
          <cell r="K521">
            <v>24.77</v>
          </cell>
          <cell r="L521">
            <v>24.77</v>
          </cell>
          <cell r="M521">
            <v>12.07</v>
          </cell>
          <cell r="N521">
            <v>15.24</v>
          </cell>
          <cell r="O521">
            <v>0</v>
          </cell>
          <cell r="P521">
            <v>0</v>
          </cell>
          <cell r="Q521">
            <v>22.28</v>
          </cell>
          <cell r="R521">
            <v>25.57</v>
          </cell>
          <cell r="S521">
            <v>30.72</v>
          </cell>
          <cell r="T521">
            <v>31.36</v>
          </cell>
          <cell r="U521">
            <v>0.8983099398453166</v>
          </cell>
          <cell r="V521">
            <v>32.22</v>
          </cell>
          <cell r="W521">
            <v>34.909999999999997</v>
          </cell>
          <cell r="X521">
            <v>37.590000000000003</v>
          </cell>
          <cell r="Y521">
            <v>40.28</v>
          </cell>
          <cell r="Z521">
            <v>41.13</v>
          </cell>
          <cell r="AA521">
            <v>42.96</v>
          </cell>
          <cell r="AB521">
            <v>45.65</v>
          </cell>
          <cell r="AC521">
            <v>48.33</v>
          </cell>
          <cell r="AD521">
            <v>51.02</v>
          </cell>
          <cell r="AE521">
            <v>107.4</v>
          </cell>
          <cell r="AF521">
            <v>53.7</v>
          </cell>
        </row>
        <row r="522">
          <cell r="B522" t="str">
            <v>ACOMP02</v>
          </cell>
          <cell r="C522">
            <v>0</v>
          </cell>
          <cell r="D522">
            <v>0</v>
          </cell>
          <cell r="E522">
            <v>0</v>
          </cell>
          <cell r="F522" t="str">
            <v xml:space="preserve">Contenedor Especial </v>
          </cell>
          <cell r="G522">
            <v>25.4</v>
          </cell>
          <cell r="H522">
            <v>25.4</v>
          </cell>
          <cell r="I522">
            <v>25.4</v>
          </cell>
          <cell r="J522">
            <v>25.4</v>
          </cell>
          <cell r="K522">
            <v>25.4</v>
          </cell>
          <cell r="L522">
            <v>25.4</v>
          </cell>
          <cell r="M522">
            <v>17.78</v>
          </cell>
          <cell r="N522">
            <v>15.24</v>
          </cell>
          <cell r="O522">
            <v>0</v>
          </cell>
          <cell r="P522">
            <v>0</v>
          </cell>
          <cell r="Q522">
            <v>22.52</v>
          </cell>
          <cell r="R522">
            <v>25.85</v>
          </cell>
          <cell r="S522">
            <v>31.05</v>
          </cell>
          <cell r="T522">
            <v>31.71</v>
          </cell>
          <cell r="U522">
            <v>0.89855483139699632</v>
          </cell>
          <cell r="V522">
            <v>32.57</v>
          </cell>
          <cell r="W522">
            <v>35.29</v>
          </cell>
          <cell r="X522">
            <v>38</v>
          </cell>
          <cell r="Y522">
            <v>40.72</v>
          </cell>
          <cell r="Z522">
            <v>41.59</v>
          </cell>
          <cell r="AA522">
            <v>43.43</v>
          </cell>
          <cell r="AB522">
            <v>46.15</v>
          </cell>
          <cell r="AC522">
            <v>48.86</v>
          </cell>
          <cell r="AD522">
            <v>51.58</v>
          </cell>
          <cell r="AE522">
            <v>108.58</v>
          </cell>
          <cell r="AF522">
            <v>54.29</v>
          </cell>
        </row>
        <row r="523">
          <cell r="B523" t="str">
            <v>ACOMP03</v>
          </cell>
          <cell r="C523">
            <v>0</v>
          </cell>
          <cell r="D523">
            <v>0</v>
          </cell>
          <cell r="E523">
            <v>0</v>
          </cell>
          <cell r="F523" t="str">
            <v>Contenedor Especial</v>
          </cell>
          <cell r="G523">
            <v>25.4</v>
          </cell>
          <cell r="H523">
            <v>25.4</v>
          </cell>
          <cell r="I523">
            <v>25.4</v>
          </cell>
          <cell r="J523">
            <v>25.4</v>
          </cell>
          <cell r="K523">
            <v>25.4</v>
          </cell>
          <cell r="L523">
            <v>25.4</v>
          </cell>
          <cell r="M523">
            <v>25.4</v>
          </cell>
          <cell r="N523">
            <v>15.24</v>
          </cell>
          <cell r="O523">
            <v>0</v>
          </cell>
          <cell r="P523">
            <v>0</v>
          </cell>
          <cell r="Q523">
            <v>27.3</v>
          </cell>
          <cell r="R523">
            <v>31.33</v>
          </cell>
          <cell r="S523">
            <v>37.630000000000003</v>
          </cell>
          <cell r="T523">
            <v>38.42</v>
          </cell>
          <cell r="U523">
            <v>0.89850327408793274</v>
          </cell>
          <cell r="V523">
            <v>39.47</v>
          </cell>
          <cell r="W523">
            <v>42.76</v>
          </cell>
          <cell r="X523">
            <v>46.05</v>
          </cell>
          <cell r="Y523">
            <v>49.34</v>
          </cell>
          <cell r="Z523">
            <v>50.4</v>
          </cell>
          <cell r="AA523">
            <v>52.63</v>
          </cell>
          <cell r="AB523">
            <v>55.92</v>
          </cell>
          <cell r="AC523">
            <v>59.21</v>
          </cell>
          <cell r="AD523">
            <v>62.5</v>
          </cell>
          <cell r="AE523">
            <v>131.58000000000001</v>
          </cell>
          <cell r="AF523">
            <v>65.790000000000006</v>
          </cell>
        </row>
        <row r="524">
          <cell r="B524" t="str">
            <v>AP006</v>
          </cell>
          <cell r="C524">
            <v>0</v>
          </cell>
          <cell r="D524">
            <v>0</v>
          </cell>
          <cell r="E524">
            <v>0</v>
          </cell>
          <cell r="F524" t="str">
            <v>Jabonera Ovalada c/tapa ( Base 11x7)</v>
          </cell>
          <cell r="G524">
            <v>16</v>
          </cell>
          <cell r="H524">
            <v>16</v>
          </cell>
          <cell r="I524">
            <v>16</v>
          </cell>
          <cell r="J524">
            <v>16</v>
          </cell>
          <cell r="K524">
            <v>16</v>
          </cell>
          <cell r="L524">
            <v>16</v>
          </cell>
          <cell r="M524">
            <v>12</v>
          </cell>
          <cell r="N524">
            <v>7</v>
          </cell>
          <cell r="O524">
            <v>0</v>
          </cell>
          <cell r="P524">
            <v>0</v>
          </cell>
          <cell r="Q524">
            <v>8.17</v>
          </cell>
          <cell r="R524">
            <v>9.3800000000000008</v>
          </cell>
          <cell r="S524">
            <v>11.27</v>
          </cell>
          <cell r="T524">
            <v>11.5</v>
          </cell>
          <cell r="U524">
            <v>0.89773614363778298</v>
          </cell>
          <cell r="V524">
            <v>11.82</v>
          </cell>
          <cell r="W524">
            <v>12.81</v>
          </cell>
          <cell r="X524">
            <v>13.79</v>
          </cell>
          <cell r="Y524">
            <v>14.78</v>
          </cell>
          <cell r="Z524">
            <v>15.09</v>
          </cell>
          <cell r="AA524">
            <v>15.76</v>
          </cell>
          <cell r="AB524">
            <v>16.75</v>
          </cell>
          <cell r="AC524">
            <v>17.73</v>
          </cell>
          <cell r="AD524">
            <v>18.72</v>
          </cell>
          <cell r="AE524">
            <v>39.4</v>
          </cell>
          <cell r="AF524">
            <v>19.7</v>
          </cell>
        </row>
        <row r="525">
          <cell r="B525" t="str">
            <v>BKL002</v>
          </cell>
          <cell r="C525">
            <v>0</v>
          </cell>
          <cell r="D525">
            <v>0</v>
          </cell>
          <cell r="E525">
            <v>0</v>
          </cell>
          <cell r="F525" t="str">
            <v>Kleenera Cuadrada# 2 con Base de Polietileno Blanco</v>
          </cell>
          <cell r="G525">
            <v>13</v>
          </cell>
          <cell r="H525">
            <v>13</v>
          </cell>
          <cell r="I525">
            <v>13</v>
          </cell>
          <cell r="J525">
            <v>13</v>
          </cell>
          <cell r="K525">
            <v>13</v>
          </cell>
          <cell r="L525">
            <v>13</v>
          </cell>
          <cell r="M525">
            <v>13</v>
          </cell>
          <cell r="N525">
            <v>15.5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 t="e">
            <v>#DIV/0!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</row>
        <row r="526">
          <cell r="B526" t="str">
            <v>AE001</v>
          </cell>
          <cell r="C526">
            <v>0</v>
          </cell>
          <cell r="D526">
            <v>0</v>
          </cell>
          <cell r="E526">
            <v>0</v>
          </cell>
          <cell r="F526" t="str">
            <v>Cazuela Chica</v>
          </cell>
          <cell r="G526">
            <v>15</v>
          </cell>
          <cell r="H526">
            <v>15</v>
          </cell>
          <cell r="I526">
            <v>15</v>
          </cell>
          <cell r="J526">
            <v>15</v>
          </cell>
          <cell r="K526">
            <v>15</v>
          </cell>
          <cell r="L526">
            <v>15</v>
          </cell>
          <cell r="M526">
            <v>15</v>
          </cell>
          <cell r="N526">
            <v>7.5</v>
          </cell>
          <cell r="O526">
            <v>0</v>
          </cell>
          <cell r="P526">
            <v>0</v>
          </cell>
          <cell r="Q526">
            <v>6.4</v>
          </cell>
          <cell r="R526">
            <v>7.35</v>
          </cell>
          <cell r="S526">
            <v>8.83</v>
          </cell>
          <cell r="T526">
            <v>9.02</v>
          </cell>
          <cell r="U526">
            <v>0.89840637450199201</v>
          </cell>
          <cell r="V526">
            <v>9.26</v>
          </cell>
          <cell r="W526">
            <v>10.039999999999999</v>
          </cell>
          <cell r="X526">
            <v>10.81</v>
          </cell>
          <cell r="Y526">
            <v>11.58</v>
          </cell>
          <cell r="Z526">
            <v>11.83</v>
          </cell>
          <cell r="AA526">
            <v>12.35</v>
          </cell>
          <cell r="AB526">
            <v>13.12</v>
          </cell>
          <cell r="AC526">
            <v>13.9</v>
          </cell>
          <cell r="AD526">
            <v>14.67</v>
          </cell>
          <cell r="AE526">
            <v>30.88</v>
          </cell>
          <cell r="AF526">
            <v>15.44</v>
          </cell>
        </row>
        <row r="527">
          <cell r="B527" t="str">
            <v>AC002</v>
          </cell>
          <cell r="C527">
            <v>0</v>
          </cell>
          <cell r="D527">
            <v>0</v>
          </cell>
          <cell r="E527">
            <v>0</v>
          </cell>
          <cell r="F527" t="str">
            <v xml:space="preserve">Plato Ovalado 8x6" </v>
          </cell>
          <cell r="G527">
            <v>20</v>
          </cell>
          <cell r="H527">
            <v>20</v>
          </cell>
          <cell r="I527">
            <v>20</v>
          </cell>
          <cell r="J527">
            <v>20</v>
          </cell>
          <cell r="K527">
            <v>20</v>
          </cell>
          <cell r="L527">
            <v>20</v>
          </cell>
          <cell r="M527">
            <v>15</v>
          </cell>
          <cell r="N527">
            <v>0</v>
          </cell>
          <cell r="O527">
            <v>0</v>
          </cell>
          <cell r="P527">
            <v>0</v>
          </cell>
          <cell r="Q527">
            <v>4.72</v>
          </cell>
          <cell r="R527">
            <v>5.42</v>
          </cell>
          <cell r="S527">
            <v>6.51</v>
          </cell>
          <cell r="T527">
            <v>6.65</v>
          </cell>
          <cell r="U527">
            <v>0.89864864864864868</v>
          </cell>
          <cell r="V527">
            <v>6.83</v>
          </cell>
          <cell r="W527">
            <v>7.4</v>
          </cell>
          <cell r="X527">
            <v>7.97</v>
          </cell>
          <cell r="Y527">
            <v>8.5399999999999991</v>
          </cell>
          <cell r="Z527">
            <v>8.7200000000000006</v>
          </cell>
          <cell r="AA527">
            <v>9.1</v>
          </cell>
          <cell r="AB527">
            <v>9.67</v>
          </cell>
          <cell r="AC527">
            <v>10.24</v>
          </cell>
          <cell r="AD527">
            <v>10.81</v>
          </cell>
          <cell r="AE527">
            <v>22.76</v>
          </cell>
          <cell r="AF527">
            <v>11.38</v>
          </cell>
        </row>
        <row r="528">
          <cell r="B528" t="str">
            <v>AE004</v>
          </cell>
          <cell r="C528">
            <v>0</v>
          </cell>
          <cell r="D528">
            <v>0</v>
          </cell>
          <cell r="E528">
            <v>0</v>
          </cell>
          <cell r="F528" t="str">
            <v>Kleenera Rectangular</v>
          </cell>
          <cell r="G528">
            <v>25</v>
          </cell>
          <cell r="H528">
            <v>25</v>
          </cell>
          <cell r="I528">
            <v>25</v>
          </cell>
          <cell r="J528">
            <v>25</v>
          </cell>
          <cell r="K528">
            <v>25</v>
          </cell>
          <cell r="L528">
            <v>25</v>
          </cell>
          <cell r="M528">
            <v>12.5</v>
          </cell>
          <cell r="N528">
            <v>8</v>
          </cell>
          <cell r="O528">
            <v>0</v>
          </cell>
          <cell r="P528">
            <v>0</v>
          </cell>
          <cell r="Q528">
            <v>12.87</v>
          </cell>
          <cell r="R528">
            <v>14.77</v>
          </cell>
          <cell r="S528">
            <v>17.739999999999998</v>
          </cell>
          <cell r="T528">
            <v>18.12</v>
          </cell>
          <cell r="U528">
            <v>0.89880952380952384</v>
          </cell>
          <cell r="V528">
            <v>18.61</v>
          </cell>
          <cell r="W528">
            <v>20.16</v>
          </cell>
          <cell r="X528">
            <v>21.71</v>
          </cell>
          <cell r="Y528">
            <v>23.27</v>
          </cell>
          <cell r="Z528">
            <v>23.76</v>
          </cell>
          <cell r="AA528">
            <v>24.82</v>
          </cell>
          <cell r="AB528">
            <v>26.37</v>
          </cell>
          <cell r="AC528">
            <v>27.92</v>
          </cell>
          <cell r="AD528">
            <v>29.47</v>
          </cell>
          <cell r="AE528">
            <v>62.04</v>
          </cell>
          <cell r="AF528">
            <v>31.02</v>
          </cell>
        </row>
        <row r="529">
          <cell r="B529" t="str">
            <v>AE007</v>
          </cell>
          <cell r="C529">
            <v>0</v>
          </cell>
          <cell r="D529">
            <v>0</v>
          </cell>
          <cell r="E529">
            <v>0</v>
          </cell>
          <cell r="F529" t="str">
            <v>Guetta de Sushi itto</v>
          </cell>
          <cell r="G529">
            <v>23</v>
          </cell>
          <cell r="H529">
            <v>23</v>
          </cell>
          <cell r="I529">
            <v>23</v>
          </cell>
          <cell r="J529">
            <v>23</v>
          </cell>
          <cell r="K529">
            <v>23</v>
          </cell>
          <cell r="L529">
            <v>23</v>
          </cell>
          <cell r="M529">
            <v>15</v>
          </cell>
          <cell r="N529">
            <v>2</v>
          </cell>
          <cell r="O529">
            <v>0</v>
          </cell>
          <cell r="P529">
            <v>0</v>
          </cell>
          <cell r="Q529">
            <v>6.17</v>
          </cell>
          <cell r="R529">
            <v>7.08</v>
          </cell>
          <cell r="S529">
            <v>8.51</v>
          </cell>
          <cell r="T529">
            <v>8.68</v>
          </cell>
          <cell r="U529">
            <v>0.89762150982419853</v>
          </cell>
          <cell r="V529">
            <v>8.92</v>
          </cell>
          <cell r="W529">
            <v>9.67</v>
          </cell>
          <cell r="X529">
            <v>10.41</v>
          </cell>
          <cell r="Y529">
            <v>11.15</v>
          </cell>
          <cell r="Z529">
            <v>11.39</v>
          </cell>
          <cell r="AA529">
            <v>11.9</v>
          </cell>
          <cell r="AB529">
            <v>12.64</v>
          </cell>
          <cell r="AC529">
            <v>13.38</v>
          </cell>
          <cell r="AD529">
            <v>14.13</v>
          </cell>
          <cell r="AE529">
            <v>29.74</v>
          </cell>
          <cell r="AF529">
            <v>14.87</v>
          </cell>
        </row>
        <row r="530">
          <cell r="B530" t="str">
            <v>AE022</v>
          </cell>
          <cell r="C530">
            <v>0</v>
          </cell>
          <cell r="D530">
            <v>0</v>
          </cell>
          <cell r="E530">
            <v>0</v>
          </cell>
          <cell r="F530" t="str">
            <v>Plato Hondo Meson del  Cid</v>
          </cell>
          <cell r="G530">
            <v>14.7</v>
          </cell>
          <cell r="H530">
            <v>14.7</v>
          </cell>
          <cell r="I530">
            <v>14.7</v>
          </cell>
          <cell r="J530">
            <v>14.7</v>
          </cell>
          <cell r="K530">
            <v>14.7</v>
          </cell>
          <cell r="L530">
            <v>14.7</v>
          </cell>
          <cell r="M530">
            <v>14.7</v>
          </cell>
          <cell r="N530">
            <v>6.2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 t="e">
            <v>#DIV/0!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</row>
        <row r="531">
          <cell r="B531" t="str">
            <v>AE023</v>
          </cell>
          <cell r="C531">
            <v>0</v>
          </cell>
          <cell r="D531">
            <v>0</v>
          </cell>
          <cell r="E531">
            <v>0</v>
          </cell>
          <cell r="F531" t="str">
            <v>Botanero Canoa Larga con 4 espacios</v>
          </cell>
          <cell r="G531">
            <v>79</v>
          </cell>
          <cell r="H531">
            <v>79</v>
          </cell>
          <cell r="I531">
            <v>79</v>
          </cell>
          <cell r="J531">
            <v>79</v>
          </cell>
          <cell r="K531">
            <v>79</v>
          </cell>
          <cell r="L531">
            <v>79</v>
          </cell>
          <cell r="M531">
            <v>15.7</v>
          </cell>
          <cell r="N531">
            <v>8</v>
          </cell>
          <cell r="O531">
            <v>0</v>
          </cell>
          <cell r="P531">
            <v>0</v>
          </cell>
          <cell r="Q531">
            <v>45.07</v>
          </cell>
          <cell r="R531">
            <v>51.73</v>
          </cell>
          <cell r="S531">
            <v>62.14</v>
          </cell>
          <cell r="T531">
            <v>63.44</v>
          </cell>
          <cell r="U531">
            <v>0.89845630930463105</v>
          </cell>
          <cell r="V531">
            <v>65.180000000000007</v>
          </cell>
          <cell r="W531">
            <v>70.61</v>
          </cell>
          <cell r="X531">
            <v>76.040000000000006</v>
          </cell>
          <cell r="Y531">
            <v>81.47</v>
          </cell>
          <cell r="Z531">
            <v>83.21</v>
          </cell>
          <cell r="AA531">
            <v>86.9</v>
          </cell>
          <cell r="AB531">
            <v>92.34</v>
          </cell>
          <cell r="AC531">
            <v>97.77</v>
          </cell>
          <cell r="AD531">
            <v>103.2</v>
          </cell>
          <cell r="AE531">
            <v>217.26</v>
          </cell>
          <cell r="AF531">
            <v>108.63</v>
          </cell>
        </row>
        <row r="532">
          <cell r="B532" t="str">
            <v>MJ600</v>
          </cell>
          <cell r="C532">
            <v>0</v>
          </cell>
          <cell r="D532">
            <v>0</v>
          </cell>
          <cell r="E532">
            <v>0</v>
          </cell>
          <cell r="F532" t="str">
            <v>Botanero con tres divisiones</v>
          </cell>
          <cell r="G532">
            <v>25</v>
          </cell>
          <cell r="H532">
            <v>25</v>
          </cell>
          <cell r="I532">
            <v>25</v>
          </cell>
          <cell r="J532">
            <v>25</v>
          </cell>
          <cell r="K532">
            <v>25</v>
          </cell>
          <cell r="L532">
            <v>25</v>
          </cell>
          <cell r="M532">
            <v>11</v>
          </cell>
          <cell r="N532">
            <v>2</v>
          </cell>
          <cell r="O532">
            <v>0</v>
          </cell>
          <cell r="P532">
            <v>0</v>
          </cell>
          <cell r="Q532">
            <v>8.27</v>
          </cell>
          <cell r="R532">
            <v>9.49</v>
          </cell>
          <cell r="S532">
            <v>11.4</v>
          </cell>
          <cell r="T532">
            <v>11.64</v>
          </cell>
          <cell r="U532">
            <v>0.89884169884169896</v>
          </cell>
          <cell r="V532">
            <v>11.96</v>
          </cell>
          <cell r="W532">
            <v>12.95</v>
          </cell>
          <cell r="X532">
            <v>13.95</v>
          </cell>
          <cell r="Y532">
            <v>14.95</v>
          </cell>
          <cell r="Z532">
            <v>15.27</v>
          </cell>
          <cell r="AA532">
            <v>15.94</v>
          </cell>
          <cell r="AB532">
            <v>16.940000000000001</v>
          </cell>
          <cell r="AC532">
            <v>17.940000000000001</v>
          </cell>
          <cell r="AD532">
            <v>18.93</v>
          </cell>
          <cell r="AE532">
            <v>39.86</v>
          </cell>
          <cell r="AF532">
            <v>19.93</v>
          </cell>
        </row>
        <row r="533">
          <cell r="B533" t="str">
            <v>AE036</v>
          </cell>
          <cell r="C533">
            <v>0</v>
          </cell>
          <cell r="D533">
            <v>0</v>
          </cell>
          <cell r="E533">
            <v>0</v>
          </cell>
          <cell r="F533" t="str">
            <v>Molcajete Cebollines</v>
          </cell>
          <cell r="G533">
            <v>10</v>
          </cell>
          <cell r="H533">
            <v>10</v>
          </cell>
          <cell r="I533">
            <v>10</v>
          </cell>
          <cell r="J533">
            <v>10</v>
          </cell>
          <cell r="K533">
            <v>10</v>
          </cell>
          <cell r="L533">
            <v>10</v>
          </cell>
          <cell r="M533">
            <v>10</v>
          </cell>
          <cell r="N533">
            <v>4</v>
          </cell>
          <cell r="O533">
            <v>0</v>
          </cell>
          <cell r="P533">
            <v>0</v>
          </cell>
          <cell r="Q533">
            <v>2.46</v>
          </cell>
          <cell r="R533">
            <v>2.82</v>
          </cell>
          <cell r="S533">
            <v>3.39</v>
          </cell>
          <cell r="T533">
            <v>3.46</v>
          </cell>
          <cell r="U533">
            <v>0.89870129870129867</v>
          </cell>
          <cell r="V533">
            <v>3.55</v>
          </cell>
          <cell r="W533">
            <v>3.85</v>
          </cell>
          <cell r="X533">
            <v>4.1399999999999997</v>
          </cell>
          <cell r="Y533">
            <v>4.4400000000000004</v>
          </cell>
          <cell r="Z533">
            <v>4.53</v>
          </cell>
          <cell r="AA533">
            <v>4.74</v>
          </cell>
          <cell r="AB533">
            <v>5.03</v>
          </cell>
          <cell r="AC533">
            <v>5.33</v>
          </cell>
          <cell r="AD533">
            <v>5.62</v>
          </cell>
          <cell r="AE533">
            <v>11.84</v>
          </cell>
          <cell r="AF533">
            <v>5.92</v>
          </cell>
        </row>
        <row r="534">
          <cell r="B534" t="str">
            <v>AE037</v>
          </cell>
          <cell r="C534">
            <v>0</v>
          </cell>
          <cell r="D534">
            <v>0</v>
          </cell>
          <cell r="E534">
            <v>0</v>
          </cell>
          <cell r="F534" t="str">
            <v xml:space="preserve">Escandinavo  Rect c/ Labio Especial </v>
          </cell>
          <cell r="G534">
            <v>44.5</v>
          </cell>
          <cell r="H534">
            <v>44.5</v>
          </cell>
          <cell r="I534">
            <v>44.5</v>
          </cell>
          <cell r="J534">
            <v>44.5</v>
          </cell>
          <cell r="K534">
            <v>44.5</v>
          </cell>
          <cell r="L534">
            <v>44.5</v>
          </cell>
          <cell r="M534">
            <v>25.5</v>
          </cell>
          <cell r="N534">
            <v>8.5</v>
          </cell>
          <cell r="O534">
            <v>0</v>
          </cell>
          <cell r="P534">
            <v>0</v>
          </cell>
          <cell r="Q534">
            <v>25.08</v>
          </cell>
          <cell r="R534">
            <v>28.79</v>
          </cell>
          <cell r="S534">
            <v>34.58</v>
          </cell>
          <cell r="T534">
            <v>35.31</v>
          </cell>
          <cell r="U534">
            <v>0.89847328244274827</v>
          </cell>
          <cell r="V534">
            <v>36.28</v>
          </cell>
          <cell r="W534">
            <v>39.299999999999997</v>
          </cell>
          <cell r="X534">
            <v>42.32</v>
          </cell>
          <cell r="Y534">
            <v>45.35</v>
          </cell>
          <cell r="Z534">
            <v>46.31</v>
          </cell>
          <cell r="AA534">
            <v>48.37</v>
          </cell>
          <cell r="AB534">
            <v>51.39</v>
          </cell>
          <cell r="AC534">
            <v>54.41</v>
          </cell>
          <cell r="AD534">
            <v>57.44</v>
          </cell>
          <cell r="AE534">
            <v>120.92</v>
          </cell>
          <cell r="AF534">
            <v>60.46</v>
          </cell>
        </row>
        <row r="535">
          <cell r="B535" t="str">
            <v>AE057</v>
          </cell>
          <cell r="C535">
            <v>0</v>
          </cell>
          <cell r="D535">
            <v>0</v>
          </cell>
          <cell r="E535">
            <v>0</v>
          </cell>
          <cell r="F535" t="str">
            <v>Base de salsera de Cebollines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2.46</v>
          </cell>
          <cell r="R535">
            <v>2.82</v>
          </cell>
          <cell r="S535">
            <v>3.39</v>
          </cell>
          <cell r="T535">
            <v>3.46</v>
          </cell>
          <cell r="U535">
            <v>0.89870129870129867</v>
          </cell>
          <cell r="V535">
            <v>3.55</v>
          </cell>
          <cell r="W535">
            <v>3.85</v>
          </cell>
          <cell r="X535">
            <v>4.1399999999999997</v>
          </cell>
          <cell r="Y535">
            <v>4.4400000000000004</v>
          </cell>
          <cell r="Z535">
            <v>4.53</v>
          </cell>
          <cell r="AA535">
            <v>4.74</v>
          </cell>
          <cell r="AB535">
            <v>5.03</v>
          </cell>
          <cell r="AC535">
            <v>5.33</v>
          </cell>
          <cell r="AD535">
            <v>5.62</v>
          </cell>
          <cell r="AE535">
            <v>11.84</v>
          </cell>
          <cell r="AF535">
            <v>5.92</v>
          </cell>
        </row>
        <row r="536">
          <cell r="B536" t="str">
            <v>AE058</v>
          </cell>
          <cell r="C536">
            <v>0</v>
          </cell>
          <cell r="D536">
            <v>0</v>
          </cell>
          <cell r="E536">
            <v>0</v>
          </cell>
          <cell r="F536" t="str">
            <v>Tacita Promty</v>
          </cell>
          <cell r="G536">
            <v>6</v>
          </cell>
          <cell r="H536">
            <v>6</v>
          </cell>
          <cell r="I536">
            <v>6</v>
          </cell>
          <cell r="J536">
            <v>6</v>
          </cell>
          <cell r="K536">
            <v>6</v>
          </cell>
          <cell r="L536">
            <v>6</v>
          </cell>
          <cell r="M536">
            <v>6</v>
          </cell>
          <cell r="N536">
            <v>4.5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 t="e">
            <v>#DIV/0!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B537" t="str">
            <v>BG001</v>
          </cell>
          <cell r="C537">
            <v>0</v>
          </cell>
          <cell r="D537">
            <v>0</v>
          </cell>
          <cell r="E537">
            <v>0</v>
          </cell>
          <cell r="F537" t="str">
            <v>Plato Base de MJ501</v>
          </cell>
          <cell r="G537">
            <v>32</v>
          </cell>
          <cell r="H537">
            <v>32</v>
          </cell>
          <cell r="I537">
            <v>32</v>
          </cell>
          <cell r="J537">
            <v>32</v>
          </cell>
          <cell r="K537">
            <v>32</v>
          </cell>
          <cell r="L537">
            <v>32</v>
          </cell>
          <cell r="M537">
            <v>32</v>
          </cell>
          <cell r="N537">
            <v>3.5</v>
          </cell>
          <cell r="O537">
            <v>0</v>
          </cell>
          <cell r="P537">
            <v>0</v>
          </cell>
          <cell r="Q537">
            <v>14.67</v>
          </cell>
          <cell r="R537">
            <v>16.84</v>
          </cell>
          <cell r="S537">
            <v>20.23</v>
          </cell>
          <cell r="T537">
            <v>20.65</v>
          </cell>
          <cell r="U537">
            <v>0.89860748476936458</v>
          </cell>
          <cell r="V537">
            <v>21.22</v>
          </cell>
          <cell r="W537">
            <v>22.98</v>
          </cell>
          <cell r="X537">
            <v>24.75</v>
          </cell>
          <cell r="Y537">
            <v>26.52</v>
          </cell>
          <cell r="Z537">
            <v>27.09</v>
          </cell>
          <cell r="AA537">
            <v>28.29</v>
          </cell>
          <cell r="AB537">
            <v>30.06</v>
          </cell>
          <cell r="AC537">
            <v>31.82</v>
          </cell>
          <cell r="AD537">
            <v>33.590000000000003</v>
          </cell>
          <cell r="AE537">
            <v>70.72</v>
          </cell>
          <cell r="AF537">
            <v>35.36</v>
          </cell>
        </row>
        <row r="538">
          <cell r="B538" t="str">
            <v>BG002</v>
          </cell>
          <cell r="C538">
            <v>0</v>
          </cell>
          <cell r="D538">
            <v>0</v>
          </cell>
          <cell r="E538">
            <v>0</v>
          </cell>
          <cell r="F538" t="str">
            <v>Botanero Curvo (c/u) (MJ501)</v>
          </cell>
          <cell r="G538">
            <v>14.5</v>
          </cell>
          <cell r="H538">
            <v>14.5</v>
          </cell>
          <cell r="I538">
            <v>14.5</v>
          </cell>
          <cell r="J538">
            <v>14.5</v>
          </cell>
          <cell r="K538">
            <v>14.5</v>
          </cell>
          <cell r="L538">
            <v>14.5</v>
          </cell>
          <cell r="M538">
            <v>9.5</v>
          </cell>
          <cell r="N538">
            <v>3</v>
          </cell>
          <cell r="O538">
            <v>0</v>
          </cell>
          <cell r="P538">
            <v>0</v>
          </cell>
          <cell r="Q538">
            <v>3.42</v>
          </cell>
          <cell r="R538">
            <v>3.93</v>
          </cell>
          <cell r="S538">
            <v>4.72</v>
          </cell>
          <cell r="T538">
            <v>4.82</v>
          </cell>
          <cell r="U538">
            <v>0.89925373134328357</v>
          </cell>
          <cell r="V538">
            <v>4.95</v>
          </cell>
          <cell r="W538">
            <v>5.36</v>
          </cell>
          <cell r="X538">
            <v>5.78</v>
          </cell>
          <cell r="Y538">
            <v>6.19</v>
          </cell>
          <cell r="Z538">
            <v>6.32</v>
          </cell>
          <cell r="AA538">
            <v>6.6</v>
          </cell>
          <cell r="AB538">
            <v>7.01</v>
          </cell>
          <cell r="AC538">
            <v>7.43</v>
          </cell>
          <cell r="AD538">
            <v>7.84</v>
          </cell>
          <cell r="AE538">
            <v>16.5</v>
          </cell>
          <cell r="AF538">
            <v>8.25</v>
          </cell>
        </row>
        <row r="539">
          <cell r="B539" t="str">
            <v>BG003</v>
          </cell>
          <cell r="C539">
            <v>0</v>
          </cell>
          <cell r="D539">
            <v>0</v>
          </cell>
          <cell r="E539">
            <v>0</v>
          </cell>
          <cell r="F539" t="str">
            <v>Cucharita (MJ501)</v>
          </cell>
          <cell r="G539">
            <v>19</v>
          </cell>
          <cell r="H539">
            <v>19</v>
          </cell>
          <cell r="I539">
            <v>19</v>
          </cell>
          <cell r="J539">
            <v>19</v>
          </cell>
          <cell r="K539">
            <v>19</v>
          </cell>
          <cell r="L539">
            <v>19</v>
          </cell>
          <cell r="M539">
            <v>3.5</v>
          </cell>
          <cell r="N539">
            <v>2</v>
          </cell>
          <cell r="O539">
            <v>0</v>
          </cell>
          <cell r="P539">
            <v>0</v>
          </cell>
          <cell r="Q539">
            <v>1.71</v>
          </cell>
          <cell r="R539">
            <v>1.96</v>
          </cell>
          <cell r="S539">
            <v>2.36</v>
          </cell>
          <cell r="T539">
            <v>2.41</v>
          </cell>
          <cell r="U539">
            <v>0.89925373134328357</v>
          </cell>
          <cell r="V539">
            <v>2.4700000000000002</v>
          </cell>
          <cell r="W539">
            <v>2.68</v>
          </cell>
          <cell r="X539">
            <v>2.88</v>
          </cell>
          <cell r="Y539">
            <v>3.09</v>
          </cell>
          <cell r="Z539">
            <v>3.16</v>
          </cell>
          <cell r="AA539">
            <v>3.3</v>
          </cell>
          <cell r="AB539">
            <v>3.5</v>
          </cell>
          <cell r="AC539">
            <v>3.71</v>
          </cell>
          <cell r="AD539">
            <v>3.91</v>
          </cell>
          <cell r="AE539">
            <v>8.24</v>
          </cell>
          <cell r="AF539">
            <v>4.12</v>
          </cell>
        </row>
        <row r="540">
          <cell r="B540" t="str">
            <v>BMJ02</v>
          </cell>
          <cell r="C540">
            <v>0</v>
          </cell>
          <cell r="D540">
            <v>0</v>
          </cell>
          <cell r="E540">
            <v>0</v>
          </cell>
          <cell r="F540" t="str">
            <v>Base con asa de salsera de 3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 t="e">
            <v>#DIV/0!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B541" t="str">
            <v>BOM01</v>
          </cell>
          <cell r="C541">
            <v>0</v>
          </cell>
          <cell r="D541">
            <v>0</v>
          </cell>
          <cell r="E541">
            <v>0</v>
          </cell>
          <cell r="F541" t="str">
            <v>Bowl inclinado Ovalado</v>
          </cell>
          <cell r="G541">
            <v>19.3</v>
          </cell>
          <cell r="H541">
            <v>19.3</v>
          </cell>
          <cell r="I541">
            <v>19.3</v>
          </cell>
          <cell r="J541">
            <v>19.3</v>
          </cell>
          <cell r="K541">
            <v>19.3</v>
          </cell>
          <cell r="L541">
            <v>19.3</v>
          </cell>
          <cell r="M541">
            <v>16.7</v>
          </cell>
          <cell r="N541">
            <v>9</v>
          </cell>
          <cell r="O541">
            <v>0</v>
          </cell>
          <cell r="P541">
            <v>0</v>
          </cell>
          <cell r="Q541">
            <v>9.0399999999999991</v>
          </cell>
          <cell r="R541">
            <v>10.38</v>
          </cell>
          <cell r="S541">
            <v>12.47</v>
          </cell>
          <cell r="T541">
            <v>12.73</v>
          </cell>
          <cell r="U541">
            <v>0.89837685250529287</v>
          </cell>
          <cell r="V541">
            <v>13.08</v>
          </cell>
          <cell r="W541">
            <v>14.17</v>
          </cell>
          <cell r="X541">
            <v>15.26</v>
          </cell>
          <cell r="Y541">
            <v>16.350000000000001</v>
          </cell>
          <cell r="Z541">
            <v>16.7</v>
          </cell>
          <cell r="AA541">
            <v>17.440000000000001</v>
          </cell>
          <cell r="AB541">
            <v>18.53</v>
          </cell>
          <cell r="AC541">
            <v>19.62</v>
          </cell>
          <cell r="AD541">
            <v>20.71</v>
          </cell>
          <cell r="AE541">
            <v>43.6</v>
          </cell>
          <cell r="AF541">
            <v>21.8</v>
          </cell>
        </row>
        <row r="542">
          <cell r="B542" t="str">
            <v>BUS02</v>
          </cell>
          <cell r="C542">
            <v>0</v>
          </cell>
          <cell r="D542">
            <v>0</v>
          </cell>
          <cell r="E542">
            <v>0</v>
          </cell>
          <cell r="F542" t="str">
            <v>Salsera Carlota</v>
          </cell>
          <cell r="G542">
            <v>21.5</v>
          </cell>
          <cell r="H542">
            <v>21.5</v>
          </cell>
          <cell r="I542">
            <v>21.5</v>
          </cell>
          <cell r="J542">
            <v>21.5</v>
          </cell>
          <cell r="K542">
            <v>21.5</v>
          </cell>
          <cell r="L542">
            <v>21.5</v>
          </cell>
          <cell r="M542">
            <v>15.5</v>
          </cell>
          <cell r="N542">
            <v>4</v>
          </cell>
          <cell r="O542">
            <v>0</v>
          </cell>
          <cell r="P542">
            <v>0</v>
          </cell>
          <cell r="Q542">
            <v>8.5</v>
          </cell>
          <cell r="R542">
            <v>9.76</v>
          </cell>
          <cell r="S542">
            <v>11.73</v>
          </cell>
          <cell r="T542">
            <v>11.97</v>
          </cell>
          <cell r="U542">
            <v>0.89797449362340587</v>
          </cell>
          <cell r="V542">
            <v>12.3</v>
          </cell>
          <cell r="W542">
            <v>13.33</v>
          </cell>
          <cell r="X542">
            <v>14.35</v>
          </cell>
          <cell r="Y542">
            <v>15.38</v>
          </cell>
          <cell r="Z542">
            <v>15.7</v>
          </cell>
          <cell r="AA542">
            <v>16.399999999999999</v>
          </cell>
          <cell r="AB542">
            <v>17.43</v>
          </cell>
          <cell r="AC542">
            <v>18.45</v>
          </cell>
          <cell r="AD542">
            <v>19.48</v>
          </cell>
          <cell r="AE542">
            <v>41</v>
          </cell>
          <cell r="AF542">
            <v>20.5</v>
          </cell>
        </row>
        <row r="543">
          <cell r="B543" t="str">
            <v>C102</v>
          </cell>
          <cell r="C543">
            <v>0</v>
          </cell>
          <cell r="D543">
            <v>0</v>
          </cell>
          <cell r="E543">
            <v>0</v>
          </cell>
          <cell r="F543" t="str">
            <v>Base Cenicero Chico</v>
          </cell>
          <cell r="G543">
            <v>9</v>
          </cell>
          <cell r="H543">
            <v>9</v>
          </cell>
          <cell r="I543">
            <v>9</v>
          </cell>
          <cell r="J543">
            <v>9</v>
          </cell>
          <cell r="K543">
            <v>9</v>
          </cell>
          <cell r="L543">
            <v>9</v>
          </cell>
          <cell r="M543">
            <v>9</v>
          </cell>
          <cell r="N543">
            <v>3.6</v>
          </cell>
          <cell r="O543">
            <v>0</v>
          </cell>
          <cell r="P543">
            <v>0</v>
          </cell>
          <cell r="Q543">
            <v>2.66</v>
          </cell>
          <cell r="R543">
            <v>3.05</v>
          </cell>
          <cell r="S543">
            <v>3.67</v>
          </cell>
          <cell r="T543">
            <v>3.74</v>
          </cell>
          <cell r="U543">
            <v>0.89688249400479625</v>
          </cell>
          <cell r="V543">
            <v>3.85</v>
          </cell>
          <cell r="W543">
            <v>4.17</v>
          </cell>
          <cell r="X543">
            <v>4.49</v>
          </cell>
          <cell r="Y543">
            <v>4.8099999999999996</v>
          </cell>
          <cell r="Z543">
            <v>4.91</v>
          </cell>
          <cell r="AA543">
            <v>5.13</v>
          </cell>
          <cell r="AB543">
            <v>5.45</v>
          </cell>
          <cell r="AC543">
            <v>5.77</v>
          </cell>
          <cell r="AD543">
            <v>6.09</v>
          </cell>
          <cell r="AE543">
            <v>12.82</v>
          </cell>
          <cell r="AF543">
            <v>6.41</v>
          </cell>
        </row>
        <row r="544">
          <cell r="B544" t="str">
            <v>C104</v>
          </cell>
          <cell r="C544">
            <v>0</v>
          </cell>
          <cell r="D544">
            <v>0</v>
          </cell>
          <cell r="E544">
            <v>0</v>
          </cell>
          <cell r="F544" t="str">
            <v>Base de Cenicero grande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4.1900000000000004</v>
          </cell>
          <cell r="R544">
            <v>4.8099999999999996</v>
          </cell>
          <cell r="S544">
            <v>5.78</v>
          </cell>
          <cell r="T544">
            <v>5.9</v>
          </cell>
          <cell r="U544">
            <v>0.89802130898021315</v>
          </cell>
          <cell r="V544">
            <v>6.06</v>
          </cell>
          <cell r="W544">
            <v>6.57</v>
          </cell>
          <cell r="X544">
            <v>7.07</v>
          </cell>
          <cell r="Y544">
            <v>7.58</v>
          </cell>
          <cell r="Z544">
            <v>7.74</v>
          </cell>
          <cell r="AA544">
            <v>8.08</v>
          </cell>
          <cell r="AB544">
            <v>8.59</v>
          </cell>
          <cell r="AC544">
            <v>9.09</v>
          </cell>
          <cell r="AD544">
            <v>9.6</v>
          </cell>
          <cell r="AE544">
            <v>20.2</v>
          </cell>
          <cell r="AF544">
            <v>10.1</v>
          </cell>
        </row>
        <row r="545">
          <cell r="B545" t="str">
            <v>CCH01</v>
          </cell>
          <cell r="C545">
            <v>0</v>
          </cell>
          <cell r="D545">
            <v>0</v>
          </cell>
          <cell r="E545">
            <v>0</v>
          </cell>
          <cell r="F545" t="str">
            <v>Cremera con Asa Charco de las ranas</v>
          </cell>
          <cell r="G545">
            <v>6.5</v>
          </cell>
          <cell r="H545">
            <v>6.5</v>
          </cell>
          <cell r="I545">
            <v>6.5</v>
          </cell>
          <cell r="J545">
            <v>6.5</v>
          </cell>
          <cell r="K545">
            <v>6.5</v>
          </cell>
          <cell r="L545">
            <v>6.5</v>
          </cell>
          <cell r="M545">
            <v>6.5</v>
          </cell>
          <cell r="N545">
            <v>6.3</v>
          </cell>
          <cell r="O545">
            <v>0</v>
          </cell>
          <cell r="P545">
            <v>0</v>
          </cell>
          <cell r="Q545">
            <v>2.79</v>
          </cell>
          <cell r="R545">
            <v>3.2</v>
          </cell>
          <cell r="S545">
            <v>3.84</v>
          </cell>
          <cell r="T545">
            <v>3.92</v>
          </cell>
          <cell r="U545">
            <v>0.89702517162471396</v>
          </cell>
          <cell r="V545">
            <v>4.03</v>
          </cell>
          <cell r="W545">
            <v>4.37</v>
          </cell>
          <cell r="X545">
            <v>4.7</v>
          </cell>
          <cell r="Y545">
            <v>5.04</v>
          </cell>
          <cell r="Z545">
            <v>5.15</v>
          </cell>
          <cell r="AA545">
            <v>5.38</v>
          </cell>
          <cell r="AB545">
            <v>5.71</v>
          </cell>
          <cell r="AC545">
            <v>6.05</v>
          </cell>
          <cell r="AD545">
            <v>6.38</v>
          </cell>
          <cell r="AE545">
            <v>13.44</v>
          </cell>
          <cell r="AF545">
            <v>6.72</v>
          </cell>
        </row>
        <row r="546">
          <cell r="B546" t="str">
            <v>Color Chips</v>
          </cell>
          <cell r="C546">
            <v>0</v>
          </cell>
          <cell r="D546">
            <v>0</v>
          </cell>
          <cell r="E546">
            <v>0</v>
          </cell>
          <cell r="F546" t="str">
            <v xml:space="preserve"> (color Chips) 24 Pzas.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7.64</v>
          </cell>
          <cell r="R546">
            <v>8.77</v>
          </cell>
          <cell r="S546">
            <v>10.54</v>
          </cell>
          <cell r="T546">
            <v>10.76</v>
          </cell>
          <cell r="U546">
            <v>0.89891395154553044</v>
          </cell>
          <cell r="V546">
            <v>11.05</v>
          </cell>
          <cell r="W546">
            <v>11.97</v>
          </cell>
          <cell r="X546">
            <v>12.89</v>
          </cell>
          <cell r="Y546">
            <v>13.82</v>
          </cell>
          <cell r="Z546">
            <v>14.11</v>
          </cell>
          <cell r="AA546">
            <v>14.74</v>
          </cell>
          <cell r="AB546">
            <v>15.66</v>
          </cell>
          <cell r="AC546">
            <v>16.579999999999998</v>
          </cell>
          <cell r="AD546">
            <v>17.5</v>
          </cell>
          <cell r="AE546">
            <v>36.840000000000003</v>
          </cell>
          <cell r="AF546">
            <v>18.420000000000002</v>
          </cell>
        </row>
        <row r="547">
          <cell r="B547" t="str">
            <v>COMPT02</v>
          </cell>
          <cell r="C547">
            <v>0</v>
          </cell>
          <cell r="D547">
            <v>0</v>
          </cell>
          <cell r="E547">
            <v>0</v>
          </cell>
          <cell r="F547" t="str">
            <v>Contenedor Rectangular c/ soporte cuchara</v>
          </cell>
          <cell r="G547">
            <v>25.5</v>
          </cell>
          <cell r="H547">
            <v>25.5</v>
          </cell>
          <cell r="I547">
            <v>25.5</v>
          </cell>
          <cell r="J547">
            <v>25.5</v>
          </cell>
          <cell r="K547">
            <v>25.5</v>
          </cell>
          <cell r="L547">
            <v>25.5</v>
          </cell>
          <cell r="M547">
            <v>18</v>
          </cell>
          <cell r="N547">
            <v>7.5</v>
          </cell>
          <cell r="O547">
            <v>0</v>
          </cell>
          <cell r="P547">
            <v>0</v>
          </cell>
          <cell r="Q547">
            <v>17.27</v>
          </cell>
          <cell r="R547">
            <v>19.82</v>
          </cell>
          <cell r="S547">
            <v>23.81</v>
          </cell>
          <cell r="T547">
            <v>24.31</v>
          </cell>
          <cell r="U547">
            <v>0.89870609981515703</v>
          </cell>
          <cell r="V547">
            <v>24.97</v>
          </cell>
          <cell r="W547">
            <v>27.05</v>
          </cell>
          <cell r="X547">
            <v>29.13</v>
          </cell>
          <cell r="Y547">
            <v>31.22</v>
          </cell>
          <cell r="Z547">
            <v>31.88</v>
          </cell>
          <cell r="AA547">
            <v>33.299999999999997</v>
          </cell>
          <cell r="AB547">
            <v>35.380000000000003</v>
          </cell>
          <cell r="AC547">
            <v>37.46</v>
          </cell>
          <cell r="AD547">
            <v>39.54</v>
          </cell>
          <cell r="AE547">
            <v>83.24</v>
          </cell>
          <cell r="AF547">
            <v>41.62</v>
          </cell>
        </row>
        <row r="548">
          <cell r="B548" t="str">
            <v>RTCOMPT13</v>
          </cell>
          <cell r="C548">
            <v>0</v>
          </cell>
          <cell r="D548">
            <v>0</v>
          </cell>
          <cell r="E548">
            <v>0</v>
          </cell>
          <cell r="F548" t="str">
            <v>Contenedor Cuadrado c/ soporte cuchara</v>
          </cell>
          <cell r="G548">
            <v>18</v>
          </cell>
          <cell r="H548">
            <v>18</v>
          </cell>
          <cell r="I548">
            <v>18</v>
          </cell>
          <cell r="J548">
            <v>18</v>
          </cell>
          <cell r="K548">
            <v>18</v>
          </cell>
          <cell r="L548">
            <v>18</v>
          </cell>
          <cell r="M548">
            <v>18</v>
          </cell>
          <cell r="N548">
            <v>10</v>
          </cell>
          <cell r="O548">
            <v>0</v>
          </cell>
          <cell r="P548">
            <v>0</v>
          </cell>
          <cell r="Q548">
            <v>15.33</v>
          </cell>
          <cell r="R548">
            <v>17.59</v>
          </cell>
          <cell r="S548">
            <v>21.13</v>
          </cell>
          <cell r="T548">
            <v>21.57</v>
          </cell>
          <cell r="U548">
            <v>0.89837567680133268</v>
          </cell>
          <cell r="V548">
            <v>22.16</v>
          </cell>
          <cell r="W548">
            <v>24.01</v>
          </cell>
          <cell r="X548">
            <v>25.86</v>
          </cell>
          <cell r="Y548">
            <v>27.71</v>
          </cell>
          <cell r="Z548">
            <v>28.3</v>
          </cell>
          <cell r="AA548">
            <v>29.55</v>
          </cell>
          <cell r="AB548">
            <v>31.4</v>
          </cell>
          <cell r="AC548">
            <v>33.25</v>
          </cell>
          <cell r="AD548">
            <v>35.090000000000003</v>
          </cell>
          <cell r="AE548">
            <v>73.88</v>
          </cell>
          <cell r="AF548">
            <v>36.94</v>
          </cell>
        </row>
        <row r="549">
          <cell r="B549" t="str">
            <v>CT102</v>
          </cell>
          <cell r="C549">
            <v>0</v>
          </cell>
          <cell r="D549">
            <v>0</v>
          </cell>
          <cell r="E549">
            <v>0</v>
          </cell>
          <cell r="F549" t="str">
            <v>Cenicero con Tapa Pewter Chico (2 pzas)</v>
          </cell>
          <cell r="G549">
            <v>9</v>
          </cell>
          <cell r="H549">
            <v>9</v>
          </cell>
          <cell r="I549">
            <v>9</v>
          </cell>
          <cell r="J549">
            <v>9</v>
          </cell>
          <cell r="K549">
            <v>9</v>
          </cell>
          <cell r="L549">
            <v>9</v>
          </cell>
          <cell r="M549">
            <v>9</v>
          </cell>
          <cell r="N549">
            <v>4</v>
          </cell>
          <cell r="O549">
            <v>0</v>
          </cell>
          <cell r="P549">
            <v>0</v>
          </cell>
          <cell r="Q549">
            <v>4.0599999999999996</v>
          </cell>
          <cell r="R549">
            <v>4.66</v>
          </cell>
          <cell r="S549">
            <v>5.6</v>
          </cell>
          <cell r="T549">
            <v>5.72</v>
          </cell>
          <cell r="U549">
            <v>0.89937106918238985</v>
          </cell>
          <cell r="V549">
            <v>5.87</v>
          </cell>
          <cell r="W549">
            <v>6.36</v>
          </cell>
          <cell r="X549">
            <v>6.85</v>
          </cell>
          <cell r="Y549">
            <v>7.34</v>
          </cell>
          <cell r="Z549">
            <v>7.5</v>
          </cell>
          <cell r="AA549">
            <v>7.83</v>
          </cell>
          <cell r="AB549">
            <v>8.32</v>
          </cell>
          <cell r="AC549">
            <v>8.81</v>
          </cell>
          <cell r="AD549">
            <v>9.3000000000000007</v>
          </cell>
          <cell r="AE549">
            <v>19.579999999999998</v>
          </cell>
          <cell r="AF549">
            <v>9.7899999999999991</v>
          </cell>
        </row>
        <row r="550">
          <cell r="B550" t="str">
            <v>CT104</v>
          </cell>
          <cell r="C550">
            <v>0</v>
          </cell>
          <cell r="D550">
            <v>0</v>
          </cell>
          <cell r="E550">
            <v>0</v>
          </cell>
          <cell r="F550" t="str">
            <v>Cenicero con Tapa Pewter Grande  (2 pzas)</v>
          </cell>
          <cell r="G550">
            <v>11</v>
          </cell>
          <cell r="H550">
            <v>11</v>
          </cell>
          <cell r="I550">
            <v>11</v>
          </cell>
          <cell r="J550">
            <v>11</v>
          </cell>
          <cell r="K550">
            <v>11</v>
          </cell>
          <cell r="L550">
            <v>11</v>
          </cell>
          <cell r="M550">
            <v>11</v>
          </cell>
          <cell r="N550">
            <v>4.5</v>
          </cell>
          <cell r="O550">
            <v>0</v>
          </cell>
          <cell r="P550">
            <v>0</v>
          </cell>
          <cell r="Q550">
            <v>5.63</v>
          </cell>
          <cell r="R550">
            <v>6.46</v>
          </cell>
          <cell r="S550">
            <v>7.76</v>
          </cell>
          <cell r="T550">
            <v>7.92</v>
          </cell>
          <cell r="U550">
            <v>0.89795918367346939</v>
          </cell>
          <cell r="V550">
            <v>8.14</v>
          </cell>
          <cell r="W550">
            <v>8.82</v>
          </cell>
          <cell r="X550">
            <v>9.5</v>
          </cell>
          <cell r="Y550">
            <v>10.18</v>
          </cell>
          <cell r="Z550">
            <v>10.39</v>
          </cell>
          <cell r="AA550">
            <v>10.86</v>
          </cell>
          <cell r="AB550">
            <v>11.53</v>
          </cell>
          <cell r="AC550">
            <v>12.21</v>
          </cell>
          <cell r="AD550">
            <v>12.89</v>
          </cell>
          <cell r="AE550">
            <v>27.14</v>
          </cell>
          <cell r="AF550">
            <v>13.57</v>
          </cell>
        </row>
        <row r="551">
          <cell r="B551" t="str">
            <v>DT201</v>
          </cell>
          <cell r="C551">
            <v>0</v>
          </cell>
          <cell r="D551">
            <v>0</v>
          </cell>
          <cell r="E551">
            <v>0</v>
          </cell>
          <cell r="F551" t="str">
            <v>Placa Triángulo S con Ribete</v>
          </cell>
          <cell r="G551">
            <v>6</v>
          </cell>
          <cell r="H551">
            <v>6</v>
          </cell>
          <cell r="I551">
            <v>6</v>
          </cell>
          <cell r="J551">
            <v>6</v>
          </cell>
          <cell r="K551">
            <v>6</v>
          </cell>
          <cell r="L551">
            <v>6</v>
          </cell>
          <cell r="M551">
            <v>6</v>
          </cell>
          <cell r="N551">
            <v>0.11799999999999999</v>
          </cell>
          <cell r="O551">
            <v>0</v>
          </cell>
          <cell r="P551">
            <v>0</v>
          </cell>
          <cell r="Q551">
            <v>4.3</v>
          </cell>
          <cell r="R551">
            <v>4.9400000000000004</v>
          </cell>
          <cell r="S551">
            <v>5.93</v>
          </cell>
          <cell r="T551">
            <v>6.06</v>
          </cell>
          <cell r="U551">
            <v>0.89910979228486643</v>
          </cell>
          <cell r="V551">
            <v>6.22</v>
          </cell>
          <cell r="W551">
            <v>6.74</v>
          </cell>
          <cell r="X551">
            <v>7.26</v>
          </cell>
          <cell r="Y551">
            <v>7.78</v>
          </cell>
          <cell r="Z551">
            <v>7.94</v>
          </cell>
          <cell r="AA551">
            <v>8.3000000000000007</v>
          </cell>
          <cell r="AB551">
            <v>8.81</v>
          </cell>
          <cell r="AC551">
            <v>9.33</v>
          </cell>
          <cell r="AD551">
            <v>9.85</v>
          </cell>
          <cell r="AE551">
            <v>20.74</v>
          </cell>
          <cell r="AF551">
            <v>10.37</v>
          </cell>
        </row>
        <row r="552">
          <cell r="B552" t="str">
            <v>EB002</v>
          </cell>
          <cell r="C552">
            <v>0</v>
          </cell>
          <cell r="D552">
            <v>0</v>
          </cell>
          <cell r="E552">
            <v>0</v>
          </cell>
          <cell r="F552" t="str">
            <v>Tazón redondo Ensaladera Bife chica</v>
          </cell>
          <cell r="G552">
            <v>14.5</v>
          </cell>
          <cell r="H552">
            <v>14.5</v>
          </cell>
          <cell r="I552">
            <v>14.5</v>
          </cell>
          <cell r="J552">
            <v>14.5</v>
          </cell>
          <cell r="K552">
            <v>14.5</v>
          </cell>
          <cell r="L552">
            <v>14.5</v>
          </cell>
          <cell r="M552">
            <v>14.5</v>
          </cell>
          <cell r="N552">
            <v>5.5</v>
          </cell>
          <cell r="O552">
            <v>0</v>
          </cell>
          <cell r="P552">
            <v>0</v>
          </cell>
          <cell r="Q552">
            <v>4.3499999999999996</v>
          </cell>
          <cell r="R552">
            <v>4.99</v>
          </cell>
          <cell r="S552">
            <v>5.99</v>
          </cell>
          <cell r="T552">
            <v>6.12</v>
          </cell>
          <cell r="U552">
            <v>0.8986784140969164</v>
          </cell>
          <cell r="V552">
            <v>6.29</v>
          </cell>
          <cell r="W552">
            <v>6.81</v>
          </cell>
          <cell r="X552">
            <v>7.34</v>
          </cell>
          <cell r="Y552">
            <v>7.86</v>
          </cell>
          <cell r="Z552">
            <v>8.0299999999999994</v>
          </cell>
          <cell r="AA552">
            <v>8.3800000000000008</v>
          </cell>
          <cell r="AB552">
            <v>8.91</v>
          </cell>
          <cell r="AC552">
            <v>9.43</v>
          </cell>
          <cell r="AD552">
            <v>9.9600000000000009</v>
          </cell>
          <cell r="AE552">
            <v>20.96</v>
          </cell>
          <cell r="AF552">
            <v>10.48</v>
          </cell>
        </row>
        <row r="553">
          <cell r="B553" t="str">
            <v>EB003</v>
          </cell>
          <cell r="C553">
            <v>0</v>
          </cell>
          <cell r="D553">
            <v>0</v>
          </cell>
          <cell r="E553">
            <v>0</v>
          </cell>
          <cell r="F553" t="str">
            <v>Tazón redondo Ensaladera Bife grande</v>
          </cell>
          <cell r="G553">
            <v>17.5</v>
          </cell>
          <cell r="H553">
            <v>17.5</v>
          </cell>
          <cell r="I553">
            <v>17.5</v>
          </cell>
          <cell r="J553">
            <v>17.5</v>
          </cell>
          <cell r="K553">
            <v>17.5</v>
          </cell>
          <cell r="L553">
            <v>17.5</v>
          </cell>
          <cell r="M553">
            <v>17.5</v>
          </cell>
          <cell r="N553">
            <v>4.5</v>
          </cell>
          <cell r="O553">
            <v>0</v>
          </cell>
          <cell r="P553">
            <v>0</v>
          </cell>
          <cell r="Q553">
            <v>6.62</v>
          </cell>
          <cell r="R553">
            <v>7.6</v>
          </cell>
          <cell r="S553">
            <v>9.1300000000000008</v>
          </cell>
          <cell r="T553">
            <v>9.32</v>
          </cell>
          <cell r="U553">
            <v>0.89874638379942151</v>
          </cell>
          <cell r="V553">
            <v>9.58</v>
          </cell>
          <cell r="W553">
            <v>10.37</v>
          </cell>
          <cell r="X553">
            <v>11.17</v>
          </cell>
          <cell r="Y553">
            <v>11.97</v>
          </cell>
          <cell r="Z553">
            <v>12.23</v>
          </cell>
          <cell r="AA553">
            <v>12.77</v>
          </cell>
          <cell r="AB553">
            <v>13.57</v>
          </cell>
          <cell r="AC553">
            <v>14.36</v>
          </cell>
          <cell r="AD553">
            <v>15.16</v>
          </cell>
          <cell r="AE553">
            <v>31.92</v>
          </cell>
          <cell r="AF553">
            <v>15.96</v>
          </cell>
        </row>
        <row r="554">
          <cell r="B554" t="str">
            <v>FA001</v>
          </cell>
          <cell r="C554">
            <v>0</v>
          </cell>
          <cell r="D554">
            <v>0</v>
          </cell>
          <cell r="E554">
            <v>0</v>
          </cell>
          <cell r="F554" t="str">
            <v>Charola Cuadrada mini</v>
          </cell>
          <cell r="G554">
            <v>14.5</v>
          </cell>
          <cell r="H554">
            <v>14.5</v>
          </cell>
          <cell r="I554">
            <v>14.5</v>
          </cell>
          <cell r="J554">
            <v>14.5</v>
          </cell>
          <cell r="K554">
            <v>14.5</v>
          </cell>
          <cell r="L554">
            <v>14.5</v>
          </cell>
          <cell r="M554">
            <v>14.5</v>
          </cell>
          <cell r="N554">
            <v>2</v>
          </cell>
          <cell r="O554">
            <v>0</v>
          </cell>
          <cell r="P554">
            <v>0</v>
          </cell>
          <cell r="Q554">
            <v>5.43</v>
          </cell>
          <cell r="R554">
            <v>6.23</v>
          </cell>
          <cell r="S554">
            <v>7.48</v>
          </cell>
          <cell r="T554">
            <v>7.64</v>
          </cell>
          <cell r="U554">
            <v>0.89882352941176469</v>
          </cell>
          <cell r="V554">
            <v>7.85</v>
          </cell>
          <cell r="W554">
            <v>8.5</v>
          </cell>
          <cell r="X554">
            <v>9.16</v>
          </cell>
          <cell r="Y554">
            <v>9.81</v>
          </cell>
          <cell r="Z554">
            <v>10.02</v>
          </cell>
          <cell r="AA554">
            <v>10.46</v>
          </cell>
          <cell r="AB554">
            <v>11.12</v>
          </cell>
          <cell r="AC554">
            <v>11.77</v>
          </cell>
          <cell r="AD554">
            <v>12.43</v>
          </cell>
          <cell r="AE554">
            <v>26.16</v>
          </cell>
          <cell r="AF554">
            <v>13.08</v>
          </cell>
        </row>
        <row r="555">
          <cell r="B555" t="str">
            <v>FA002</v>
          </cell>
          <cell r="C555">
            <v>0</v>
          </cell>
          <cell r="D555">
            <v>0</v>
          </cell>
          <cell r="E555">
            <v>0</v>
          </cell>
          <cell r="F555" t="str">
            <v>Charola Cuadrada Grande</v>
          </cell>
          <cell r="G555">
            <v>31.5</v>
          </cell>
          <cell r="H555">
            <v>31.5</v>
          </cell>
          <cell r="I555">
            <v>31.5</v>
          </cell>
          <cell r="J555">
            <v>31.5</v>
          </cell>
          <cell r="K555">
            <v>31.5</v>
          </cell>
          <cell r="L555">
            <v>31.5</v>
          </cell>
          <cell r="M555">
            <v>31.5</v>
          </cell>
          <cell r="N555">
            <v>4.5</v>
          </cell>
          <cell r="O555">
            <v>0</v>
          </cell>
          <cell r="P555">
            <v>0</v>
          </cell>
          <cell r="Q555">
            <v>17.100000000000001</v>
          </cell>
          <cell r="R555">
            <v>19.63</v>
          </cell>
          <cell r="S555">
            <v>23.58</v>
          </cell>
          <cell r="T555">
            <v>24.07</v>
          </cell>
          <cell r="U555">
            <v>0.89846957820082129</v>
          </cell>
          <cell r="V555">
            <v>24.73</v>
          </cell>
          <cell r="W555">
            <v>26.79</v>
          </cell>
          <cell r="X555">
            <v>28.85</v>
          </cell>
          <cell r="Y555">
            <v>30.92</v>
          </cell>
          <cell r="Z555">
            <v>31.57</v>
          </cell>
          <cell r="AA555">
            <v>32.979999999999997</v>
          </cell>
          <cell r="AB555">
            <v>35.04</v>
          </cell>
          <cell r="AC555">
            <v>37.1</v>
          </cell>
          <cell r="AD555">
            <v>39.159999999999997</v>
          </cell>
          <cell r="AE555">
            <v>82.44</v>
          </cell>
          <cell r="AF555">
            <v>41.22</v>
          </cell>
        </row>
        <row r="556">
          <cell r="B556" t="str">
            <v>FO000</v>
          </cell>
          <cell r="C556">
            <v>0</v>
          </cell>
          <cell r="D556">
            <v>0</v>
          </cell>
          <cell r="E556">
            <v>0</v>
          </cell>
          <cell r="F556" t="str">
            <v>Venecia Oval Largo XXS</v>
          </cell>
          <cell r="G556">
            <v>28</v>
          </cell>
          <cell r="H556">
            <v>28</v>
          </cell>
          <cell r="I556">
            <v>28</v>
          </cell>
          <cell r="J556">
            <v>28</v>
          </cell>
          <cell r="K556">
            <v>28</v>
          </cell>
          <cell r="L556">
            <v>28</v>
          </cell>
          <cell r="M556">
            <v>7.5</v>
          </cell>
          <cell r="N556">
            <v>2</v>
          </cell>
          <cell r="O556">
            <v>0</v>
          </cell>
          <cell r="P556">
            <v>0</v>
          </cell>
          <cell r="Q556">
            <v>5.97</v>
          </cell>
          <cell r="R556">
            <v>6.85</v>
          </cell>
          <cell r="S556">
            <v>8.23</v>
          </cell>
          <cell r="T556">
            <v>8.4</v>
          </cell>
          <cell r="U556">
            <v>0.89839572192513373</v>
          </cell>
          <cell r="V556">
            <v>8.6300000000000008</v>
          </cell>
          <cell r="W556">
            <v>9.35</v>
          </cell>
          <cell r="X556">
            <v>10.07</v>
          </cell>
          <cell r="Y556">
            <v>10.79</v>
          </cell>
          <cell r="Z556">
            <v>11.02</v>
          </cell>
          <cell r="AA556">
            <v>11.51</v>
          </cell>
          <cell r="AB556">
            <v>12.23</v>
          </cell>
          <cell r="AC556">
            <v>12.95</v>
          </cell>
          <cell r="AD556">
            <v>13.67</v>
          </cell>
          <cell r="AE556">
            <v>28.78</v>
          </cell>
          <cell r="AF556">
            <v>14.39</v>
          </cell>
        </row>
        <row r="557">
          <cell r="B557" t="str">
            <v>GB001</v>
          </cell>
          <cell r="C557">
            <v>0</v>
          </cell>
          <cell r="D557">
            <v>0</v>
          </cell>
          <cell r="E557">
            <v>0</v>
          </cell>
          <cell r="F557" t="str">
            <v>Salsera S</v>
          </cell>
          <cell r="G557">
            <v>16</v>
          </cell>
          <cell r="H557">
            <v>16</v>
          </cell>
          <cell r="I557">
            <v>16</v>
          </cell>
          <cell r="J557">
            <v>16</v>
          </cell>
          <cell r="K557">
            <v>16</v>
          </cell>
          <cell r="L557">
            <v>16</v>
          </cell>
          <cell r="M557">
            <v>7</v>
          </cell>
          <cell r="N557">
            <v>5</v>
          </cell>
          <cell r="O557">
            <v>0</v>
          </cell>
          <cell r="P557">
            <v>0</v>
          </cell>
          <cell r="Q557">
            <v>3.35</v>
          </cell>
          <cell r="R557">
            <v>3.84</v>
          </cell>
          <cell r="S557">
            <v>4.6100000000000003</v>
          </cell>
          <cell r="T557">
            <v>4.71</v>
          </cell>
          <cell r="U557">
            <v>0.89885496183206104</v>
          </cell>
          <cell r="V557">
            <v>4.84</v>
          </cell>
          <cell r="W557">
            <v>5.24</v>
          </cell>
          <cell r="X557">
            <v>5.64</v>
          </cell>
          <cell r="Y557">
            <v>6.05</v>
          </cell>
          <cell r="Z557">
            <v>6.17</v>
          </cell>
          <cell r="AA557">
            <v>6.45</v>
          </cell>
          <cell r="AB557">
            <v>6.85</v>
          </cell>
          <cell r="AC557">
            <v>7.25</v>
          </cell>
          <cell r="AD557">
            <v>7.66</v>
          </cell>
          <cell r="AE557">
            <v>16.12</v>
          </cell>
          <cell r="AF557">
            <v>8.06</v>
          </cell>
        </row>
        <row r="558">
          <cell r="B558" t="str">
            <v>GB002</v>
          </cell>
          <cell r="C558">
            <v>0</v>
          </cell>
          <cell r="D558">
            <v>0</v>
          </cell>
          <cell r="E558">
            <v>0</v>
          </cell>
          <cell r="F558" t="str">
            <v>Salsera M</v>
          </cell>
          <cell r="G558">
            <v>18</v>
          </cell>
          <cell r="H558">
            <v>18</v>
          </cell>
          <cell r="I558">
            <v>18</v>
          </cell>
          <cell r="J558">
            <v>18</v>
          </cell>
          <cell r="K558">
            <v>18</v>
          </cell>
          <cell r="L558">
            <v>18</v>
          </cell>
          <cell r="M558">
            <v>7</v>
          </cell>
          <cell r="N558">
            <v>6.5</v>
          </cell>
          <cell r="O558">
            <v>0</v>
          </cell>
          <cell r="P558">
            <v>0</v>
          </cell>
          <cell r="Q558">
            <v>5.61</v>
          </cell>
          <cell r="R558">
            <v>6.44</v>
          </cell>
          <cell r="S558">
            <v>7.73</v>
          </cell>
          <cell r="T558">
            <v>7.9</v>
          </cell>
          <cell r="U558">
            <v>0.89874857792946539</v>
          </cell>
          <cell r="V558">
            <v>8.11</v>
          </cell>
          <cell r="W558">
            <v>8.7899999999999991</v>
          </cell>
          <cell r="X558">
            <v>9.4600000000000009</v>
          </cell>
          <cell r="Y558">
            <v>10.14</v>
          </cell>
          <cell r="Z558">
            <v>10.36</v>
          </cell>
          <cell r="AA558">
            <v>10.82</v>
          </cell>
          <cell r="AB558">
            <v>11.49</v>
          </cell>
          <cell r="AC558">
            <v>12.17</v>
          </cell>
          <cell r="AD558">
            <v>12.84</v>
          </cell>
          <cell r="AE558">
            <v>27.04</v>
          </cell>
          <cell r="AF558">
            <v>13.52</v>
          </cell>
        </row>
        <row r="559">
          <cell r="B559" t="str">
            <v>GB003</v>
          </cell>
          <cell r="C559">
            <v>0</v>
          </cell>
          <cell r="D559">
            <v>0</v>
          </cell>
          <cell r="E559">
            <v>0</v>
          </cell>
          <cell r="F559" t="str">
            <v>Salsera L</v>
          </cell>
          <cell r="G559">
            <v>23</v>
          </cell>
          <cell r="H559">
            <v>23</v>
          </cell>
          <cell r="I559">
            <v>23</v>
          </cell>
          <cell r="J559">
            <v>23</v>
          </cell>
          <cell r="K559">
            <v>23</v>
          </cell>
          <cell r="L559">
            <v>23</v>
          </cell>
          <cell r="M559">
            <v>11</v>
          </cell>
          <cell r="N559">
            <v>7</v>
          </cell>
          <cell r="O559">
            <v>0</v>
          </cell>
          <cell r="P559">
            <v>0</v>
          </cell>
          <cell r="Q559">
            <v>8.7799999999999994</v>
          </cell>
          <cell r="R559">
            <v>10.08</v>
          </cell>
          <cell r="S559">
            <v>12.11</v>
          </cell>
          <cell r="T559">
            <v>12.36</v>
          </cell>
          <cell r="U559">
            <v>0.8982558139534883</v>
          </cell>
          <cell r="V559">
            <v>12.7</v>
          </cell>
          <cell r="W559">
            <v>13.76</v>
          </cell>
          <cell r="X559">
            <v>14.82</v>
          </cell>
          <cell r="Y559">
            <v>15.88</v>
          </cell>
          <cell r="Z559">
            <v>16.22</v>
          </cell>
          <cell r="AA559">
            <v>16.940000000000001</v>
          </cell>
          <cell r="AB559">
            <v>17.989999999999998</v>
          </cell>
          <cell r="AC559">
            <v>19.05</v>
          </cell>
          <cell r="AD559">
            <v>20.11</v>
          </cell>
          <cell r="AE559">
            <v>42.34</v>
          </cell>
          <cell r="AF559">
            <v>21.17</v>
          </cell>
        </row>
        <row r="560">
          <cell r="B560" t="str">
            <v>JB001</v>
          </cell>
          <cell r="C560">
            <v>0</v>
          </cell>
          <cell r="D560">
            <v>0</v>
          </cell>
          <cell r="E560">
            <v>0</v>
          </cell>
          <cell r="F560" t="str">
            <v>Jabonera con tapa (2 piezas)</v>
          </cell>
          <cell r="G560">
            <v>15</v>
          </cell>
          <cell r="H560">
            <v>15</v>
          </cell>
          <cell r="I560">
            <v>15</v>
          </cell>
          <cell r="J560">
            <v>15</v>
          </cell>
          <cell r="K560">
            <v>15</v>
          </cell>
          <cell r="L560">
            <v>15</v>
          </cell>
          <cell r="M560">
            <v>11.5</v>
          </cell>
          <cell r="N560">
            <v>4</v>
          </cell>
          <cell r="O560">
            <v>0</v>
          </cell>
          <cell r="P560">
            <v>0</v>
          </cell>
          <cell r="Q560">
            <v>7.75</v>
          </cell>
          <cell r="R560">
            <v>8.89</v>
          </cell>
          <cell r="S560">
            <v>10.68</v>
          </cell>
          <cell r="T560">
            <v>10.9</v>
          </cell>
          <cell r="U560">
            <v>0.89785831960461282</v>
          </cell>
          <cell r="V560">
            <v>11.2</v>
          </cell>
          <cell r="W560">
            <v>12.14</v>
          </cell>
          <cell r="X560">
            <v>13.07</v>
          </cell>
          <cell r="Y560">
            <v>14</v>
          </cell>
          <cell r="Z560">
            <v>14.3</v>
          </cell>
          <cell r="AA560">
            <v>14.94</v>
          </cell>
          <cell r="AB560">
            <v>15.87</v>
          </cell>
          <cell r="AC560">
            <v>16.8</v>
          </cell>
          <cell r="AD560">
            <v>17.739999999999998</v>
          </cell>
          <cell r="AE560">
            <v>37.340000000000003</v>
          </cell>
          <cell r="AF560">
            <v>18.670000000000002</v>
          </cell>
        </row>
        <row r="561">
          <cell r="B561" t="str">
            <v>KL001</v>
          </cell>
          <cell r="C561">
            <v>0</v>
          </cell>
          <cell r="D561">
            <v>0</v>
          </cell>
          <cell r="E561">
            <v>0</v>
          </cell>
          <cell r="F561" t="str">
            <v>Kleenera Cuadrada # 1</v>
          </cell>
          <cell r="G561">
            <v>14</v>
          </cell>
          <cell r="H561">
            <v>14</v>
          </cell>
          <cell r="I561">
            <v>14</v>
          </cell>
          <cell r="J561">
            <v>14</v>
          </cell>
          <cell r="K561">
            <v>14</v>
          </cell>
          <cell r="L561">
            <v>14</v>
          </cell>
          <cell r="M561">
            <v>14</v>
          </cell>
          <cell r="N561">
            <v>10</v>
          </cell>
          <cell r="O561">
            <v>0</v>
          </cell>
          <cell r="P561">
            <v>0</v>
          </cell>
          <cell r="Q561">
            <v>14.6</v>
          </cell>
          <cell r="R561">
            <v>16.760000000000002</v>
          </cell>
          <cell r="S561">
            <v>20.13</v>
          </cell>
          <cell r="T561">
            <v>20.56</v>
          </cell>
          <cell r="U561">
            <v>0.89860139860139854</v>
          </cell>
          <cell r="V561">
            <v>21.12</v>
          </cell>
          <cell r="W561">
            <v>22.88</v>
          </cell>
          <cell r="X561">
            <v>24.64</v>
          </cell>
          <cell r="Y561">
            <v>26.4</v>
          </cell>
          <cell r="Z561">
            <v>26.96</v>
          </cell>
          <cell r="AA561">
            <v>28.16</v>
          </cell>
          <cell r="AB561">
            <v>29.92</v>
          </cell>
          <cell r="AC561">
            <v>31.68</v>
          </cell>
          <cell r="AD561">
            <v>33.44</v>
          </cell>
          <cell r="AE561">
            <v>70.400000000000006</v>
          </cell>
          <cell r="AF561">
            <v>35.200000000000003</v>
          </cell>
        </row>
        <row r="562">
          <cell r="B562" t="str">
            <v>KL002</v>
          </cell>
          <cell r="C562">
            <v>0</v>
          </cell>
          <cell r="D562">
            <v>0</v>
          </cell>
          <cell r="E562">
            <v>0</v>
          </cell>
          <cell r="F562" t="str">
            <v>Kleenera Cuadrada # 2</v>
          </cell>
          <cell r="G562">
            <v>13</v>
          </cell>
          <cell r="H562">
            <v>13</v>
          </cell>
          <cell r="I562">
            <v>13</v>
          </cell>
          <cell r="J562">
            <v>13</v>
          </cell>
          <cell r="K562">
            <v>13</v>
          </cell>
          <cell r="L562">
            <v>13</v>
          </cell>
          <cell r="M562">
            <v>13</v>
          </cell>
          <cell r="N562">
            <v>15.5</v>
          </cell>
          <cell r="O562">
            <v>0</v>
          </cell>
          <cell r="P562">
            <v>0</v>
          </cell>
          <cell r="Q562">
            <v>12.99</v>
          </cell>
          <cell r="R562">
            <v>14.91</v>
          </cell>
          <cell r="S562">
            <v>17.91</v>
          </cell>
          <cell r="T562">
            <v>18.29</v>
          </cell>
          <cell r="U562">
            <v>0.89877149877149864</v>
          </cell>
          <cell r="V562">
            <v>18.79</v>
          </cell>
          <cell r="W562">
            <v>20.350000000000001</v>
          </cell>
          <cell r="X562">
            <v>21.92</v>
          </cell>
          <cell r="Y562">
            <v>23.48</v>
          </cell>
          <cell r="Z562">
            <v>23.98</v>
          </cell>
          <cell r="AA562">
            <v>25.05</v>
          </cell>
          <cell r="AB562">
            <v>26.61</v>
          </cell>
          <cell r="AC562">
            <v>28.18</v>
          </cell>
          <cell r="AD562">
            <v>29.74</v>
          </cell>
          <cell r="AE562">
            <v>62.62</v>
          </cell>
          <cell r="AF562">
            <v>31.31</v>
          </cell>
        </row>
        <row r="563">
          <cell r="B563" t="str">
            <v>MAD02</v>
          </cell>
          <cell r="C563">
            <v>0</v>
          </cell>
          <cell r="D563">
            <v>0</v>
          </cell>
          <cell r="E563">
            <v>0</v>
          </cell>
          <cell r="F563" t="str">
            <v xml:space="preserve">Salsa Soya </v>
          </cell>
          <cell r="G563">
            <v>10</v>
          </cell>
          <cell r="H563">
            <v>10</v>
          </cell>
          <cell r="I563">
            <v>10</v>
          </cell>
          <cell r="J563">
            <v>10</v>
          </cell>
          <cell r="K563">
            <v>10</v>
          </cell>
          <cell r="L563">
            <v>10</v>
          </cell>
          <cell r="M563">
            <v>10</v>
          </cell>
          <cell r="N563">
            <v>2.5</v>
          </cell>
          <cell r="O563">
            <v>0</v>
          </cell>
          <cell r="P563">
            <v>0</v>
          </cell>
          <cell r="Q563">
            <v>2.31</v>
          </cell>
          <cell r="R563">
            <v>2.65</v>
          </cell>
          <cell r="S563">
            <v>3.19</v>
          </cell>
          <cell r="T563">
            <v>3.25</v>
          </cell>
          <cell r="U563">
            <v>0.89779005524861877</v>
          </cell>
          <cell r="V563">
            <v>3.34</v>
          </cell>
          <cell r="W563">
            <v>3.62</v>
          </cell>
          <cell r="X563">
            <v>3.9</v>
          </cell>
          <cell r="Y563">
            <v>4.18</v>
          </cell>
          <cell r="Z563">
            <v>4.2699999999999996</v>
          </cell>
          <cell r="AA563">
            <v>4.46</v>
          </cell>
          <cell r="AB563">
            <v>4.7300000000000004</v>
          </cell>
          <cell r="AC563">
            <v>5.01</v>
          </cell>
          <cell r="AD563">
            <v>5.29</v>
          </cell>
          <cell r="AE563">
            <v>11.14</v>
          </cell>
          <cell r="AF563">
            <v>5.57</v>
          </cell>
        </row>
        <row r="564">
          <cell r="B564" t="str">
            <v>MAD03</v>
          </cell>
          <cell r="C564">
            <v>0</v>
          </cell>
          <cell r="D564">
            <v>0</v>
          </cell>
          <cell r="E564">
            <v>0</v>
          </cell>
          <cell r="F564" t="str">
            <v xml:space="preserve">Condimento Plato Botana # 1 </v>
          </cell>
          <cell r="G564">
            <v>12</v>
          </cell>
          <cell r="H564">
            <v>12</v>
          </cell>
          <cell r="I564">
            <v>12</v>
          </cell>
          <cell r="J564">
            <v>12</v>
          </cell>
          <cell r="K564">
            <v>12</v>
          </cell>
          <cell r="L564">
            <v>12</v>
          </cell>
          <cell r="M564">
            <v>11</v>
          </cell>
          <cell r="N564">
            <v>4</v>
          </cell>
          <cell r="O564">
            <v>0</v>
          </cell>
          <cell r="P564">
            <v>0</v>
          </cell>
          <cell r="Q564">
            <v>3.17</v>
          </cell>
          <cell r="R564">
            <v>3.64</v>
          </cell>
          <cell r="S564">
            <v>4.37</v>
          </cell>
          <cell r="T564">
            <v>4.46</v>
          </cell>
          <cell r="U564">
            <v>0.89738430583501005</v>
          </cell>
          <cell r="V564">
            <v>4.58</v>
          </cell>
          <cell r="W564">
            <v>4.97</v>
          </cell>
          <cell r="X564">
            <v>5.35</v>
          </cell>
          <cell r="Y564">
            <v>5.73</v>
          </cell>
          <cell r="Z564">
            <v>5.85</v>
          </cell>
          <cell r="AA564">
            <v>6.11</v>
          </cell>
          <cell r="AB564">
            <v>6.49</v>
          </cell>
          <cell r="AC564">
            <v>6.88</v>
          </cell>
          <cell r="AD564">
            <v>7.26</v>
          </cell>
          <cell r="AE564">
            <v>15.28</v>
          </cell>
          <cell r="AF564">
            <v>7.64</v>
          </cell>
        </row>
        <row r="565">
          <cell r="B565" t="str">
            <v>MAD04</v>
          </cell>
          <cell r="C565">
            <v>0</v>
          </cell>
          <cell r="D565">
            <v>0</v>
          </cell>
          <cell r="E565">
            <v>0</v>
          </cell>
          <cell r="F565" t="str">
            <v xml:space="preserve">Condimento Plato Botana # 2 </v>
          </cell>
          <cell r="G565">
            <v>11.5</v>
          </cell>
          <cell r="H565">
            <v>11.5</v>
          </cell>
          <cell r="I565">
            <v>11.5</v>
          </cell>
          <cell r="J565">
            <v>11.5</v>
          </cell>
          <cell r="K565">
            <v>11.5</v>
          </cell>
          <cell r="L565">
            <v>11.5</v>
          </cell>
          <cell r="M565">
            <v>11.5</v>
          </cell>
          <cell r="N565">
            <v>4</v>
          </cell>
          <cell r="O565">
            <v>0</v>
          </cell>
          <cell r="P565">
            <v>0</v>
          </cell>
          <cell r="Q565">
            <v>4.3099999999999996</v>
          </cell>
          <cell r="R565">
            <v>4.95</v>
          </cell>
          <cell r="S565">
            <v>5.95</v>
          </cell>
          <cell r="T565">
            <v>6.07</v>
          </cell>
          <cell r="U565">
            <v>0.89792899408284033</v>
          </cell>
          <cell r="V565">
            <v>6.24</v>
          </cell>
          <cell r="W565">
            <v>6.76</v>
          </cell>
          <cell r="X565">
            <v>7.28</v>
          </cell>
          <cell r="Y565">
            <v>7.8</v>
          </cell>
          <cell r="Z565">
            <v>7.97</v>
          </cell>
          <cell r="AA565">
            <v>8.32</v>
          </cell>
          <cell r="AB565">
            <v>8.84</v>
          </cell>
          <cell r="AC565">
            <v>9.36</v>
          </cell>
          <cell r="AD565">
            <v>9.8800000000000008</v>
          </cell>
          <cell r="AE565">
            <v>20.8</v>
          </cell>
          <cell r="AF565">
            <v>10.4</v>
          </cell>
        </row>
        <row r="566">
          <cell r="B566" t="str">
            <v>MAD05</v>
          </cell>
          <cell r="C566">
            <v>0</v>
          </cell>
          <cell r="D566">
            <v>0</v>
          </cell>
          <cell r="E566">
            <v>0</v>
          </cell>
          <cell r="F566" t="str">
            <v xml:space="preserve">Condimento Arrocera Chica  </v>
          </cell>
          <cell r="G566">
            <v>11</v>
          </cell>
          <cell r="H566">
            <v>11</v>
          </cell>
          <cell r="I566">
            <v>11</v>
          </cell>
          <cell r="J566">
            <v>11</v>
          </cell>
          <cell r="K566">
            <v>11</v>
          </cell>
          <cell r="L566">
            <v>11</v>
          </cell>
          <cell r="M566">
            <v>11</v>
          </cell>
          <cell r="N566">
            <v>5.5</v>
          </cell>
          <cell r="O566">
            <v>0</v>
          </cell>
          <cell r="P566">
            <v>0</v>
          </cell>
          <cell r="Q566">
            <v>4.41</v>
          </cell>
          <cell r="R566">
            <v>5.0599999999999996</v>
          </cell>
          <cell r="S566">
            <v>6.08</v>
          </cell>
          <cell r="T566">
            <v>6.21</v>
          </cell>
          <cell r="U566">
            <v>0.89869753979739508</v>
          </cell>
          <cell r="V566">
            <v>6.38</v>
          </cell>
          <cell r="W566">
            <v>6.91</v>
          </cell>
          <cell r="X566">
            <v>7.44</v>
          </cell>
          <cell r="Y566">
            <v>7.97</v>
          </cell>
          <cell r="Z566">
            <v>8.14</v>
          </cell>
          <cell r="AA566">
            <v>8.5</v>
          </cell>
          <cell r="AB566">
            <v>9.0399999999999991</v>
          </cell>
          <cell r="AC566">
            <v>9.57</v>
          </cell>
          <cell r="AD566">
            <v>10.1</v>
          </cell>
          <cell r="AE566">
            <v>21.26</v>
          </cell>
          <cell r="AF566">
            <v>10.63</v>
          </cell>
        </row>
        <row r="567">
          <cell r="B567" t="str">
            <v>MAD06</v>
          </cell>
          <cell r="C567">
            <v>0</v>
          </cell>
          <cell r="D567">
            <v>0</v>
          </cell>
          <cell r="E567">
            <v>0</v>
          </cell>
          <cell r="F567" t="str">
            <v>Condimento Arrocera Grande</v>
          </cell>
          <cell r="G567">
            <v>11</v>
          </cell>
          <cell r="H567">
            <v>11</v>
          </cell>
          <cell r="I567">
            <v>11</v>
          </cell>
          <cell r="J567">
            <v>11</v>
          </cell>
          <cell r="K567">
            <v>11</v>
          </cell>
          <cell r="L567">
            <v>11</v>
          </cell>
          <cell r="M567">
            <v>11</v>
          </cell>
          <cell r="N567">
            <v>7</v>
          </cell>
          <cell r="O567">
            <v>0</v>
          </cell>
          <cell r="P567">
            <v>0</v>
          </cell>
          <cell r="Q567">
            <v>5.25</v>
          </cell>
          <cell r="R567">
            <v>6.03</v>
          </cell>
          <cell r="S567">
            <v>7.24</v>
          </cell>
          <cell r="T567">
            <v>7.39</v>
          </cell>
          <cell r="U567">
            <v>0.89793438639125145</v>
          </cell>
          <cell r="V567">
            <v>7.6</v>
          </cell>
          <cell r="W567">
            <v>8.23</v>
          </cell>
          <cell r="X567">
            <v>8.86</v>
          </cell>
          <cell r="Y567">
            <v>9.5</v>
          </cell>
          <cell r="Z567">
            <v>9.6999999999999993</v>
          </cell>
          <cell r="AA567">
            <v>10.130000000000001</v>
          </cell>
          <cell r="AB567">
            <v>10.76</v>
          </cell>
          <cell r="AC567">
            <v>11.39</v>
          </cell>
          <cell r="AD567">
            <v>12.03</v>
          </cell>
          <cell r="AE567">
            <v>25.32</v>
          </cell>
          <cell r="AF567">
            <v>12.66</v>
          </cell>
        </row>
        <row r="568">
          <cell r="B568" t="str">
            <v>MAD08</v>
          </cell>
          <cell r="C568">
            <v>0</v>
          </cell>
          <cell r="D568">
            <v>0</v>
          </cell>
          <cell r="E568">
            <v>0</v>
          </cell>
          <cell r="F568" t="str">
            <v>Salsera Redonda Nobu</v>
          </cell>
          <cell r="G568">
            <v>9.5</v>
          </cell>
          <cell r="H568">
            <v>9.5</v>
          </cell>
          <cell r="I568">
            <v>9.5</v>
          </cell>
          <cell r="J568">
            <v>9.5</v>
          </cell>
          <cell r="K568">
            <v>9.5</v>
          </cell>
          <cell r="L568">
            <v>9.5</v>
          </cell>
          <cell r="M568">
            <v>9.5</v>
          </cell>
          <cell r="N568">
            <v>2</v>
          </cell>
          <cell r="O568">
            <v>0</v>
          </cell>
          <cell r="P568">
            <v>0</v>
          </cell>
          <cell r="Q568">
            <v>2.42</v>
          </cell>
          <cell r="R568">
            <v>2.78</v>
          </cell>
          <cell r="S568">
            <v>3.34</v>
          </cell>
          <cell r="T568">
            <v>3.41</v>
          </cell>
          <cell r="U568">
            <v>0.8973684210526317</v>
          </cell>
          <cell r="V568">
            <v>3.5</v>
          </cell>
          <cell r="W568">
            <v>3.8</v>
          </cell>
          <cell r="X568">
            <v>4.09</v>
          </cell>
          <cell r="Y568">
            <v>4.38</v>
          </cell>
          <cell r="Z568">
            <v>4.47</v>
          </cell>
          <cell r="AA568">
            <v>4.67</v>
          </cell>
          <cell r="AB568">
            <v>4.96</v>
          </cell>
          <cell r="AC568">
            <v>5.26</v>
          </cell>
          <cell r="AD568">
            <v>5.55</v>
          </cell>
          <cell r="AE568">
            <v>11.68</v>
          </cell>
          <cell r="AF568">
            <v>5.84</v>
          </cell>
        </row>
        <row r="569">
          <cell r="B569" t="str">
            <v>MAK03</v>
          </cell>
          <cell r="C569">
            <v>0</v>
          </cell>
          <cell r="D569">
            <v>0</v>
          </cell>
          <cell r="E569">
            <v>0</v>
          </cell>
          <cell r="F569" t="str">
            <v>Tazón Redondo Wasabi</v>
          </cell>
          <cell r="G569">
            <v>9.8000000000000007</v>
          </cell>
          <cell r="H569">
            <v>9.8000000000000007</v>
          </cell>
          <cell r="I569">
            <v>9.8000000000000007</v>
          </cell>
          <cell r="J569">
            <v>9.8000000000000007</v>
          </cell>
          <cell r="K569">
            <v>9.8000000000000007</v>
          </cell>
          <cell r="L569">
            <v>9.8000000000000007</v>
          </cell>
          <cell r="M569">
            <v>9.8000000000000007</v>
          </cell>
          <cell r="N569">
            <v>4</v>
          </cell>
          <cell r="O569">
            <v>0</v>
          </cell>
          <cell r="P569">
            <v>0</v>
          </cell>
          <cell r="Q569">
            <v>2.54</v>
          </cell>
          <cell r="R569">
            <v>2.92</v>
          </cell>
          <cell r="S569">
            <v>3.51</v>
          </cell>
          <cell r="T569">
            <v>3.58</v>
          </cell>
          <cell r="U569">
            <v>0.89949748743718594</v>
          </cell>
          <cell r="V569">
            <v>3.68</v>
          </cell>
          <cell r="W569">
            <v>3.98</v>
          </cell>
          <cell r="X569">
            <v>4.29</v>
          </cell>
          <cell r="Y569">
            <v>4.5999999999999996</v>
          </cell>
          <cell r="Z569">
            <v>4.7</v>
          </cell>
          <cell r="AA569">
            <v>4.9000000000000004</v>
          </cell>
          <cell r="AB569">
            <v>5.21</v>
          </cell>
          <cell r="AC569">
            <v>5.52</v>
          </cell>
          <cell r="AD569">
            <v>5.82</v>
          </cell>
          <cell r="AE569">
            <v>12.26</v>
          </cell>
          <cell r="AF569">
            <v>6.13</v>
          </cell>
        </row>
        <row r="570">
          <cell r="B570" t="str">
            <v>MJ001</v>
          </cell>
          <cell r="C570">
            <v>0</v>
          </cell>
          <cell r="D570">
            <v>0</v>
          </cell>
          <cell r="E570">
            <v>0</v>
          </cell>
          <cell r="F570" t="str">
            <v>Cucharon para Molcajete XS</v>
          </cell>
          <cell r="G570">
            <v>11</v>
          </cell>
          <cell r="H570">
            <v>11</v>
          </cell>
          <cell r="I570">
            <v>11</v>
          </cell>
          <cell r="J570">
            <v>11</v>
          </cell>
          <cell r="K570">
            <v>11</v>
          </cell>
          <cell r="L570">
            <v>11</v>
          </cell>
          <cell r="M570">
            <v>3.5</v>
          </cell>
          <cell r="N570">
            <v>1.5</v>
          </cell>
          <cell r="O570">
            <v>0</v>
          </cell>
          <cell r="P570">
            <v>0</v>
          </cell>
          <cell r="Q570">
            <v>1.66</v>
          </cell>
          <cell r="R570">
            <v>1.91</v>
          </cell>
          <cell r="S570">
            <v>2.29</v>
          </cell>
          <cell r="T570">
            <v>2.34</v>
          </cell>
          <cell r="U570">
            <v>0.89655172413793105</v>
          </cell>
          <cell r="V570">
            <v>2.41</v>
          </cell>
          <cell r="W570">
            <v>2.61</v>
          </cell>
          <cell r="X570">
            <v>2.81</v>
          </cell>
          <cell r="Y570">
            <v>3.01</v>
          </cell>
          <cell r="Z570">
            <v>3.07</v>
          </cell>
          <cell r="AA570">
            <v>3.21</v>
          </cell>
          <cell r="AB570">
            <v>3.41</v>
          </cell>
          <cell r="AC570">
            <v>3.61</v>
          </cell>
          <cell r="AD570">
            <v>3.81</v>
          </cell>
          <cell r="AE570">
            <v>8.02</v>
          </cell>
          <cell r="AF570">
            <v>4.01</v>
          </cell>
        </row>
        <row r="571">
          <cell r="B571" t="str">
            <v>MJ002</v>
          </cell>
          <cell r="C571">
            <v>0</v>
          </cell>
          <cell r="D571">
            <v>0</v>
          </cell>
          <cell r="E571">
            <v>0</v>
          </cell>
          <cell r="F571" t="str">
            <v>Cucharon para Molcajete S</v>
          </cell>
          <cell r="G571">
            <v>15</v>
          </cell>
          <cell r="H571">
            <v>15</v>
          </cell>
          <cell r="I571">
            <v>15</v>
          </cell>
          <cell r="J571">
            <v>15</v>
          </cell>
          <cell r="K571">
            <v>15</v>
          </cell>
          <cell r="L571">
            <v>15</v>
          </cell>
          <cell r="M571">
            <v>4.5</v>
          </cell>
          <cell r="N571">
            <v>3</v>
          </cell>
          <cell r="O571">
            <v>0</v>
          </cell>
          <cell r="P571">
            <v>0</v>
          </cell>
          <cell r="Q571">
            <v>1.74</v>
          </cell>
          <cell r="R571">
            <v>2</v>
          </cell>
          <cell r="S571">
            <v>2.4</v>
          </cell>
          <cell r="T571">
            <v>2.4500000000000002</v>
          </cell>
          <cell r="U571">
            <v>0.89743589743589747</v>
          </cell>
          <cell r="V571">
            <v>2.52</v>
          </cell>
          <cell r="W571">
            <v>2.73</v>
          </cell>
          <cell r="X571">
            <v>2.94</v>
          </cell>
          <cell r="Y571">
            <v>3.15</v>
          </cell>
          <cell r="Z571">
            <v>3.22</v>
          </cell>
          <cell r="AA571">
            <v>3.36</v>
          </cell>
          <cell r="AB571">
            <v>3.57</v>
          </cell>
          <cell r="AC571">
            <v>3.78</v>
          </cell>
          <cell r="AD571">
            <v>3.99</v>
          </cell>
          <cell r="AE571">
            <v>8.4</v>
          </cell>
          <cell r="AF571">
            <v>4.2</v>
          </cell>
        </row>
        <row r="572">
          <cell r="B572" t="str">
            <v>MJ004</v>
          </cell>
          <cell r="C572">
            <v>0</v>
          </cell>
          <cell r="D572">
            <v>0</v>
          </cell>
          <cell r="E572">
            <v>0</v>
          </cell>
          <cell r="F572" t="str">
            <v>Cucharon para Molcajete L</v>
          </cell>
          <cell r="G572">
            <v>17.5</v>
          </cell>
          <cell r="H572">
            <v>17.5</v>
          </cell>
          <cell r="I572">
            <v>17.5</v>
          </cell>
          <cell r="J572">
            <v>17.5</v>
          </cell>
          <cell r="K572">
            <v>17.5</v>
          </cell>
          <cell r="L572">
            <v>17.5</v>
          </cell>
          <cell r="M572">
            <v>4.5</v>
          </cell>
          <cell r="N572">
            <v>3.5</v>
          </cell>
          <cell r="O572">
            <v>0</v>
          </cell>
          <cell r="P572">
            <v>0</v>
          </cell>
          <cell r="Q572">
            <v>2.06</v>
          </cell>
          <cell r="R572">
            <v>2.36</v>
          </cell>
          <cell r="S572">
            <v>2.84</v>
          </cell>
          <cell r="T572">
            <v>2.9</v>
          </cell>
          <cell r="U572">
            <v>0.90062111801242228</v>
          </cell>
          <cell r="V572">
            <v>2.98</v>
          </cell>
          <cell r="W572">
            <v>3.22</v>
          </cell>
          <cell r="X572">
            <v>3.47</v>
          </cell>
          <cell r="Y572">
            <v>3.72</v>
          </cell>
          <cell r="Z572">
            <v>3.8</v>
          </cell>
          <cell r="AA572">
            <v>3.97</v>
          </cell>
          <cell r="AB572">
            <v>4.22</v>
          </cell>
          <cell r="AC572">
            <v>4.46</v>
          </cell>
          <cell r="AD572">
            <v>4.71</v>
          </cell>
          <cell r="AE572">
            <v>9.92</v>
          </cell>
          <cell r="AF572">
            <v>4.96</v>
          </cell>
        </row>
        <row r="573">
          <cell r="B573" t="str">
            <v>MJ005</v>
          </cell>
          <cell r="C573">
            <v>0</v>
          </cell>
          <cell r="D573">
            <v>0</v>
          </cell>
          <cell r="E573">
            <v>0</v>
          </cell>
          <cell r="F573" t="str">
            <v>Cucharón para Molcajete X</v>
          </cell>
          <cell r="G573">
            <v>22</v>
          </cell>
          <cell r="H573">
            <v>22</v>
          </cell>
          <cell r="I573">
            <v>22</v>
          </cell>
          <cell r="J573">
            <v>22</v>
          </cell>
          <cell r="K573">
            <v>22</v>
          </cell>
          <cell r="L573">
            <v>22</v>
          </cell>
          <cell r="M573">
            <v>5.5</v>
          </cell>
          <cell r="N573">
            <v>3</v>
          </cell>
          <cell r="O573">
            <v>0</v>
          </cell>
          <cell r="P573">
            <v>0</v>
          </cell>
          <cell r="Q573">
            <v>3.31</v>
          </cell>
          <cell r="R573">
            <v>3.8</v>
          </cell>
          <cell r="S573">
            <v>4.5599999999999996</v>
          </cell>
          <cell r="T573">
            <v>4.66</v>
          </cell>
          <cell r="U573">
            <v>0.89788053949903657</v>
          </cell>
          <cell r="V573">
            <v>4.79</v>
          </cell>
          <cell r="W573">
            <v>5.19</v>
          </cell>
          <cell r="X573">
            <v>5.59</v>
          </cell>
          <cell r="Y573">
            <v>5.99</v>
          </cell>
          <cell r="Z573">
            <v>6.11</v>
          </cell>
          <cell r="AA573">
            <v>6.38</v>
          </cell>
          <cell r="AB573">
            <v>6.78</v>
          </cell>
          <cell r="AC573">
            <v>7.18</v>
          </cell>
          <cell r="AD573">
            <v>7.58</v>
          </cell>
          <cell r="AE573">
            <v>15.96</v>
          </cell>
          <cell r="AF573">
            <v>7.98</v>
          </cell>
        </row>
        <row r="574">
          <cell r="B574" t="str">
            <v>MJ501</v>
          </cell>
          <cell r="C574">
            <v>0</v>
          </cell>
          <cell r="D574">
            <v>0</v>
          </cell>
          <cell r="E574">
            <v>0</v>
          </cell>
          <cell r="F574" t="str">
            <v>Jgo.Platon c/5 botanero y Cuchara</v>
          </cell>
          <cell r="G574">
            <v>32</v>
          </cell>
          <cell r="H574">
            <v>32</v>
          </cell>
          <cell r="I574">
            <v>32</v>
          </cell>
          <cell r="J574">
            <v>32</v>
          </cell>
          <cell r="K574">
            <v>32</v>
          </cell>
          <cell r="L574">
            <v>32</v>
          </cell>
          <cell r="M574">
            <v>32</v>
          </cell>
          <cell r="N574">
            <v>3.5</v>
          </cell>
          <cell r="O574">
            <v>0</v>
          </cell>
          <cell r="P574">
            <v>0</v>
          </cell>
          <cell r="Q574">
            <v>27.24</v>
          </cell>
          <cell r="R574">
            <v>31.26</v>
          </cell>
          <cell r="S574">
            <v>37.549999999999997</v>
          </cell>
          <cell r="T574">
            <v>38.340000000000003</v>
          </cell>
          <cell r="U574">
            <v>0.89852355284743379</v>
          </cell>
          <cell r="V574">
            <v>39.39</v>
          </cell>
          <cell r="W574">
            <v>42.67</v>
          </cell>
          <cell r="X574">
            <v>45.96</v>
          </cell>
          <cell r="Y574">
            <v>49.24</v>
          </cell>
          <cell r="Z574">
            <v>50.29</v>
          </cell>
          <cell r="AA574">
            <v>52.52</v>
          </cell>
          <cell r="AB574">
            <v>55.8</v>
          </cell>
          <cell r="AC574">
            <v>59.09</v>
          </cell>
          <cell r="AD574">
            <v>62.37</v>
          </cell>
          <cell r="AE574">
            <v>131.30000000000001</v>
          </cell>
          <cell r="AF574">
            <v>65.650000000000006</v>
          </cell>
        </row>
        <row r="575">
          <cell r="B575" t="str">
            <v>MJ701</v>
          </cell>
          <cell r="C575">
            <v>0</v>
          </cell>
          <cell r="D575">
            <v>0</v>
          </cell>
          <cell r="E575">
            <v>0</v>
          </cell>
          <cell r="F575" t="str">
            <v>Salsera de 2 con Base (Base con agarradera y 2 molcajetes minis)</v>
          </cell>
          <cell r="G575">
            <v>24</v>
          </cell>
          <cell r="H575">
            <v>24</v>
          </cell>
          <cell r="I575">
            <v>24</v>
          </cell>
          <cell r="J575">
            <v>24</v>
          </cell>
          <cell r="K575">
            <v>24</v>
          </cell>
          <cell r="L575">
            <v>24</v>
          </cell>
          <cell r="M575">
            <v>11</v>
          </cell>
          <cell r="N575">
            <v>14</v>
          </cell>
          <cell r="O575">
            <v>0</v>
          </cell>
          <cell r="P575">
            <v>0</v>
          </cell>
          <cell r="Q575">
            <v>7.38</v>
          </cell>
          <cell r="R575">
            <v>8.4700000000000006</v>
          </cell>
          <cell r="S575">
            <v>10.18</v>
          </cell>
          <cell r="T575">
            <v>10.39</v>
          </cell>
          <cell r="U575">
            <v>0.8987889273356402</v>
          </cell>
          <cell r="V575">
            <v>10.67</v>
          </cell>
          <cell r="W575">
            <v>11.56</v>
          </cell>
          <cell r="X575">
            <v>12.45</v>
          </cell>
          <cell r="Y575">
            <v>13.34</v>
          </cell>
          <cell r="Z575">
            <v>13.63</v>
          </cell>
          <cell r="AA575">
            <v>14.23</v>
          </cell>
          <cell r="AB575">
            <v>15.12</v>
          </cell>
          <cell r="AC575">
            <v>16.010000000000002</v>
          </cell>
          <cell r="AD575">
            <v>16.899999999999999</v>
          </cell>
          <cell r="AE575">
            <v>35.58</v>
          </cell>
          <cell r="AF575">
            <v>17.79</v>
          </cell>
        </row>
        <row r="576">
          <cell r="B576" t="str">
            <v>MJSS1</v>
          </cell>
          <cell r="C576">
            <v>0</v>
          </cell>
          <cell r="D576">
            <v>0</v>
          </cell>
          <cell r="E576">
            <v>0</v>
          </cell>
          <cell r="F576" t="str">
            <v>Molcajete s/ Cucharón XS</v>
          </cell>
          <cell r="G576">
            <v>11</v>
          </cell>
          <cell r="H576">
            <v>11</v>
          </cell>
          <cell r="I576">
            <v>11</v>
          </cell>
          <cell r="J576">
            <v>11</v>
          </cell>
          <cell r="K576">
            <v>11</v>
          </cell>
          <cell r="L576">
            <v>11</v>
          </cell>
          <cell r="M576">
            <v>11</v>
          </cell>
          <cell r="N576">
            <v>6</v>
          </cell>
          <cell r="O576">
            <v>0</v>
          </cell>
          <cell r="P576">
            <v>0</v>
          </cell>
          <cell r="Q576">
            <v>4.97</v>
          </cell>
          <cell r="R576">
            <v>5.7</v>
          </cell>
          <cell r="S576">
            <v>6.85</v>
          </cell>
          <cell r="T576">
            <v>6.99</v>
          </cell>
          <cell r="U576">
            <v>0.89845758354755789</v>
          </cell>
          <cell r="V576">
            <v>7.18</v>
          </cell>
          <cell r="W576">
            <v>7.78</v>
          </cell>
          <cell r="X576">
            <v>8.3800000000000008</v>
          </cell>
          <cell r="Y576">
            <v>8.98</v>
          </cell>
          <cell r="Z576">
            <v>9.17</v>
          </cell>
          <cell r="AA576">
            <v>9.58</v>
          </cell>
          <cell r="AB576">
            <v>10.17</v>
          </cell>
          <cell r="AC576">
            <v>10.77</v>
          </cell>
          <cell r="AD576">
            <v>11.37</v>
          </cell>
          <cell r="AE576">
            <v>23.94</v>
          </cell>
          <cell r="AF576">
            <v>11.97</v>
          </cell>
        </row>
        <row r="577">
          <cell r="B577" t="str">
            <v>MJSS2</v>
          </cell>
          <cell r="C577">
            <v>0</v>
          </cell>
          <cell r="D577">
            <v>0</v>
          </cell>
          <cell r="E577">
            <v>0</v>
          </cell>
          <cell r="F577" t="str">
            <v xml:space="preserve">Molcajete s/ Cucharón S </v>
          </cell>
          <cell r="G577">
            <v>14.5</v>
          </cell>
          <cell r="H577">
            <v>14.5</v>
          </cell>
          <cell r="I577">
            <v>14.5</v>
          </cell>
          <cell r="J577">
            <v>14.5</v>
          </cell>
          <cell r="K577">
            <v>14.5</v>
          </cell>
          <cell r="L577">
            <v>14.5</v>
          </cell>
          <cell r="M577">
            <v>14.5</v>
          </cell>
          <cell r="N577">
            <v>8</v>
          </cell>
          <cell r="O577">
            <v>0</v>
          </cell>
          <cell r="P577">
            <v>0</v>
          </cell>
          <cell r="Q577">
            <v>7.47</v>
          </cell>
          <cell r="R577">
            <v>8.57</v>
          </cell>
          <cell r="S577">
            <v>10.3</v>
          </cell>
          <cell r="T577">
            <v>10.51</v>
          </cell>
          <cell r="U577">
            <v>0.89829059829059832</v>
          </cell>
          <cell r="V577">
            <v>10.8</v>
          </cell>
          <cell r="W577">
            <v>11.7</v>
          </cell>
          <cell r="X577">
            <v>12.6</v>
          </cell>
          <cell r="Y577">
            <v>13.5</v>
          </cell>
          <cell r="Z577">
            <v>13.79</v>
          </cell>
          <cell r="AA577">
            <v>14.4</v>
          </cell>
          <cell r="AB577">
            <v>15.3</v>
          </cell>
          <cell r="AC577">
            <v>16.2</v>
          </cell>
          <cell r="AD577">
            <v>17.100000000000001</v>
          </cell>
          <cell r="AE577">
            <v>36</v>
          </cell>
          <cell r="AF577">
            <v>18</v>
          </cell>
        </row>
        <row r="578">
          <cell r="B578" t="str">
            <v>MJSS4</v>
          </cell>
          <cell r="C578">
            <v>0</v>
          </cell>
          <cell r="D578">
            <v>0</v>
          </cell>
          <cell r="E578">
            <v>0</v>
          </cell>
          <cell r="F578" t="str">
            <v>Molcajete s/ Cucharón L</v>
          </cell>
          <cell r="G578">
            <v>18</v>
          </cell>
          <cell r="H578">
            <v>18</v>
          </cell>
          <cell r="I578">
            <v>18</v>
          </cell>
          <cell r="J578">
            <v>18</v>
          </cell>
          <cell r="K578">
            <v>18</v>
          </cell>
          <cell r="L578">
            <v>18</v>
          </cell>
          <cell r="M578">
            <v>18</v>
          </cell>
          <cell r="N578">
            <v>10.5</v>
          </cell>
          <cell r="O578">
            <v>0</v>
          </cell>
          <cell r="P578">
            <v>0</v>
          </cell>
          <cell r="Q578">
            <v>13.51</v>
          </cell>
          <cell r="R578">
            <v>15.51</v>
          </cell>
          <cell r="S578">
            <v>18.63</v>
          </cell>
          <cell r="T578">
            <v>19.02</v>
          </cell>
          <cell r="U578">
            <v>0.89844119036372216</v>
          </cell>
          <cell r="V578">
            <v>19.54</v>
          </cell>
          <cell r="W578">
            <v>21.17</v>
          </cell>
          <cell r="X578">
            <v>22.8</v>
          </cell>
          <cell r="Y578">
            <v>24.43</v>
          </cell>
          <cell r="Z578">
            <v>24.95</v>
          </cell>
          <cell r="AA578">
            <v>26.06</v>
          </cell>
          <cell r="AB578">
            <v>27.68</v>
          </cell>
          <cell r="AC578">
            <v>29.31</v>
          </cell>
          <cell r="AD578">
            <v>30.94</v>
          </cell>
          <cell r="AE578">
            <v>65.14</v>
          </cell>
          <cell r="AF578">
            <v>32.57</v>
          </cell>
        </row>
        <row r="579">
          <cell r="B579" t="str">
            <v>MJSS5</v>
          </cell>
          <cell r="C579">
            <v>0</v>
          </cell>
          <cell r="D579">
            <v>0</v>
          </cell>
          <cell r="E579">
            <v>0</v>
          </cell>
          <cell r="F579" t="str">
            <v>Molcajete S/ Cucharon X</v>
          </cell>
          <cell r="G579">
            <v>23.5</v>
          </cell>
          <cell r="H579">
            <v>23.5</v>
          </cell>
          <cell r="I579">
            <v>23.5</v>
          </cell>
          <cell r="J579">
            <v>23.5</v>
          </cell>
          <cell r="K579">
            <v>23.5</v>
          </cell>
          <cell r="L579">
            <v>23.5</v>
          </cell>
          <cell r="M579">
            <v>23.5</v>
          </cell>
          <cell r="N579">
            <v>13.5</v>
          </cell>
          <cell r="O579">
            <v>0</v>
          </cell>
          <cell r="P579">
            <v>0</v>
          </cell>
          <cell r="Q579">
            <v>17.18</v>
          </cell>
          <cell r="R579">
            <v>19.72</v>
          </cell>
          <cell r="S579">
            <v>23.69</v>
          </cell>
          <cell r="T579">
            <v>24.18</v>
          </cell>
          <cell r="U579">
            <v>0.89821693907875177</v>
          </cell>
          <cell r="V579">
            <v>24.85</v>
          </cell>
          <cell r="W579">
            <v>26.92</v>
          </cell>
          <cell r="X579">
            <v>28.99</v>
          </cell>
          <cell r="Y579">
            <v>31.06</v>
          </cell>
          <cell r="Z579">
            <v>31.72</v>
          </cell>
          <cell r="AA579">
            <v>33.130000000000003</v>
          </cell>
          <cell r="AB579">
            <v>35.200000000000003</v>
          </cell>
          <cell r="AC579">
            <v>37.270000000000003</v>
          </cell>
          <cell r="AD579">
            <v>39.340000000000003</v>
          </cell>
          <cell r="AE579">
            <v>82.82</v>
          </cell>
          <cell r="AF579">
            <v>41.41</v>
          </cell>
        </row>
        <row r="580">
          <cell r="B580" t="str">
            <v>MR001</v>
          </cell>
          <cell r="C580">
            <v>0</v>
          </cell>
          <cell r="D580">
            <v>0</v>
          </cell>
          <cell r="E580">
            <v>0</v>
          </cell>
          <cell r="F580" t="str">
            <v>Tazón Cuadrado Sushi Mini</v>
          </cell>
          <cell r="G580">
            <v>7.7</v>
          </cell>
          <cell r="H580">
            <v>7.7</v>
          </cell>
          <cell r="I580">
            <v>7.7</v>
          </cell>
          <cell r="J580">
            <v>7.7</v>
          </cell>
          <cell r="K580">
            <v>7.7</v>
          </cell>
          <cell r="L580">
            <v>7.7</v>
          </cell>
          <cell r="M580">
            <v>7.7</v>
          </cell>
          <cell r="N580">
            <v>3.2</v>
          </cell>
          <cell r="O580">
            <v>0</v>
          </cell>
          <cell r="P580">
            <v>0</v>
          </cell>
          <cell r="Q580">
            <v>2.5299999999999998</v>
          </cell>
          <cell r="R580">
            <v>2.9</v>
          </cell>
          <cell r="S580">
            <v>3.48</v>
          </cell>
          <cell r="T580">
            <v>3.56</v>
          </cell>
          <cell r="U580">
            <v>0.89898989898989901</v>
          </cell>
          <cell r="V580">
            <v>3.65</v>
          </cell>
          <cell r="W580">
            <v>3.96</v>
          </cell>
          <cell r="X580">
            <v>4.26</v>
          </cell>
          <cell r="Y580">
            <v>4.57</v>
          </cell>
          <cell r="Z580">
            <v>4.66</v>
          </cell>
          <cell r="AA580">
            <v>4.87</v>
          </cell>
          <cell r="AB580">
            <v>5.18</v>
          </cell>
          <cell r="AC580">
            <v>5.48</v>
          </cell>
          <cell r="AD580">
            <v>5.79</v>
          </cell>
          <cell r="AE580">
            <v>12.18</v>
          </cell>
          <cell r="AF580">
            <v>6.09</v>
          </cell>
        </row>
        <row r="581">
          <cell r="B581" t="str">
            <v>MR101</v>
          </cell>
          <cell r="C581">
            <v>0</v>
          </cell>
          <cell r="D581">
            <v>0</v>
          </cell>
          <cell r="E581">
            <v>0</v>
          </cell>
          <cell r="F581" t="str">
            <v>Tazon Redondo Sushi Mini</v>
          </cell>
          <cell r="G581">
            <v>7.1</v>
          </cell>
          <cell r="H581">
            <v>7.1</v>
          </cell>
          <cell r="I581">
            <v>7.1</v>
          </cell>
          <cell r="J581">
            <v>7.1</v>
          </cell>
          <cell r="K581">
            <v>7.1</v>
          </cell>
          <cell r="L581">
            <v>7.1</v>
          </cell>
          <cell r="M581">
            <v>7.1</v>
          </cell>
          <cell r="N581">
            <v>2.7</v>
          </cell>
          <cell r="O581">
            <v>0</v>
          </cell>
          <cell r="P581">
            <v>0</v>
          </cell>
          <cell r="Q581">
            <v>1.5</v>
          </cell>
          <cell r="R581">
            <v>1.72</v>
          </cell>
          <cell r="S581">
            <v>2.06</v>
          </cell>
          <cell r="T581">
            <v>2.11</v>
          </cell>
          <cell r="U581">
            <v>0.89787234042553188</v>
          </cell>
          <cell r="V581">
            <v>2.17</v>
          </cell>
          <cell r="W581">
            <v>2.35</v>
          </cell>
          <cell r="X581">
            <v>2.5299999999999998</v>
          </cell>
          <cell r="Y581">
            <v>2.71</v>
          </cell>
          <cell r="Z581">
            <v>2.77</v>
          </cell>
          <cell r="AA581">
            <v>2.89</v>
          </cell>
          <cell r="AB581">
            <v>3.07</v>
          </cell>
          <cell r="AC581">
            <v>3.25</v>
          </cell>
          <cell r="AD581">
            <v>3.43</v>
          </cell>
          <cell r="AE581">
            <v>7.22</v>
          </cell>
          <cell r="AF581">
            <v>3.61</v>
          </cell>
        </row>
        <row r="582">
          <cell r="B582" t="str">
            <v>MRPC1</v>
          </cell>
          <cell r="C582">
            <v>0</v>
          </cell>
          <cell r="D582">
            <v>0</v>
          </cell>
          <cell r="E582">
            <v>0</v>
          </cell>
          <cell r="F582" t="str">
            <v xml:space="preserve">Plato Cuadrado C/Rayas Chico </v>
          </cell>
          <cell r="G582">
            <v>17</v>
          </cell>
          <cell r="H582">
            <v>17</v>
          </cell>
          <cell r="I582">
            <v>17</v>
          </cell>
          <cell r="J582">
            <v>17</v>
          </cell>
          <cell r="K582">
            <v>17</v>
          </cell>
          <cell r="L582">
            <v>17</v>
          </cell>
          <cell r="M582">
            <v>17</v>
          </cell>
          <cell r="N582">
            <v>2</v>
          </cell>
          <cell r="O582">
            <v>0</v>
          </cell>
          <cell r="P582">
            <v>0</v>
          </cell>
          <cell r="Q582">
            <v>5.73</v>
          </cell>
          <cell r="R582">
            <v>6.58</v>
          </cell>
          <cell r="S582">
            <v>7.91</v>
          </cell>
          <cell r="T582">
            <v>8.07</v>
          </cell>
          <cell r="U582">
            <v>0.89866369710467708</v>
          </cell>
          <cell r="V582">
            <v>8.2899999999999991</v>
          </cell>
          <cell r="W582">
            <v>8.98</v>
          </cell>
          <cell r="X582">
            <v>9.67</v>
          </cell>
          <cell r="Y582">
            <v>10.37</v>
          </cell>
          <cell r="Z582">
            <v>10.59</v>
          </cell>
          <cell r="AA582">
            <v>11.06</v>
          </cell>
          <cell r="AB582">
            <v>11.75</v>
          </cell>
          <cell r="AC582">
            <v>12.44</v>
          </cell>
          <cell r="AD582">
            <v>13.13</v>
          </cell>
          <cell r="AE582">
            <v>27.64</v>
          </cell>
          <cell r="AF582">
            <v>13.82</v>
          </cell>
        </row>
        <row r="583">
          <cell r="B583" t="str">
            <v>MRPC2</v>
          </cell>
          <cell r="C583">
            <v>0</v>
          </cell>
          <cell r="D583">
            <v>0</v>
          </cell>
          <cell r="E583">
            <v>0</v>
          </cell>
          <cell r="F583" t="str">
            <v>Plato Cuadrado c/Rayas Mediano</v>
          </cell>
          <cell r="G583">
            <v>23</v>
          </cell>
          <cell r="H583">
            <v>23</v>
          </cell>
          <cell r="I583">
            <v>23</v>
          </cell>
          <cell r="J583">
            <v>23</v>
          </cell>
          <cell r="K583">
            <v>23</v>
          </cell>
          <cell r="L583">
            <v>23</v>
          </cell>
          <cell r="M583">
            <v>23</v>
          </cell>
          <cell r="N583">
            <v>2.7</v>
          </cell>
          <cell r="O583">
            <v>0</v>
          </cell>
          <cell r="P583">
            <v>0</v>
          </cell>
          <cell r="Q583">
            <v>10.119999999999999</v>
          </cell>
          <cell r="R583">
            <v>11.62</v>
          </cell>
          <cell r="S583">
            <v>13.96</v>
          </cell>
          <cell r="T583">
            <v>14.25</v>
          </cell>
          <cell r="U583">
            <v>0.89848675914249687</v>
          </cell>
          <cell r="V583">
            <v>14.64</v>
          </cell>
          <cell r="W583">
            <v>15.86</v>
          </cell>
          <cell r="X583">
            <v>17.079999999999998</v>
          </cell>
          <cell r="Y583">
            <v>18.3</v>
          </cell>
          <cell r="Z583">
            <v>18.690000000000001</v>
          </cell>
          <cell r="AA583">
            <v>19.52</v>
          </cell>
          <cell r="AB583">
            <v>20.74</v>
          </cell>
          <cell r="AC583">
            <v>21.96</v>
          </cell>
          <cell r="AD583">
            <v>23.18</v>
          </cell>
          <cell r="AE583">
            <v>48.8</v>
          </cell>
          <cell r="AF583">
            <v>24.4</v>
          </cell>
        </row>
        <row r="584">
          <cell r="B584" t="str">
            <v>MRPCS1</v>
          </cell>
          <cell r="C584">
            <v>0</v>
          </cell>
          <cell r="D584">
            <v>0</v>
          </cell>
          <cell r="E584">
            <v>0</v>
          </cell>
          <cell r="F584" t="str">
            <v xml:space="preserve">Plato Cuadrado Sin/Rayas Chico </v>
          </cell>
          <cell r="G584">
            <v>17</v>
          </cell>
          <cell r="H584">
            <v>17</v>
          </cell>
          <cell r="I584">
            <v>17</v>
          </cell>
          <cell r="J584">
            <v>17</v>
          </cell>
          <cell r="K584">
            <v>17</v>
          </cell>
          <cell r="L584">
            <v>17</v>
          </cell>
          <cell r="M584">
            <v>17</v>
          </cell>
          <cell r="N584">
            <v>2</v>
          </cell>
          <cell r="O584">
            <v>0</v>
          </cell>
          <cell r="P584">
            <v>0</v>
          </cell>
          <cell r="Q584">
            <v>5.73</v>
          </cell>
          <cell r="R584">
            <v>6.58</v>
          </cell>
          <cell r="S584">
            <v>7.91</v>
          </cell>
          <cell r="T584">
            <v>8.07</v>
          </cell>
          <cell r="U584">
            <v>0.89866369710467708</v>
          </cell>
          <cell r="V584">
            <v>8.2899999999999991</v>
          </cell>
          <cell r="W584">
            <v>8.98</v>
          </cell>
          <cell r="X584">
            <v>9.67</v>
          </cell>
          <cell r="Y584">
            <v>10.37</v>
          </cell>
          <cell r="Z584">
            <v>10.59</v>
          </cell>
          <cell r="AA584">
            <v>11.06</v>
          </cell>
          <cell r="AB584">
            <v>11.75</v>
          </cell>
          <cell r="AC584">
            <v>12.44</v>
          </cell>
          <cell r="AD584">
            <v>13.13</v>
          </cell>
          <cell r="AE584">
            <v>27.64</v>
          </cell>
          <cell r="AF584">
            <v>13.82</v>
          </cell>
        </row>
        <row r="585">
          <cell r="B585" t="str">
            <v>MRPR1</v>
          </cell>
          <cell r="C585">
            <v>0</v>
          </cell>
          <cell r="D585">
            <v>0</v>
          </cell>
          <cell r="E585">
            <v>0</v>
          </cell>
          <cell r="F585" t="str">
            <v>Plato Rectangular C/Rayas Chico</v>
          </cell>
          <cell r="G585">
            <v>17</v>
          </cell>
          <cell r="H585">
            <v>17</v>
          </cell>
          <cell r="I585">
            <v>17</v>
          </cell>
          <cell r="J585">
            <v>17</v>
          </cell>
          <cell r="K585">
            <v>17</v>
          </cell>
          <cell r="L585">
            <v>17</v>
          </cell>
          <cell r="M585">
            <v>13.5</v>
          </cell>
          <cell r="N585">
            <v>1.8</v>
          </cell>
          <cell r="O585">
            <v>0</v>
          </cell>
          <cell r="P585">
            <v>0</v>
          </cell>
          <cell r="Q585">
            <v>4.6900000000000004</v>
          </cell>
          <cell r="R585">
            <v>5.38</v>
          </cell>
          <cell r="S585">
            <v>6.46</v>
          </cell>
          <cell r="T585">
            <v>6.6</v>
          </cell>
          <cell r="U585">
            <v>0.89795918367346939</v>
          </cell>
          <cell r="V585">
            <v>6.78</v>
          </cell>
          <cell r="W585">
            <v>7.35</v>
          </cell>
          <cell r="X585">
            <v>7.91</v>
          </cell>
          <cell r="Y585">
            <v>8.48</v>
          </cell>
          <cell r="Z585">
            <v>8.66</v>
          </cell>
          <cell r="AA585">
            <v>9.0399999999999991</v>
          </cell>
          <cell r="AB585">
            <v>9.61</v>
          </cell>
          <cell r="AC585">
            <v>10.17</v>
          </cell>
          <cell r="AD585">
            <v>10.74</v>
          </cell>
          <cell r="AE585">
            <v>22.6</v>
          </cell>
          <cell r="AF585">
            <v>11.3</v>
          </cell>
        </row>
        <row r="586">
          <cell r="B586" t="str">
            <v>MRS02</v>
          </cell>
          <cell r="C586">
            <v>0</v>
          </cell>
          <cell r="D586">
            <v>0</v>
          </cell>
          <cell r="E586">
            <v>0</v>
          </cell>
          <cell r="F586" t="str">
            <v>Soya Cuadrada con Picos</v>
          </cell>
          <cell r="G586">
            <v>8</v>
          </cell>
          <cell r="H586">
            <v>8</v>
          </cell>
          <cell r="I586">
            <v>8</v>
          </cell>
          <cell r="J586">
            <v>8</v>
          </cell>
          <cell r="K586">
            <v>8</v>
          </cell>
          <cell r="L586">
            <v>8</v>
          </cell>
          <cell r="M586">
            <v>8</v>
          </cell>
          <cell r="N586">
            <v>3</v>
          </cell>
          <cell r="O586">
            <v>0</v>
          </cell>
          <cell r="P586">
            <v>0</v>
          </cell>
          <cell r="Q586">
            <v>2.2400000000000002</v>
          </cell>
          <cell r="R586">
            <v>2.57</v>
          </cell>
          <cell r="S586">
            <v>3.09</v>
          </cell>
          <cell r="T586">
            <v>3.15</v>
          </cell>
          <cell r="U586">
            <v>0.89743589743589747</v>
          </cell>
          <cell r="V586">
            <v>3.24</v>
          </cell>
          <cell r="W586">
            <v>3.51</v>
          </cell>
          <cell r="X586">
            <v>3.78</v>
          </cell>
          <cell r="Y586">
            <v>4.05</v>
          </cell>
          <cell r="Z586">
            <v>4.1399999999999997</v>
          </cell>
          <cell r="AA586">
            <v>4.32</v>
          </cell>
          <cell r="AB586">
            <v>4.59</v>
          </cell>
          <cell r="AC586">
            <v>4.8600000000000003</v>
          </cell>
          <cell r="AD586">
            <v>5.13</v>
          </cell>
          <cell r="AE586">
            <v>10.8</v>
          </cell>
          <cell r="AF586">
            <v>5.4</v>
          </cell>
        </row>
        <row r="587">
          <cell r="B587" t="str">
            <v>P183</v>
          </cell>
          <cell r="C587">
            <v>0</v>
          </cell>
          <cell r="D587">
            <v>0</v>
          </cell>
          <cell r="E587">
            <v>0</v>
          </cell>
          <cell r="F587" t="str">
            <v>Porta Canderel Rectangular</v>
          </cell>
          <cell r="G587">
            <v>8.5</v>
          </cell>
          <cell r="H587">
            <v>8.5</v>
          </cell>
          <cell r="I587">
            <v>8.5</v>
          </cell>
          <cell r="J587">
            <v>8.5</v>
          </cell>
          <cell r="K587">
            <v>8.5</v>
          </cell>
          <cell r="L587">
            <v>8.5</v>
          </cell>
          <cell r="M587">
            <v>5.5</v>
          </cell>
          <cell r="N587">
            <v>6</v>
          </cell>
          <cell r="O587">
            <v>0</v>
          </cell>
          <cell r="P587">
            <v>0</v>
          </cell>
          <cell r="Q587">
            <v>3.51</v>
          </cell>
          <cell r="R587">
            <v>4.03</v>
          </cell>
          <cell r="S587">
            <v>4.84</v>
          </cell>
          <cell r="T587">
            <v>4.9400000000000004</v>
          </cell>
          <cell r="U587">
            <v>0.8981818181818183</v>
          </cell>
          <cell r="V587">
            <v>5.08</v>
          </cell>
          <cell r="W587">
            <v>5.5</v>
          </cell>
          <cell r="X587">
            <v>5.92</v>
          </cell>
          <cell r="Y587">
            <v>6.35</v>
          </cell>
          <cell r="Z587">
            <v>6.48</v>
          </cell>
          <cell r="AA587">
            <v>6.77</v>
          </cell>
          <cell r="AB587">
            <v>7.19</v>
          </cell>
          <cell r="AC587">
            <v>7.61</v>
          </cell>
          <cell r="AD587">
            <v>8.0399999999999991</v>
          </cell>
          <cell r="AE587">
            <v>16.920000000000002</v>
          </cell>
          <cell r="AF587">
            <v>8.4600000000000009</v>
          </cell>
        </row>
        <row r="588">
          <cell r="B588" t="str">
            <v>PUW01</v>
          </cell>
          <cell r="C588">
            <v>0</v>
          </cell>
          <cell r="D588">
            <v>0</v>
          </cell>
          <cell r="E588">
            <v>0</v>
          </cell>
          <cell r="F588" t="str">
            <v>Charola  Wasabi C/División</v>
          </cell>
          <cell r="G588">
            <v>13</v>
          </cell>
          <cell r="H588">
            <v>13</v>
          </cell>
          <cell r="I588">
            <v>13</v>
          </cell>
          <cell r="J588">
            <v>13</v>
          </cell>
          <cell r="K588">
            <v>13</v>
          </cell>
          <cell r="L588">
            <v>13</v>
          </cell>
          <cell r="M588">
            <v>8</v>
          </cell>
          <cell r="N588">
            <v>3</v>
          </cell>
          <cell r="O588">
            <v>0</v>
          </cell>
          <cell r="P588">
            <v>0</v>
          </cell>
          <cell r="Q588">
            <v>2.66</v>
          </cell>
          <cell r="R588">
            <v>3.05</v>
          </cell>
          <cell r="S588">
            <v>3.67</v>
          </cell>
          <cell r="T588">
            <v>3.74</v>
          </cell>
          <cell r="U588">
            <v>0.89688249400479625</v>
          </cell>
          <cell r="V588">
            <v>3.85</v>
          </cell>
          <cell r="W588">
            <v>4.17</v>
          </cell>
          <cell r="X588">
            <v>4.49</v>
          </cell>
          <cell r="Y588">
            <v>4.8099999999999996</v>
          </cell>
          <cell r="Z588">
            <v>4.91</v>
          </cell>
          <cell r="AA588">
            <v>5.13</v>
          </cell>
          <cell r="AB588">
            <v>5.45</v>
          </cell>
          <cell r="AC588">
            <v>5.77</v>
          </cell>
          <cell r="AD588">
            <v>6.09</v>
          </cell>
          <cell r="AE588">
            <v>12.82</v>
          </cell>
          <cell r="AF588">
            <v>6.41</v>
          </cell>
        </row>
        <row r="589">
          <cell r="B589" t="str">
            <v>PU201</v>
          </cell>
          <cell r="C589">
            <v>0</v>
          </cell>
          <cell r="D589">
            <v>0</v>
          </cell>
          <cell r="E589">
            <v>0</v>
          </cell>
          <cell r="F589" t="str">
            <v>Platón Rectangular las alitas</v>
          </cell>
          <cell r="G589">
            <v>23</v>
          </cell>
          <cell r="H589">
            <v>23</v>
          </cell>
          <cell r="I589">
            <v>23</v>
          </cell>
          <cell r="J589">
            <v>23</v>
          </cell>
          <cell r="K589">
            <v>23</v>
          </cell>
          <cell r="L589">
            <v>23</v>
          </cell>
          <cell r="M589">
            <v>14</v>
          </cell>
          <cell r="N589">
            <v>1.5</v>
          </cell>
          <cell r="O589">
            <v>0</v>
          </cell>
          <cell r="P589">
            <v>0</v>
          </cell>
          <cell r="Q589">
            <v>5.99</v>
          </cell>
          <cell r="R589">
            <v>6.87</v>
          </cell>
          <cell r="S589">
            <v>8.25</v>
          </cell>
          <cell r="T589">
            <v>8.43</v>
          </cell>
          <cell r="U589">
            <v>0.8987206823027718</v>
          </cell>
          <cell r="V589">
            <v>8.66</v>
          </cell>
          <cell r="W589">
            <v>9.3800000000000008</v>
          </cell>
          <cell r="X589">
            <v>10.1</v>
          </cell>
          <cell r="Y589">
            <v>10.82</v>
          </cell>
          <cell r="Z589">
            <v>11.05</v>
          </cell>
          <cell r="AA589">
            <v>11.54</v>
          </cell>
          <cell r="AB589">
            <v>12.27</v>
          </cell>
          <cell r="AC589">
            <v>12.99</v>
          </cell>
          <cell r="AD589">
            <v>13.71</v>
          </cell>
          <cell r="AE589">
            <v>28.86</v>
          </cell>
          <cell r="AF589">
            <v>14.43</v>
          </cell>
        </row>
        <row r="590">
          <cell r="B590" t="str">
            <v>RA003</v>
          </cell>
          <cell r="C590">
            <v>0</v>
          </cell>
          <cell r="D590">
            <v>0</v>
          </cell>
          <cell r="E590">
            <v>0</v>
          </cell>
          <cell r="F590" t="str">
            <v>Ramekin # 1 Vips</v>
          </cell>
          <cell r="G590">
            <v>8</v>
          </cell>
          <cell r="H590">
            <v>8</v>
          </cell>
          <cell r="I590">
            <v>8</v>
          </cell>
          <cell r="J590">
            <v>8</v>
          </cell>
          <cell r="K590">
            <v>8</v>
          </cell>
          <cell r="L590">
            <v>8</v>
          </cell>
          <cell r="M590">
            <v>8</v>
          </cell>
          <cell r="N590">
            <v>4</v>
          </cell>
          <cell r="O590">
            <v>0</v>
          </cell>
          <cell r="P590">
            <v>0</v>
          </cell>
          <cell r="Q590">
            <v>2.33</v>
          </cell>
          <cell r="R590">
            <v>2.67</v>
          </cell>
          <cell r="S590">
            <v>3.21</v>
          </cell>
          <cell r="T590">
            <v>3.28</v>
          </cell>
          <cell r="U590">
            <v>0.89863013698630134</v>
          </cell>
          <cell r="V590">
            <v>3.37</v>
          </cell>
          <cell r="W590">
            <v>3.65</v>
          </cell>
          <cell r="X590">
            <v>3.93</v>
          </cell>
          <cell r="Y590">
            <v>4.21</v>
          </cell>
          <cell r="Z590">
            <v>4.3</v>
          </cell>
          <cell r="AA590">
            <v>4.49</v>
          </cell>
          <cell r="AB590">
            <v>4.7699999999999996</v>
          </cell>
          <cell r="AC590">
            <v>5.05</v>
          </cell>
          <cell r="AD590">
            <v>5.33</v>
          </cell>
          <cell r="AE590">
            <v>11.22</v>
          </cell>
          <cell r="AF590">
            <v>5.61</v>
          </cell>
        </row>
        <row r="591">
          <cell r="B591" t="str">
            <v>RA004</v>
          </cell>
          <cell r="C591">
            <v>0</v>
          </cell>
          <cell r="D591">
            <v>0</v>
          </cell>
          <cell r="E591">
            <v>0</v>
          </cell>
          <cell r="F591" t="str">
            <v>Ramekin # 2 Vips</v>
          </cell>
          <cell r="G591">
            <v>7</v>
          </cell>
          <cell r="H591">
            <v>7</v>
          </cell>
          <cell r="I591">
            <v>7</v>
          </cell>
          <cell r="J591">
            <v>7</v>
          </cell>
          <cell r="K591">
            <v>7</v>
          </cell>
          <cell r="L591">
            <v>7</v>
          </cell>
          <cell r="M591">
            <v>7</v>
          </cell>
          <cell r="N591">
            <v>5</v>
          </cell>
          <cell r="O591">
            <v>0</v>
          </cell>
          <cell r="P591">
            <v>0</v>
          </cell>
          <cell r="Q591">
            <v>2.33</v>
          </cell>
          <cell r="R591">
            <v>2.67</v>
          </cell>
          <cell r="S591">
            <v>3.21</v>
          </cell>
          <cell r="T591">
            <v>3.28</v>
          </cell>
          <cell r="U591">
            <v>0.89863013698630134</v>
          </cell>
          <cell r="V591">
            <v>3.37</v>
          </cell>
          <cell r="W591">
            <v>3.65</v>
          </cell>
          <cell r="X591">
            <v>3.93</v>
          </cell>
          <cell r="Y591">
            <v>4.21</v>
          </cell>
          <cell r="Z591">
            <v>4.3</v>
          </cell>
          <cell r="AA591">
            <v>4.49</v>
          </cell>
          <cell r="AB591">
            <v>4.7699999999999996</v>
          </cell>
          <cell r="AC591">
            <v>5.05</v>
          </cell>
          <cell r="AD591">
            <v>5.33</v>
          </cell>
          <cell r="AE591">
            <v>11.22</v>
          </cell>
          <cell r="AF591">
            <v>5.61</v>
          </cell>
        </row>
        <row r="592">
          <cell r="B592" t="str">
            <v>RA005</v>
          </cell>
          <cell r="C592">
            <v>0</v>
          </cell>
          <cell r="D592">
            <v>0</v>
          </cell>
          <cell r="E592">
            <v>0</v>
          </cell>
          <cell r="F592" t="str">
            <v>Ramekin con Labio</v>
          </cell>
          <cell r="G592">
            <v>8.5</v>
          </cell>
          <cell r="H592">
            <v>8.5</v>
          </cell>
          <cell r="I592">
            <v>8.5</v>
          </cell>
          <cell r="J592">
            <v>8.5</v>
          </cell>
          <cell r="K592">
            <v>8.5</v>
          </cell>
          <cell r="L592">
            <v>8.5</v>
          </cell>
          <cell r="M592">
            <v>8.5</v>
          </cell>
          <cell r="N592">
            <v>5</v>
          </cell>
          <cell r="O592">
            <v>0</v>
          </cell>
          <cell r="P592">
            <v>0</v>
          </cell>
          <cell r="Q592">
            <v>2.78</v>
          </cell>
          <cell r="R592">
            <v>3.19</v>
          </cell>
          <cell r="S592">
            <v>3.83</v>
          </cell>
          <cell r="T592">
            <v>3.91</v>
          </cell>
          <cell r="U592">
            <v>0.89678899082568808</v>
          </cell>
          <cell r="V592">
            <v>4.0199999999999996</v>
          </cell>
          <cell r="W592">
            <v>4.3600000000000003</v>
          </cell>
          <cell r="X592">
            <v>4.6900000000000004</v>
          </cell>
          <cell r="Y592">
            <v>5.03</v>
          </cell>
          <cell r="Z592">
            <v>5.13</v>
          </cell>
          <cell r="AA592">
            <v>5.36</v>
          </cell>
          <cell r="AB592">
            <v>5.7</v>
          </cell>
          <cell r="AC592">
            <v>6.03</v>
          </cell>
          <cell r="AD592">
            <v>6.37</v>
          </cell>
          <cell r="AE592">
            <v>13.4</v>
          </cell>
          <cell r="AF592">
            <v>6.7</v>
          </cell>
        </row>
        <row r="593">
          <cell r="B593" t="str">
            <v>SA001</v>
          </cell>
          <cell r="C593">
            <v>0</v>
          </cell>
          <cell r="D593">
            <v>0</v>
          </cell>
          <cell r="E593">
            <v>0</v>
          </cell>
          <cell r="F593" t="str">
            <v>Sarten Mini</v>
          </cell>
          <cell r="G593">
            <v>10</v>
          </cell>
          <cell r="H593">
            <v>10</v>
          </cell>
          <cell r="I593">
            <v>10</v>
          </cell>
          <cell r="J593">
            <v>10</v>
          </cell>
          <cell r="K593">
            <v>10</v>
          </cell>
          <cell r="L593">
            <v>10</v>
          </cell>
          <cell r="M593">
            <v>6.2</v>
          </cell>
          <cell r="N593">
            <v>2</v>
          </cell>
          <cell r="O593">
            <v>0</v>
          </cell>
          <cell r="P593">
            <v>0</v>
          </cell>
          <cell r="Q593">
            <v>1.6</v>
          </cell>
          <cell r="R593">
            <v>1.84</v>
          </cell>
          <cell r="S593">
            <v>2.21</v>
          </cell>
          <cell r="T593">
            <v>2.25</v>
          </cell>
          <cell r="U593">
            <v>0.89641434262948216</v>
          </cell>
          <cell r="V593">
            <v>2.3199999999999998</v>
          </cell>
          <cell r="W593">
            <v>2.5099999999999998</v>
          </cell>
          <cell r="X593">
            <v>2.7</v>
          </cell>
          <cell r="Y593">
            <v>2.9</v>
          </cell>
          <cell r="Z593">
            <v>2.96</v>
          </cell>
          <cell r="AA593">
            <v>3.09</v>
          </cell>
          <cell r="AB593">
            <v>3.28</v>
          </cell>
          <cell r="AC593">
            <v>3.47</v>
          </cell>
          <cell r="AD593">
            <v>3.67</v>
          </cell>
          <cell r="AE593">
            <v>7.72</v>
          </cell>
          <cell r="AF593">
            <v>3.86</v>
          </cell>
        </row>
        <row r="594">
          <cell r="B594" t="str">
            <v>SAC01</v>
          </cell>
          <cell r="C594">
            <v>0</v>
          </cell>
          <cell r="D594">
            <v>0</v>
          </cell>
          <cell r="E594">
            <v>0</v>
          </cell>
          <cell r="F594" t="str">
            <v>Salsera Copa</v>
          </cell>
          <cell r="G594">
            <v>6</v>
          </cell>
          <cell r="H594">
            <v>6</v>
          </cell>
          <cell r="I594">
            <v>6</v>
          </cell>
          <cell r="J594">
            <v>6</v>
          </cell>
          <cell r="K594">
            <v>6</v>
          </cell>
          <cell r="L594">
            <v>6</v>
          </cell>
          <cell r="M594">
            <v>6</v>
          </cell>
          <cell r="N594">
            <v>5</v>
          </cell>
          <cell r="O594">
            <v>0</v>
          </cell>
          <cell r="P594">
            <v>0</v>
          </cell>
          <cell r="Q594">
            <v>3.06</v>
          </cell>
          <cell r="R594">
            <v>3.51</v>
          </cell>
          <cell r="S594">
            <v>4.22</v>
          </cell>
          <cell r="T594">
            <v>4.3</v>
          </cell>
          <cell r="U594">
            <v>0.89770354906054273</v>
          </cell>
          <cell r="V594">
            <v>4.42</v>
          </cell>
          <cell r="W594">
            <v>4.79</v>
          </cell>
          <cell r="X594">
            <v>5.16</v>
          </cell>
          <cell r="Y594">
            <v>5.53</v>
          </cell>
          <cell r="Z594">
            <v>5.65</v>
          </cell>
          <cell r="AA594">
            <v>5.9</v>
          </cell>
          <cell r="AB594">
            <v>6.26</v>
          </cell>
          <cell r="AC594">
            <v>6.63</v>
          </cell>
          <cell r="AD594">
            <v>7</v>
          </cell>
          <cell r="AE594">
            <v>14.74</v>
          </cell>
          <cell r="AF594">
            <v>7.37</v>
          </cell>
        </row>
        <row r="595">
          <cell r="B595" t="str">
            <v>SD102</v>
          </cell>
          <cell r="C595">
            <v>0</v>
          </cell>
          <cell r="D595">
            <v>0</v>
          </cell>
          <cell r="E595">
            <v>0</v>
          </cell>
          <cell r="F595" t="str">
            <v>Cucharón 60ml. con 4 perforaciones</v>
          </cell>
          <cell r="G595">
            <v>28</v>
          </cell>
          <cell r="H595">
            <v>28</v>
          </cell>
          <cell r="I595">
            <v>28</v>
          </cell>
          <cell r="J595">
            <v>28</v>
          </cell>
          <cell r="K595">
            <v>28</v>
          </cell>
          <cell r="L595">
            <v>28</v>
          </cell>
          <cell r="M595">
            <v>7</v>
          </cell>
          <cell r="N595">
            <v>3</v>
          </cell>
          <cell r="O595">
            <v>0</v>
          </cell>
          <cell r="P595">
            <v>0</v>
          </cell>
          <cell r="Q595">
            <v>6.12</v>
          </cell>
          <cell r="R595">
            <v>7.02</v>
          </cell>
          <cell r="S595">
            <v>8.43</v>
          </cell>
          <cell r="T595">
            <v>8.61</v>
          </cell>
          <cell r="U595">
            <v>0.89874739039665963</v>
          </cell>
          <cell r="V595">
            <v>8.84</v>
          </cell>
          <cell r="W595">
            <v>9.58</v>
          </cell>
          <cell r="X595">
            <v>10.32</v>
          </cell>
          <cell r="Y595">
            <v>11.06</v>
          </cell>
          <cell r="Z595">
            <v>11.29</v>
          </cell>
          <cell r="AA595">
            <v>11.79</v>
          </cell>
          <cell r="AB595">
            <v>12.53</v>
          </cell>
          <cell r="AC595">
            <v>13.27</v>
          </cell>
          <cell r="AD595">
            <v>14</v>
          </cell>
          <cell r="AE595">
            <v>29.48</v>
          </cell>
          <cell r="AF595">
            <v>14.74</v>
          </cell>
        </row>
        <row r="596">
          <cell r="B596" t="str">
            <v>SG001</v>
          </cell>
          <cell r="C596">
            <v>0</v>
          </cell>
          <cell r="D596">
            <v>0</v>
          </cell>
          <cell r="E596">
            <v>0</v>
          </cell>
          <cell r="F596" t="str">
            <v>Salsera Gota</v>
          </cell>
          <cell r="G596">
            <v>10</v>
          </cell>
          <cell r="H596">
            <v>10</v>
          </cell>
          <cell r="I596">
            <v>10</v>
          </cell>
          <cell r="J596">
            <v>10</v>
          </cell>
          <cell r="K596">
            <v>10</v>
          </cell>
          <cell r="L596">
            <v>10</v>
          </cell>
          <cell r="M596">
            <v>7.5</v>
          </cell>
          <cell r="N596">
            <v>4.5</v>
          </cell>
          <cell r="O596">
            <v>0</v>
          </cell>
          <cell r="P596">
            <v>0</v>
          </cell>
          <cell r="Q596">
            <v>3.06</v>
          </cell>
          <cell r="R596">
            <v>3.51</v>
          </cell>
          <cell r="S596">
            <v>4.22</v>
          </cell>
          <cell r="T596">
            <v>4.3</v>
          </cell>
          <cell r="U596">
            <v>0.89770354906054273</v>
          </cell>
          <cell r="V596">
            <v>4.42</v>
          </cell>
          <cell r="W596">
            <v>4.79</v>
          </cell>
          <cell r="X596">
            <v>5.16</v>
          </cell>
          <cell r="Y596">
            <v>5.53</v>
          </cell>
          <cell r="Z596">
            <v>5.65</v>
          </cell>
          <cell r="AA596">
            <v>5.9</v>
          </cell>
          <cell r="AB596">
            <v>6.26</v>
          </cell>
          <cell r="AC596">
            <v>6.63</v>
          </cell>
          <cell r="AD596">
            <v>7</v>
          </cell>
          <cell r="AE596">
            <v>14.74</v>
          </cell>
          <cell r="AF596">
            <v>7.37</v>
          </cell>
        </row>
        <row r="597">
          <cell r="B597" t="str">
            <v>T102</v>
          </cell>
          <cell r="C597">
            <v>0</v>
          </cell>
          <cell r="D597">
            <v>0</v>
          </cell>
          <cell r="E597">
            <v>0</v>
          </cell>
          <cell r="F597" t="str">
            <v>Tapa Chica (CT102 cenicero Pewter)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1.4</v>
          </cell>
          <cell r="R597">
            <v>1.61</v>
          </cell>
          <cell r="S597">
            <v>1.93</v>
          </cell>
          <cell r="T597">
            <v>1.97</v>
          </cell>
          <cell r="U597">
            <v>0.89545454545454539</v>
          </cell>
          <cell r="V597">
            <v>2.0299999999999998</v>
          </cell>
          <cell r="W597">
            <v>2.2000000000000002</v>
          </cell>
          <cell r="X597">
            <v>2.37</v>
          </cell>
          <cell r="Y597">
            <v>2.54</v>
          </cell>
          <cell r="Z597">
            <v>2.59</v>
          </cell>
          <cell r="AA597">
            <v>2.7</v>
          </cell>
          <cell r="AB597">
            <v>2.87</v>
          </cell>
          <cell r="AC597">
            <v>3.04</v>
          </cell>
          <cell r="AD597">
            <v>3.21</v>
          </cell>
          <cell r="AE597">
            <v>6.76</v>
          </cell>
          <cell r="AF597">
            <v>3.38</v>
          </cell>
        </row>
        <row r="598">
          <cell r="B598" t="str">
            <v xml:space="preserve">T106 </v>
          </cell>
          <cell r="C598">
            <v>0</v>
          </cell>
          <cell r="D598">
            <v>0</v>
          </cell>
          <cell r="E598">
            <v>0</v>
          </cell>
          <cell r="F598" t="str">
            <v xml:space="preserve">Tazon Toledo  </v>
          </cell>
          <cell r="G598">
            <v>24</v>
          </cell>
          <cell r="H598">
            <v>24</v>
          </cell>
          <cell r="I598">
            <v>24</v>
          </cell>
          <cell r="J598">
            <v>24</v>
          </cell>
          <cell r="K598">
            <v>24</v>
          </cell>
          <cell r="L598">
            <v>24</v>
          </cell>
          <cell r="M598">
            <v>24</v>
          </cell>
          <cell r="N598">
            <v>13</v>
          </cell>
          <cell r="O598">
            <v>0</v>
          </cell>
          <cell r="P598">
            <v>0</v>
          </cell>
          <cell r="Q598">
            <v>16.03</v>
          </cell>
          <cell r="R598">
            <v>18.399999999999999</v>
          </cell>
          <cell r="S598">
            <v>22.1</v>
          </cell>
          <cell r="T598">
            <v>22.57</v>
          </cell>
          <cell r="U598">
            <v>0.8984872611464968</v>
          </cell>
          <cell r="V598">
            <v>23.18</v>
          </cell>
          <cell r="W598">
            <v>25.12</v>
          </cell>
          <cell r="X598">
            <v>27.05</v>
          </cell>
          <cell r="Y598">
            <v>28.98</v>
          </cell>
          <cell r="Z598">
            <v>29.6</v>
          </cell>
          <cell r="AA598">
            <v>30.91</v>
          </cell>
          <cell r="AB598">
            <v>32.840000000000003</v>
          </cell>
          <cell r="AC598">
            <v>34.78</v>
          </cell>
          <cell r="AD598">
            <v>36.71</v>
          </cell>
          <cell r="AE598">
            <v>77.28</v>
          </cell>
          <cell r="AF598">
            <v>38.64</v>
          </cell>
        </row>
        <row r="599">
          <cell r="B599" t="str">
            <v>TAS01</v>
          </cell>
          <cell r="C599">
            <v>0</v>
          </cell>
          <cell r="D599">
            <v>0</v>
          </cell>
          <cell r="E599">
            <v>0</v>
          </cell>
          <cell r="F599" t="str">
            <v>Tapa Soyera Sushi one Sunset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0.8</v>
          </cell>
          <cell r="R599">
            <v>0.92</v>
          </cell>
          <cell r="S599">
            <v>1.1000000000000001</v>
          </cell>
          <cell r="T599">
            <v>1.1299999999999999</v>
          </cell>
          <cell r="U599">
            <v>0.90399999999999991</v>
          </cell>
          <cell r="V599">
            <v>1.1599999999999999</v>
          </cell>
          <cell r="W599">
            <v>1.25</v>
          </cell>
          <cell r="X599">
            <v>1.35</v>
          </cell>
          <cell r="Y599">
            <v>1.45</v>
          </cell>
          <cell r="Z599">
            <v>1.48</v>
          </cell>
          <cell r="AA599">
            <v>1.54</v>
          </cell>
          <cell r="AB599">
            <v>1.64</v>
          </cell>
          <cell r="AC599">
            <v>1.74</v>
          </cell>
          <cell r="AD599">
            <v>1.83</v>
          </cell>
          <cell r="AE599">
            <v>3.86</v>
          </cell>
          <cell r="AF599">
            <v>1.93</v>
          </cell>
        </row>
        <row r="600">
          <cell r="B600" t="str">
            <v>TPUD43</v>
          </cell>
          <cell r="C600">
            <v>0</v>
          </cell>
          <cell r="D600">
            <v>0</v>
          </cell>
          <cell r="E600">
            <v>0</v>
          </cell>
          <cell r="F600" t="str">
            <v>Inserto Rectangular China Bowl</v>
          </cell>
          <cell r="G600">
            <v>23</v>
          </cell>
          <cell r="H600">
            <v>23</v>
          </cell>
          <cell r="I600">
            <v>23</v>
          </cell>
          <cell r="J600">
            <v>23</v>
          </cell>
          <cell r="K600">
            <v>23</v>
          </cell>
          <cell r="L600">
            <v>23</v>
          </cell>
          <cell r="M600">
            <v>14</v>
          </cell>
          <cell r="N600">
            <v>7.6</v>
          </cell>
          <cell r="O600">
            <v>0</v>
          </cell>
          <cell r="P600">
            <v>0</v>
          </cell>
          <cell r="Q600">
            <v>10.31</v>
          </cell>
          <cell r="R600">
            <v>11.83</v>
          </cell>
          <cell r="S600">
            <v>14.21</v>
          </cell>
          <cell r="T600">
            <v>14.51</v>
          </cell>
          <cell r="U600">
            <v>0.89845201238390104</v>
          </cell>
          <cell r="V600">
            <v>14.9</v>
          </cell>
          <cell r="W600">
            <v>16.149999999999999</v>
          </cell>
          <cell r="X600">
            <v>17.39</v>
          </cell>
          <cell r="Y600">
            <v>18.63</v>
          </cell>
          <cell r="Z600">
            <v>19.03</v>
          </cell>
          <cell r="AA600">
            <v>19.87</v>
          </cell>
          <cell r="AB600">
            <v>21.11</v>
          </cell>
          <cell r="AC600">
            <v>22.36</v>
          </cell>
          <cell r="AD600">
            <v>23.6</v>
          </cell>
          <cell r="AE600">
            <v>49.68</v>
          </cell>
          <cell r="AF600">
            <v>24.84</v>
          </cell>
        </row>
        <row r="601">
          <cell r="B601" t="str">
            <v>TPUD45</v>
          </cell>
          <cell r="C601">
            <v>0</v>
          </cell>
          <cell r="D601">
            <v>0</v>
          </cell>
          <cell r="E601">
            <v>0</v>
          </cell>
          <cell r="F601" t="str">
            <v xml:space="preserve">inserto rectangular </v>
          </cell>
          <cell r="G601">
            <v>50</v>
          </cell>
          <cell r="H601">
            <v>50</v>
          </cell>
          <cell r="I601">
            <v>50</v>
          </cell>
          <cell r="J601">
            <v>50</v>
          </cell>
          <cell r="K601">
            <v>50</v>
          </cell>
          <cell r="L601">
            <v>50</v>
          </cell>
          <cell r="M601">
            <v>15</v>
          </cell>
          <cell r="N601">
            <v>7.6</v>
          </cell>
          <cell r="O601">
            <v>0</v>
          </cell>
          <cell r="P601">
            <v>0</v>
          </cell>
          <cell r="Q601">
            <v>18.02</v>
          </cell>
          <cell r="R601">
            <v>20.68</v>
          </cell>
          <cell r="S601">
            <v>24.84</v>
          </cell>
          <cell r="T601">
            <v>25.36</v>
          </cell>
          <cell r="U601">
            <v>0.8983351044987602</v>
          </cell>
          <cell r="V601">
            <v>26.06</v>
          </cell>
          <cell r="W601">
            <v>28.23</v>
          </cell>
          <cell r="X601">
            <v>30.4</v>
          </cell>
          <cell r="Y601">
            <v>32.57</v>
          </cell>
          <cell r="Z601">
            <v>33.270000000000003</v>
          </cell>
          <cell r="AA601">
            <v>34.74</v>
          </cell>
          <cell r="AB601">
            <v>36.92</v>
          </cell>
          <cell r="AC601">
            <v>39.090000000000003</v>
          </cell>
          <cell r="AD601">
            <v>41.26</v>
          </cell>
          <cell r="AE601">
            <v>86.86</v>
          </cell>
          <cell r="AF601">
            <v>43.43</v>
          </cell>
        </row>
        <row r="602">
          <cell r="B602" t="str">
            <v>TPUD451</v>
          </cell>
          <cell r="C602">
            <v>0</v>
          </cell>
          <cell r="D602">
            <v>0</v>
          </cell>
          <cell r="E602">
            <v>0</v>
          </cell>
          <cell r="F602" t="str">
            <v xml:space="preserve">inserto rectangular con división </v>
          </cell>
          <cell r="G602">
            <v>50</v>
          </cell>
          <cell r="H602">
            <v>50</v>
          </cell>
          <cell r="I602">
            <v>50</v>
          </cell>
          <cell r="J602">
            <v>50</v>
          </cell>
          <cell r="K602">
            <v>50</v>
          </cell>
          <cell r="L602">
            <v>50</v>
          </cell>
          <cell r="M602">
            <v>15</v>
          </cell>
          <cell r="N602">
            <v>7.6</v>
          </cell>
          <cell r="O602">
            <v>0</v>
          </cell>
          <cell r="P602">
            <v>0</v>
          </cell>
          <cell r="Q602">
            <v>19.82</v>
          </cell>
          <cell r="R602">
            <v>22.75</v>
          </cell>
          <cell r="S602">
            <v>27.33</v>
          </cell>
          <cell r="T602">
            <v>27.9</v>
          </cell>
          <cell r="U602">
            <v>0.89826142949130716</v>
          </cell>
          <cell r="V602">
            <v>28.67</v>
          </cell>
          <cell r="W602">
            <v>31.06</v>
          </cell>
          <cell r="X602">
            <v>33.450000000000003</v>
          </cell>
          <cell r="Y602">
            <v>35.840000000000003</v>
          </cell>
          <cell r="Z602">
            <v>36.6</v>
          </cell>
          <cell r="AA602">
            <v>38.22</v>
          </cell>
          <cell r="AB602">
            <v>40.61</v>
          </cell>
          <cell r="AC602">
            <v>43</v>
          </cell>
          <cell r="AD602">
            <v>45.39</v>
          </cell>
          <cell r="AE602">
            <v>95.56</v>
          </cell>
          <cell r="AF602">
            <v>47.78</v>
          </cell>
        </row>
        <row r="603">
          <cell r="B603" t="str">
            <v>TR001</v>
          </cell>
          <cell r="C603">
            <v>0</v>
          </cell>
          <cell r="D603">
            <v>0</v>
          </cell>
          <cell r="E603">
            <v>0</v>
          </cell>
          <cell r="F603" t="str">
            <v>Tortillero Mayan con tapa (para base de herreria)</v>
          </cell>
          <cell r="G603">
            <v>20.5</v>
          </cell>
          <cell r="H603">
            <v>20.5</v>
          </cell>
          <cell r="I603">
            <v>20.5</v>
          </cell>
          <cell r="J603">
            <v>20.5</v>
          </cell>
          <cell r="K603">
            <v>20.5</v>
          </cell>
          <cell r="L603">
            <v>20.5</v>
          </cell>
          <cell r="M603">
            <v>20.5</v>
          </cell>
          <cell r="N603">
            <v>5.5</v>
          </cell>
          <cell r="O603">
            <v>0</v>
          </cell>
          <cell r="P603">
            <v>0</v>
          </cell>
          <cell r="Q603">
            <v>18.739999999999998</v>
          </cell>
          <cell r="R603">
            <v>21.51</v>
          </cell>
          <cell r="S603">
            <v>25.84</v>
          </cell>
          <cell r="T603">
            <v>26.38</v>
          </cell>
          <cell r="U603">
            <v>0.89850136239782019</v>
          </cell>
          <cell r="V603">
            <v>27.1</v>
          </cell>
          <cell r="W603">
            <v>29.36</v>
          </cell>
          <cell r="X603">
            <v>31.62</v>
          </cell>
          <cell r="Y603">
            <v>33.880000000000003</v>
          </cell>
          <cell r="Z603">
            <v>34.6</v>
          </cell>
          <cell r="AA603">
            <v>36.14</v>
          </cell>
          <cell r="AB603">
            <v>38.39</v>
          </cell>
          <cell r="AC603">
            <v>40.65</v>
          </cell>
          <cell r="AD603">
            <v>42.91</v>
          </cell>
          <cell r="AE603">
            <v>90.34</v>
          </cell>
          <cell r="AF603">
            <v>45.17</v>
          </cell>
        </row>
        <row r="604">
          <cell r="B604" t="str">
            <v>TR002</v>
          </cell>
          <cell r="C604">
            <v>0</v>
          </cell>
          <cell r="D604">
            <v>0</v>
          </cell>
          <cell r="E604">
            <v>0</v>
          </cell>
          <cell r="F604" t="str">
            <v xml:space="preserve">Tortillero con tapa </v>
          </cell>
          <cell r="G604">
            <v>20</v>
          </cell>
          <cell r="H604">
            <v>20</v>
          </cell>
          <cell r="I604">
            <v>20</v>
          </cell>
          <cell r="J604">
            <v>20</v>
          </cell>
          <cell r="K604">
            <v>20</v>
          </cell>
          <cell r="L604">
            <v>20</v>
          </cell>
          <cell r="M604">
            <v>20</v>
          </cell>
          <cell r="N604">
            <v>7</v>
          </cell>
          <cell r="O604">
            <v>0</v>
          </cell>
          <cell r="P604">
            <v>0</v>
          </cell>
          <cell r="Q604">
            <v>22.05</v>
          </cell>
          <cell r="R604">
            <v>25.31</v>
          </cell>
          <cell r="S604">
            <v>30.4</v>
          </cell>
          <cell r="T604">
            <v>31.04</v>
          </cell>
          <cell r="U604">
            <v>0.89840810419681627</v>
          </cell>
          <cell r="V604">
            <v>31.89</v>
          </cell>
          <cell r="W604">
            <v>34.549999999999997</v>
          </cell>
          <cell r="X604">
            <v>37.21</v>
          </cell>
          <cell r="Y604">
            <v>39.86</v>
          </cell>
          <cell r="Z604">
            <v>40.71</v>
          </cell>
          <cell r="AA604">
            <v>42.52</v>
          </cell>
          <cell r="AB604">
            <v>45.18</v>
          </cell>
          <cell r="AC604">
            <v>47.84</v>
          </cell>
          <cell r="AD604">
            <v>50.49</v>
          </cell>
          <cell r="AE604">
            <v>106.3</v>
          </cell>
          <cell r="AF604">
            <v>53.15</v>
          </cell>
        </row>
        <row r="605">
          <cell r="B605" t="str">
            <v>VG011</v>
          </cell>
          <cell r="C605">
            <v>0</v>
          </cell>
          <cell r="D605">
            <v>0</v>
          </cell>
          <cell r="E605">
            <v>0</v>
          </cell>
          <cell r="F605" t="str">
            <v>Salserita Triangular ( Los Giros)</v>
          </cell>
          <cell r="G605">
            <v>12.3</v>
          </cell>
          <cell r="H605">
            <v>12.3</v>
          </cell>
          <cell r="I605">
            <v>12.3</v>
          </cell>
          <cell r="J605">
            <v>12.3</v>
          </cell>
          <cell r="K605">
            <v>12.3</v>
          </cell>
          <cell r="L605">
            <v>12.3</v>
          </cell>
          <cell r="M605">
            <v>12.5</v>
          </cell>
          <cell r="N605">
            <v>3.5</v>
          </cell>
          <cell r="O605">
            <v>0</v>
          </cell>
          <cell r="P605">
            <v>0</v>
          </cell>
          <cell r="Q605">
            <v>3.14</v>
          </cell>
          <cell r="R605">
            <v>3.6</v>
          </cell>
          <cell r="S605">
            <v>4.32</v>
          </cell>
          <cell r="T605">
            <v>4.42</v>
          </cell>
          <cell r="U605">
            <v>0.90020366598778001</v>
          </cell>
          <cell r="V605">
            <v>4.54</v>
          </cell>
          <cell r="W605">
            <v>4.91</v>
          </cell>
          <cell r="X605">
            <v>5.29</v>
          </cell>
          <cell r="Y605">
            <v>5.67</v>
          </cell>
          <cell r="Z605">
            <v>5.79</v>
          </cell>
          <cell r="AA605">
            <v>6.05</v>
          </cell>
          <cell r="AB605">
            <v>6.43</v>
          </cell>
          <cell r="AC605">
            <v>6.8</v>
          </cell>
          <cell r="AD605">
            <v>7.18</v>
          </cell>
          <cell r="AE605">
            <v>15.12</v>
          </cell>
          <cell r="AF605">
            <v>7.56</v>
          </cell>
        </row>
        <row r="606">
          <cell r="B606" t="str">
            <v>XS01</v>
          </cell>
          <cell r="C606">
            <v>0</v>
          </cell>
          <cell r="D606">
            <v>0</v>
          </cell>
          <cell r="E606">
            <v>0</v>
          </cell>
          <cell r="F606" t="str">
            <v>Bowl Redondo Hondo Mini</v>
          </cell>
          <cell r="G606">
            <v>7.6</v>
          </cell>
          <cell r="H606">
            <v>7.6</v>
          </cell>
          <cell r="I606">
            <v>7.6</v>
          </cell>
          <cell r="J606">
            <v>7.6</v>
          </cell>
          <cell r="K606">
            <v>7.6</v>
          </cell>
          <cell r="L606">
            <v>7.6</v>
          </cell>
          <cell r="M606">
            <v>7.6</v>
          </cell>
          <cell r="N606">
            <v>3.7</v>
          </cell>
          <cell r="O606">
            <v>0</v>
          </cell>
          <cell r="P606">
            <v>0</v>
          </cell>
          <cell r="Q606">
            <v>2.7</v>
          </cell>
          <cell r="R606">
            <v>3.1</v>
          </cell>
          <cell r="S606">
            <v>3.72</v>
          </cell>
          <cell r="T606">
            <v>3.8</v>
          </cell>
          <cell r="U606">
            <v>0.89834515366430245</v>
          </cell>
          <cell r="V606">
            <v>3.91</v>
          </cell>
          <cell r="W606">
            <v>4.2300000000000004</v>
          </cell>
          <cell r="X606">
            <v>4.5599999999999996</v>
          </cell>
          <cell r="Y606">
            <v>4.88</v>
          </cell>
          <cell r="Z606">
            <v>4.99</v>
          </cell>
          <cell r="AA606">
            <v>5.21</v>
          </cell>
          <cell r="AB606">
            <v>5.53</v>
          </cell>
          <cell r="AC606">
            <v>5.86</v>
          </cell>
          <cell r="AD606">
            <v>6.18</v>
          </cell>
          <cell r="AE606">
            <v>13.02</v>
          </cell>
          <cell r="AF606">
            <v>6.51</v>
          </cell>
        </row>
        <row r="607">
          <cell r="B607" t="str">
            <v>XS02</v>
          </cell>
          <cell r="C607">
            <v>0</v>
          </cell>
          <cell r="D607">
            <v>0</v>
          </cell>
          <cell r="E607">
            <v>0</v>
          </cell>
          <cell r="F607" t="str">
            <v>Bowl Redondo c/División Mini</v>
          </cell>
          <cell r="G607">
            <v>9.6999999999999993</v>
          </cell>
          <cell r="H607">
            <v>9.6999999999999993</v>
          </cell>
          <cell r="I607">
            <v>9.6999999999999993</v>
          </cell>
          <cell r="J607">
            <v>9.6999999999999993</v>
          </cell>
          <cell r="K607">
            <v>9.6999999999999993</v>
          </cell>
          <cell r="L607">
            <v>9.6999999999999993</v>
          </cell>
          <cell r="M607">
            <v>9.6999999999999993</v>
          </cell>
          <cell r="N607">
            <v>2.2999999999999998</v>
          </cell>
          <cell r="O607">
            <v>0</v>
          </cell>
          <cell r="P607">
            <v>0</v>
          </cell>
          <cell r="Q607">
            <v>2.7</v>
          </cell>
          <cell r="R607">
            <v>3.1</v>
          </cell>
          <cell r="S607">
            <v>3.72</v>
          </cell>
          <cell r="T607">
            <v>3.8</v>
          </cell>
          <cell r="U607">
            <v>0.89834515366430245</v>
          </cell>
          <cell r="V607">
            <v>3.91</v>
          </cell>
          <cell r="W607">
            <v>4.2300000000000004</v>
          </cell>
          <cell r="X607">
            <v>4.5599999999999996</v>
          </cell>
          <cell r="Y607">
            <v>4.88</v>
          </cell>
          <cell r="Z607">
            <v>4.99</v>
          </cell>
          <cell r="AA607">
            <v>5.21</v>
          </cell>
          <cell r="AB607">
            <v>5.53</v>
          </cell>
          <cell r="AC607">
            <v>5.86</v>
          </cell>
          <cell r="AD607">
            <v>6.18</v>
          </cell>
          <cell r="AE607">
            <v>13.02</v>
          </cell>
          <cell r="AF607">
            <v>6.51</v>
          </cell>
        </row>
        <row r="608">
          <cell r="B608" t="str">
            <v>XS03</v>
          </cell>
          <cell r="C608">
            <v>0</v>
          </cell>
          <cell r="D608">
            <v>0</v>
          </cell>
          <cell r="E608">
            <v>0</v>
          </cell>
          <cell r="F608" t="str">
            <v>Salsera tipo Budinera Mini</v>
          </cell>
          <cell r="G608">
            <v>8.6999999999999993</v>
          </cell>
          <cell r="H608">
            <v>8.6999999999999993</v>
          </cell>
          <cell r="I608">
            <v>8.6999999999999993</v>
          </cell>
          <cell r="J608">
            <v>8.6999999999999993</v>
          </cell>
          <cell r="K608">
            <v>8.6999999999999993</v>
          </cell>
          <cell r="L608">
            <v>8.6999999999999993</v>
          </cell>
          <cell r="M608">
            <v>7.1</v>
          </cell>
          <cell r="N608">
            <v>3</v>
          </cell>
          <cell r="O608">
            <v>0</v>
          </cell>
          <cell r="P608">
            <v>0</v>
          </cell>
          <cell r="Q608">
            <v>2.7</v>
          </cell>
          <cell r="R608">
            <v>3.1</v>
          </cell>
          <cell r="S608">
            <v>3.72</v>
          </cell>
          <cell r="T608">
            <v>3.8</v>
          </cell>
          <cell r="U608">
            <v>0.89834515366430245</v>
          </cell>
          <cell r="V608">
            <v>3.91</v>
          </cell>
          <cell r="W608">
            <v>4.2300000000000004</v>
          </cell>
          <cell r="X608">
            <v>4.5599999999999996</v>
          </cell>
          <cell r="Y608">
            <v>4.88</v>
          </cell>
          <cell r="Z608">
            <v>4.99</v>
          </cell>
          <cell r="AA608">
            <v>5.21</v>
          </cell>
          <cell r="AB608">
            <v>5.53</v>
          </cell>
          <cell r="AC608">
            <v>5.86</v>
          </cell>
          <cell r="AD608">
            <v>6.18</v>
          </cell>
          <cell r="AE608">
            <v>13.02</v>
          </cell>
          <cell r="AF608">
            <v>6.51</v>
          </cell>
        </row>
        <row r="609">
          <cell r="B609" t="str">
            <v>XS05</v>
          </cell>
          <cell r="C609">
            <v>0</v>
          </cell>
          <cell r="D609">
            <v>0</v>
          </cell>
          <cell r="E609">
            <v>0</v>
          </cell>
          <cell r="F609" t="str">
            <v>Salsera Oval con Pestaña</v>
          </cell>
          <cell r="G609">
            <v>9.8000000000000007</v>
          </cell>
          <cell r="H609">
            <v>9.8000000000000007</v>
          </cell>
          <cell r="I609">
            <v>9.8000000000000007</v>
          </cell>
          <cell r="J609">
            <v>9.8000000000000007</v>
          </cell>
          <cell r="K609">
            <v>9.8000000000000007</v>
          </cell>
          <cell r="L609">
            <v>9.8000000000000007</v>
          </cell>
          <cell r="M609">
            <v>7.5</v>
          </cell>
          <cell r="N609">
            <v>5.2</v>
          </cell>
          <cell r="O609">
            <v>0</v>
          </cell>
          <cell r="P609">
            <v>0</v>
          </cell>
          <cell r="Q609">
            <v>2.7</v>
          </cell>
          <cell r="R609">
            <v>3.1</v>
          </cell>
          <cell r="S609">
            <v>3.72</v>
          </cell>
          <cell r="T609">
            <v>3.8</v>
          </cell>
          <cell r="U609">
            <v>0.89834515366430245</v>
          </cell>
          <cell r="V609">
            <v>3.91</v>
          </cell>
          <cell r="W609">
            <v>4.2300000000000004</v>
          </cell>
          <cell r="X609">
            <v>4.5599999999999996</v>
          </cell>
          <cell r="Y609">
            <v>4.88</v>
          </cell>
          <cell r="Z609">
            <v>4.99</v>
          </cell>
          <cell r="AA609">
            <v>5.21</v>
          </cell>
          <cell r="AB609">
            <v>5.53</v>
          </cell>
          <cell r="AC609">
            <v>5.86</v>
          </cell>
          <cell r="AD609">
            <v>6.18</v>
          </cell>
          <cell r="AE609">
            <v>13.02</v>
          </cell>
          <cell r="AF609">
            <v>6.51</v>
          </cell>
        </row>
        <row r="610">
          <cell r="B610" t="str">
            <v>XS06</v>
          </cell>
          <cell r="C610">
            <v>0</v>
          </cell>
          <cell r="D610">
            <v>0</v>
          </cell>
          <cell r="E610">
            <v>0</v>
          </cell>
          <cell r="F610" t="str">
            <v>Aceitera mini</v>
          </cell>
          <cell r="G610">
            <v>12.5</v>
          </cell>
          <cell r="H610">
            <v>12.5</v>
          </cell>
          <cell r="I610">
            <v>12.5</v>
          </cell>
          <cell r="J610">
            <v>12.5</v>
          </cell>
          <cell r="K610">
            <v>12.5</v>
          </cell>
          <cell r="L610">
            <v>12.5</v>
          </cell>
          <cell r="M610">
            <v>5.5</v>
          </cell>
          <cell r="N610">
            <v>2.7</v>
          </cell>
          <cell r="O610">
            <v>0</v>
          </cell>
          <cell r="P610">
            <v>0</v>
          </cell>
          <cell r="Q610">
            <v>2.7</v>
          </cell>
          <cell r="R610">
            <v>3.1</v>
          </cell>
          <cell r="S610">
            <v>3.72</v>
          </cell>
          <cell r="T610">
            <v>3.8</v>
          </cell>
          <cell r="U610">
            <v>0.89834515366430245</v>
          </cell>
          <cell r="V610">
            <v>3.91</v>
          </cell>
          <cell r="W610">
            <v>4.2300000000000004</v>
          </cell>
          <cell r="X610">
            <v>4.5599999999999996</v>
          </cell>
          <cell r="Y610">
            <v>4.88</v>
          </cell>
          <cell r="Z610">
            <v>4.99</v>
          </cell>
          <cell r="AA610">
            <v>5.21</v>
          </cell>
          <cell r="AB610">
            <v>5.53</v>
          </cell>
          <cell r="AC610">
            <v>5.86</v>
          </cell>
          <cell r="AD610">
            <v>6.18</v>
          </cell>
          <cell r="AE610">
            <v>13.02</v>
          </cell>
          <cell r="AF610">
            <v>6.51</v>
          </cell>
        </row>
        <row r="611">
          <cell r="B611" t="str">
            <v>XS07</v>
          </cell>
          <cell r="C611">
            <v>0</v>
          </cell>
          <cell r="D611">
            <v>0</v>
          </cell>
          <cell r="E611">
            <v>0</v>
          </cell>
          <cell r="F611" t="str">
            <v>Bowl Abierto c/Picos</v>
          </cell>
          <cell r="G611">
            <v>9.6</v>
          </cell>
          <cell r="H611">
            <v>9.6</v>
          </cell>
          <cell r="I611">
            <v>9.6</v>
          </cell>
          <cell r="J611">
            <v>9.6</v>
          </cell>
          <cell r="K611">
            <v>9.6</v>
          </cell>
          <cell r="L611">
            <v>9.6</v>
          </cell>
          <cell r="M611">
            <v>9.6</v>
          </cell>
          <cell r="N611">
            <v>4.0999999999999996</v>
          </cell>
          <cell r="O611">
            <v>0</v>
          </cell>
          <cell r="P611">
            <v>0</v>
          </cell>
          <cell r="Q611">
            <v>2.7</v>
          </cell>
          <cell r="R611">
            <v>3.1</v>
          </cell>
          <cell r="S611">
            <v>3.72</v>
          </cell>
          <cell r="T611">
            <v>3.8</v>
          </cell>
          <cell r="U611">
            <v>0.89834515366430245</v>
          </cell>
          <cell r="V611">
            <v>3.91</v>
          </cell>
          <cell r="W611">
            <v>4.2300000000000004</v>
          </cell>
          <cell r="X611">
            <v>4.5599999999999996</v>
          </cell>
          <cell r="Y611">
            <v>4.88</v>
          </cell>
          <cell r="Z611">
            <v>4.99</v>
          </cell>
          <cell r="AA611">
            <v>5.21</v>
          </cell>
          <cell r="AB611">
            <v>5.53</v>
          </cell>
          <cell r="AC611">
            <v>5.86</v>
          </cell>
          <cell r="AD611">
            <v>6.18</v>
          </cell>
          <cell r="AE611">
            <v>13.02</v>
          </cell>
          <cell r="AF611">
            <v>6.51</v>
          </cell>
        </row>
        <row r="612">
          <cell r="B612" t="str">
            <v>MRPRS1</v>
          </cell>
          <cell r="C612">
            <v>0</v>
          </cell>
          <cell r="D612">
            <v>0</v>
          </cell>
          <cell r="E612">
            <v>0</v>
          </cell>
          <cell r="F612" t="str">
            <v>Plato Rectangular Sin Rayas</v>
          </cell>
          <cell r="G612">
            <v>17</v>
          </cell>
          <cell r="H612">
            <v>17</v>
          </cell>
          <cell r="I612">
            <v>17</v>
          </cell>
          <cell r="J612">
            <v>17</v>
          </cell>
          <cell r="K612">
            <v>17</v>
          </cell>
          <cell r="L612">
            <v>17</v>
          </cell>
          <cell r="M612">
            <v>13.5</v>
          </cell>
          <cell r="N612">
            <v>1.8</v>
          </cell>
          <cell r="O612">
            <v>0</v>
          </cell>
          <cell r="P612">
            <v>0</v>
          </cell>
          <cell r="Q612">
            <v>4.2300000000000004</v>
          </cell>
          <cell r="R612">
            <v>4.8499999999999996</v>
          </cell>
          <cell r="S612">
            <v>5.83</v>
          </cell>
          <cell r="T612">
            <v>5.95</v>
          </cell>
          <cell r="U612">
            <v>0.8987915407854985</v>
          </cell>
          <cell r="V612">
            <v>6.11</v>
          </cell>
          <cell r="W612">
            <v>6.62</v>
          </cell>
          <cell r="X612">
            <v>7.13</v>
          </cell>
          <cell r="Y612">
            <v>7.64</v>
          </cell>
          <cell r="Z612">
            <v>7.81</v>
          </cell>
          <cell r="AA612">
            <v>8.15</v>
          </cell>
          <cell r="AB612">
            <v>8.66</v>
          </cell>
          <cell r="AC612">
            <v>9.17</v>
          </cell>
          <cell r="AD612">
            <v>9.68</v>
          </cell>
          <cell r="AE612">
            <v>20.38</v>
          </cell>
          <cell r="AF612">
            <v>10.19</v>
          </cell>
        </row>
        <row r="613">
          <cell r="B613" t="str">
            <v>A-PG003</v>
          </cell>
          <cell r="C613">
            <v>0</v>
          </cell>
          <cell r="D613">
            <v>0</v>
          </cell>
          <cell r="E613">
            <v>0</v>
          </cell>
          <cell r="F613" t="str">
            <v>Platón Rectangular gm</v>
          </cell>
          <cell r="G613">
            <v>32</v>
          </cell>
          <cell r="H613">
            <v>32</v>
          </cell>
          <cell r="I613">
            <v>32</v>
          </cell>
          <cell r="J613">
            <v>32</v>
          </cell>
          <cell r="K613">
            <v>32</v>
          </cell>
          <cell r="L613">
            <v>32</v>
          </cell>
          <cell r="M613">
            <v>17</v>
          </cell>
          <cell r="N613">
            <v>3.2</v>
          </cell>
          <cell r="O613">
            <v>0</v>
          </cell>
          <cell r="P613">
            <v>0</v>
          </cell>
          <cell r="Q613">
            <v>9.98</v>
          </cell>
          <cell r="R613">
            <v>11.45</v>
          </cell>
          <cell r="S613">
            <v>13.76</v>
          </cell>
          <cell r="T613">
            <v>14.05</v>
          </cell>
          <cell r="U613">
            <v>0.89891234804862441</v>
          </cell>
          <cell r="V613">
            <v>14.43</v>
          </cell>
          <cell r="W613">
            <v>15.63</v>
          </cell>
          <cell r="X613">
            <v>16.84</v>
          </cell>
          <cell r="Y613">
            <v>18.04</v>
          </cell>
          <cell r="Z613">
            <v>18.420000000000002</v>
          </cell>
          <cell r="AA613">
            <v>19.239999999999998</v>
          </cell>
          <cell r="AB613">
            <v>20.440000000000001</v>
          </cell>
          <cell r="AC613">
            <v>21.65</v>
          </cell>
          <cell r="AD613">
            <v>22.85</v>
          </cell>
          <cell r="AE613">
            <v>48.1</v>
          </cell>
          <cell r="AF613">
            <v>24.05</v>
          </cell>
        </row>
        <row r="614">
          <cell r="B614" t="str">
            <v>A-PP003</v>
          </cell>
          <cell r="C614">
            <v>0</v>
          </cell>
          <cell r="D614">
            <v>0</v>
          </cell>
          <cell r="E614">
            <v>0</v>
          </cell>
          <cell r="F614" t="str">
            <v>Pescado gm</v>
          </cell>
          <cell r="G614">
            <v>36.5</v>
          </cell>
          <cell r="H614">
            <v>36.5</v>
          </cell>
          <cell r="I614">
            <v>36.5</v>
          </cell>
          <cell r="J614">
            <v>36.5</v>
          </cell>
          <cell r="K614">
            <v>36.5</v>
          </cell>
          <cell r="L614">
            <v>36.5</v>
          </cell>
          <cell r="M614">
            <v>17.5</v>
          </cell>
          <cell r="N614">
            <v>2.5</v>
          </cell>
          <cell r="O614">
            <v>0</v>
          </cell>
          <cell r="P614">
            <v>0</v>
          </cell>
          <cell r="Q614">
            <v>6.92</v>
          </cell>
          <cell r="R614">
            <v>7.94</v>
          </cell>
          <cell r="S614">
            <v>9.5399999999999991</v>
          </cell>
          <cell r="T614">
            <v>9.74</v>
          </cell>
          <cell r="U614">
            <v>0.89852398523985244</v>
          </cell>
          <cell r="V614">
            <v>10</v>
          </cell>
          <cell r="W614">
            <v>10.84</v>
          </cell>
          <cell r="X614">
            <v>11.67</v>
          </cell>
          <cell r="Y614">
            <v>12.5</v>
          </cell>
          <cell r="Z614">
            <v>12.77</v>
          </cell>
          <cell r="AA614">
            <v>13.34</v>
          </cell>
          <cell r="AB614">
            <v>14.17</v>
          </cell>
          <cell r="AC614">
            <v>15</v>
          </cell>
          <cell r="AD614">
            <v>15.84</v>
          </cell>
          <cell r="AE614">
            <v>33.340000000000003</v>
          </cell>
          <cell r="AF614">
            <v>16.670000000000002</v>
          </cell>
        </row>
        <row r="615">
          <cell r="B615" t="str">
            <v>A-BH003</v>
          </cell>
          <cell r="C615">
            <v>0</v>
          </cell>
          <cell r="D615">
            <v>0</v>
          </cell>
          <cell r="E615">
            <v>0</v>
          </cell>
          <cell r="F615" t="str">
            <v>Botanero Hojas gm</v>
          </cell>
          <cell r="G615">
            <v>33.5</v>
          </cell>
          <cell r="H615">
            <v>33.5</v>
          </cell>
          <cell r="I615">
            <v>33.5</v>
          </cell>
          <cell r="J615">
            <v>33.5</v>
          </cell>
          <cell r="K615">
            <v>33.5</v>
          </cell>
          <cell r="L615">
            <v>33.5</v>
          </cell>
          <cell r="M615">
            <v>8</v>
          </cell>
          <cell r="N615">
            <v>2.2000000000000002</v>
          </cell>
          <cell r="O615">
            <v>0</v>
          </cell>
          <cell r="P615">
            <v>0</v>
          </cell>
          <cell r="Q615">
            <v>5.59</v>
          </cell>
          <cell r="R615">
            <v>6.42</v>
          </cell>
          <cell r="S615">
            <v>7.71</v>
          </cell>
          <cell r="T615">
            <v>7.87</v>
          </cell>
          <cell r="U615">
            <v>0.89840182648401834</v>
          </cell>
          <cell r="V615">
            <v>8.09</v>
          </cell>
          <cell r="W615">
            <v>8.76</v>
          </cell>
          <cell r="X615">
            <v>9.44</v>
          </cell>
          <cell r="Y615">
            <v>10.11</v>
          </cell>
          <cell r="Z615">
            <v>10.33</v>
          </cell>
          <cell r="AA615">
            <v>10.78</v>
          </cell>
          <cell r="AB615">
            <v>11.46</v>
          </cell>
          <cell r="AC615">
            <v>12.13</v>
          </cell>
          <cell r="AD615">
            <v>12.81</v>
          </cell>
          <cell r="AE615">
            <v>26.96</v>
          </cell>
          <cell r="AF615">
            <v>13.48</v>
          </cell>
        </row>
        <row r="616">
          <cell r="B616" t="str">
            <v>A-CRD02</v>
          </cell>
          <cell r="C616">
            <v>0</v>
          </cell>
          <cell r="D616">
            <v>0</v>
          </cell>
          <cell r="E616">
            <v>0</v>
          </cell>
          <cell r="F616" t="str">
            <v>Botanero 1/2 Bola S</v>
          </cell>
          <cell r="G616">
            <v>12</v>
          </cell>
          <cell r="H616">
            <v>12</v>
          </cell>
          <cell r="I616">
            <v>12</v>
          </cell>
          <cell r="J616">
            <v>12</v>
          </cell>
          <cell r="K616">
            <v>12</v>
          </cell>
          <cell r="L616">
            <v>12</v>
          </cell>
          <cell r="M616">
            <v>12</v>
          </cell>
          <cell r="N616">
            <v>6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 t="e">
            <v>#DIV/0!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B617" t="str">
            <v>TZ001</v>
          </cell>
          <cell r="C617">
            <v>0</v>
          </cell>
          <cell r="D617">
            <v>0</v>
          </cell>
          <cell r="E617">
            <v>0</v>
          </cell>
          <cell r="F617" t="str">
            <v>Taza de 12 oz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 t="e">
            <v>#DIV/0!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B618" t="str">
            <v>TZ002</v>
          </cell>
          <cell r="C618">
            <v>0</v>
          </cell>
          <cell r="D618">
            <v>0</v>
          </cell>
          <cell r="E618">
            <v>0</v>
          </cell>
          <cell r="F618" t="str">
            <v>Taza de 16 oz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 t="e">
            <v>#DIV/0!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B619" t="str">
            <v>TZ003</v>
          </cell>
          <cell r="C619">
            <v>0</v>
          </cell>
          <cell r="D619">
            <v>0</v>
          </cell>
          <cell r="E619">
            <v>0</v>
          </cell>
          <cell r="F619" t="str">
            <v>Taza de 20 oz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 t="e">
            <v>#DIV/0!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</row>
        <row r="622"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</row>
        <row r="625"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B645">
            <v>0</v>
          </cell>
          <cell r="C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</row>
        <row r="646">
          <cell r="B646">
            <v>0</v>
          </cell>
          <cell r="C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B647">
            <v>0</v>
          </cell>
          <cell r="C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B649" t="str">
            <v>Línea ANODIZADA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B651" t="str">
            <v>H-BU001</v>
          </cell>
          <cell r="C651">
            <v>0</v>
          </cell>
          <cell r="D651">
            <v>0</v>
          </cell>
          <cell r="E651">
            <v>0</v>
          </cell>
          <cell r="F651" t="str">
            <v>Budinera Nueva York con tapa</v>
          </cell>
          <cell r="G651">
            <v>17</v>
          </cell>
          <cell r="H651">
            <v>17</v>
          </cell>
          <cell r="I651">
            <v>17</v>
          </cell>
          <cell r="J651">
            <v>17</v>
          </cell>
          <cell r="K651">
            <v>17</v>
          </cell>
          <cell r="L651">
            <v>17</v>
          </cell>
          <cell r="M651">
            <v>12</v>
          </cell>
          <cell r="N651">
            <v>6</v>
          </cell>
          <cell r="O651">
            <v>0</v>
          </cell>
          <cell r="P651">
            <v>0</v>
          </cell>
          <cell r="Q651">
            <v>9.58</v>
          </cell>
          <cell r="R651">
            <v>11</v>
          </cell>
          <cell r="S651">
            <v>13.21</v>
          </cell>
          <cell r="T651">
            <v>13.49</v>
          </cell>
          <cell r="U651">
            <v>0.89813581890812255</v>
          </cell>
          <cell r="V651">
            <v>13.86</v>
          </cell>
          <cell r="W651">
            <v>15.02</v>
          </cell>
          <cell r="X651">
            <v>16.170000000000002</v>
          </cell>
          <cell r="Y651">
            <v>17.329999999999998</v>
          </cell>
          <cell r="Z651">
            <v>17.690000000000001</v>
          </cell>
          <cell r="AA651">
            <v>18.48</v>
          </cell>
          <cell r="AB651">
            <v>19.64</v>
          </cell>
          <cell r="AC651">
            <v>20.79</v>
          </cell>
          <cell r="AD651">
            <v>21.95</v>
          </cell>
          <cell r="AE651">
            <v>46.2</v>
          </cell>
          <cell r="AF651">
            <v>23.1</v>
          </cell>
        </row>
        <row r="652">
          <cell r="B652" t="str">
            <v>H-BU201</v>
          </cell>
          <cell r="C652">
            <v>0</v>
          </cell>
          <cell r="D652">
            <v>0</v>
          </cell>
          <cell r="E652">
            <v>0</v>
          </cell>
          <cell r="F652" t="str">
            <v>Budinera Denver chica</v>
          </cell>
          <cell r="G652">
            <v>20.5</v>
          </cell>
          <cell r="H652">
            <v>20.5</v>
          </cell>
          <cell r="I652">
            <v>20.5</v>
          </cell>
          <cell r="J652">
            <v>20.5</v>
          </cell>
          <cell r="K652">
            <v>20.5</v>
          </cell>
          <cell r="L652">
            <v>20.5</v>
          </cell>
          <cell r="M652">
            <v>12.8</v>
          </cell>
          <cell r="N652">
            <v>4.5</v>
          </cell>
          <cell r="O652">
            <v>0</v>
          </cell>
          <cell r="P652">
            <v>0</v>
          </cell>
          <cell r="Q652">
            <v>6.42</v>
          </cell>
          <cell r="R652">
            <v>7.37</v>
          </cell>
          <cell r="S652">
            <v>8.85</v>
          </cell>
          <cell r="T652">
            <v>9.0399999999999991</v>
          </cell>
          <cell r="U652">
            <v>0.89860834990059624</v>
          </cell>
          <cell r="V652">
            <v>9.2899999999999991</v>
          </cell>
          <cell r="W652">
            <v>10.06</v>
          </cell>
          <cell r="X652">
            <v>10.84</v>
          </cell>
          <cell r="Y652">
            <v>11.61</v>
          </cell>
          <cell r="Z652">
            <v>11.86</v>
          </cell>
          <cell r="AA652">
            <v>12.38</v>
          </cell>
          <cell r="AB652">
            <v>13.16</v>
          </cell>
          <cell r="AC652">
            <v>13.93</v>
          </cell>
          <cell r="AD652">
            <v>14.71</v>
          </cell>
          <cell r="AE652">
            <v>30.96</v>
          </cell>
          <cell r="AF652">
            <v>15.48</v>
          </cell>
        </row>
        <row r="653">
          <cell r="B653" t="str">
            <v>H-BU203</v>
          </cell>
          <cell r="C653">
            <v>0</v>
          </cell>
          <cell r="D653">
            <v>0</v>
          </cell>
          <cell r="E653">
            <v>0</v>
          </cell>
          <cell r="F653" t="str">
            <v>Budinera Denver Mediana</v>
          </cell>
          <cell r="G653">
            <v>25</v>
          </cell>
          <cell r="H653">
            <v>25</v>
          </cell>
          <cell r="I653">
            <v>25</v>
          </cell>
          <cell r="J653">
            <v>25</v>
          </cell>
          <cell r="K653">
            <v>25</v>
          </cell>
          <cell r="L653">
            <v>25</v>
          </cell>
          <cell r="M653">
            <v>16</v>
          </cell>
          <cell r="N653">
            <v>5.5</v>
          </cell>
          <cell r="O653">
            <v>0</v>
          </cell>
          <cell r="P653">
            <v>0</v>
          </cell>
          <cell r="Q653">
            <v>7.75</v>
          </cell>
          <cell r="R653">
            <v>8.89</v>
          </cell>
          <cell r="S653">
            <v>10.68</v>
          </cell>
          <cell r="T653">
            <v>10.9</v>
          </cell>
          <cell r="U653">
            <v>0.89785831960461282</v>
          </cell>
          <cell r="V653">
            <v>11.2</v>
          </cell>
          <cell r="W653">
            <v>12.14</v>
          </cell>
          <cell r="X653">
            <v>13.07</v>
          </cell>
          <cell r="Y653">
            <v>14</v>
          </cell>
          <cell r="Z653">
            <v>14.3</v>
          </cell>
          <cell r="AA653">
            <v>14.94</v>
          </cell>
          <cell r="AB653">
            <v>15.87</v>
          </cell>
          <cell r="AC653">
            <v>16.8</v>
          </cell>
          <cell r="AD653">
            <v>17.739999999999998</v>
          </cell>
          <cell r="AE653">
            <v>37.340000000000003</v>
          </cell>
          <cell r="AF653">
            <v>18.670000000000002</v>
          </cell>
        </row>
        <row r="654">
          <cell r="B654" t="str">
            <v>H-BU403</v>
          </cell>
          <cell r="C654">
            <v>0</v>
          </cell>
          <cell r="D654">
            <v>0</v>
          </cell>
          <cell r="E654">
            <v>0</v>
          </cell>
          <cell r="F654" t="str">
            <v>Budinera Boston chica</v>
          </cell>
          <cell r="G654">
            <v>21.7</v>
          </cell>
          <cell r="H654">
            <v>21.7</v>
          </cell>
          <cell r="I654">
            <v>21.7</v>
          </cell>
          <cell r="J654">
            <v>21.7</v>
          </cell>
          <cell r="K654">
            <v>21.7</v>
          </cell>
          <cell r="L654">
            <v>21.7</v>
          </cell>
          <cell r="M654">
            <v>16.399999999999999</v>
          </cell>
          <cell r="N654">
            <v>3.2</v>
          </cell>
          <cell r="O654">
            <v>0</v>
          </cell>
          <cell r="P654">
            <v>0</v>
          </cell>
          <cell r="Q654">
            <v>6.82</v>
          </cell>
          <cell r="R654">
            <v>7.83</v>
          </cell>
          <cell r="S654">
            <v>9.4</v>
          </cell>
          <cell r="T654">
            <v>9.6</v>
          </cell>
          <cell r="U654">
            <v>0.89803554724041157</v>
          </cell>
          <cell r="V654">
            <v>9.86</v>
          </cell>
          <cell r="W654">
            <v>10.69</v>
          </cell>
          <cell r="X654">
            <v>11.51</v>
          </cell>
          <cell r="Y654">
            <v>12.33</v>
          </cell>
          <cell r="Z654">
            <v>12.59</v>
          </cell>
          <cell r="AA654">
            <v>13.15</v>
          </cell>
          <cell r="AB654">
            <v>13.97</v>
          </cell>
          <cell r="AC654">
            <v>14.8</v>
          </cell>
          <cell r="AD654">
            <v>15.62</v>
          </cell>
          <cell r="AE654">
            <v>32.880000000000003</v>
          </cell>
          <cell r="AF654">
            <v>16.440000000000001</v>
          </cell>
        </row>
        <row r="655">
          <cell r="B655" t="str">
            <v>H-BU404</v>
          </cell>
          <cell r="C655">
            <v>0</v>
          </cell>
          <cell r="D655">
            <v>0</v>
          </cell>
          <cell r="E655">
            <v>0</v>
          </cell>
          <cell r="F655" t="str">
            <v>Budinera Boston mediana</v>
          </cell>
          <cell r="G655">
            <v>26</v>
          </cell>
          <cell r="H655">
            <v>26</v>
          </cell>
          <cell r="I655">
            <v>26</v>
          </cell>
          <cell r="J655">
            <v>26</v>
          </cell>
          <cell r="K655">
            <v>26</v>
          </cell>
          <cell r="L655">
            <v>26</v>
          </cell>
          <cell r="M655">
            <v>20.7</v>
          </cell>
          <cell r="N655">
            <v>4.2</v>
          </cell>
          <cell r="O655">
            <v>0</v>
          </cell>
          <cell r="P655">
            <v>0</v>
          </cell>
          <cell r="Q655">
            <v>10.050000000000001</v>
          </cell>
          <cell r="R655">
            <v>11.53</v>
          </cell>
          <cell r="S655">
            <v>13.85</v>
          </cell>
          <cell r="T655">
            <v>14.14</v>
          </cell>
          <cell r="U655">
            <v>0.8983481575603558</v>
          </cell>
          <cell r="V655">
            <v>14.53</v>
          </cell>
          <cell r="W655">
            <v>15.74</v>
          </cell>
          <cell r="X655">
            <v>16.95</v>
          </cell>
          <cell r="Y655">
            <v>18.16</v>
          </cell>
          <cell r="Z655">
            <v>18.54</v>
          </cell>
          <cell r="AA655">
            <v>19.37</v>
          </cell>
          <cell r="AB655">
            <v>20.58</v>
          </cell>
          <cell r="AC655">
            <v>21.79</v>
          </cell>
          <cell r="AD655">
            <v>23</v>
          </cell>
          <cell r="AE655">
            <v>48.42</v>
          </cell>
          <cell r="AF655">
            <v>24.21</v>
          </cell>
        </row>
        <row r="656">
          <cell r="B656" t="str">
            <v>H-BU405</v>
          </cell>
          <cell r="C656">
            <v>0</v>
          </cell>
          <cell r="D656">
            <v>0</v>
          </cell>
          <cell r="E656">
            <v>0</v>
          </cell>
          <cell r="F656" t="str">
            <v>Budinera Boston grande</v>
          </cell>
          <cell r="G656">
            <v>30</v>
          </cell>
          <cell r="H656">
            <v>30</v>
          </cell>
          <cell r="I656">
            <v>30</v>
          </cell>
          <cell r="J656">
            <v>30</v>
          </cell>
          <cell r="K656">
            <v>30</v>
          </cell>
          <cell r="L656">
            <v>30</v>
          </cell>
          <cell r="M656">
            <v>24.5</v>
          </cell>
          <cell r="N656">
            <v>4.5</v>
          </cell>
          <cell r="O656">
            <v>0</v>
          </cell>
          <cell r="P656">
            <v>0</v>
          </cell>
          <cell r="Q656">
            <v>11.97</v>
          </cell>
          <cell r="R656">
            <v>13.74</v>
          </cell>
          <cell r="S656">
            <v>16.5</v>
          </cell>
          <cell r="T656">
            <v>16.850000000000001</v>
          </cell>
          <cell r="U656">
            <v>0.89866666666666672</v>
          </cell>
          <cell r="V656">
            <v>17.309999999999999</v>
          </cell>
          <cell r="W656">
            <v>18.75</v>
          </cell>
          <cell r="X656">
            <v>20.2</v>
          </cell>
          <cell r="Y656">
            <v>21.64</v>
          </cell>
          <cell r="Z656">
            <v>22.1</v>
          </cell>
          <cell r="AA656">
            <v>23.08</v>
          </cell>
          <cell r="AB656">
            <v>24.52</v>
          </cell>
          <cell r="AC656">
            <v>25.97</v>
          </cell>
          <cell r="AD656">
            <v>27.41</v>
          </cell>
          <cell r="AE656">
            <v>57.7</v>
          </cell>
          <cell r="AF656">
            <v>28.85</v>
          </cell>
        </row>
        <row r="657">
          <cell r="B657" t="str">
            <v>H-BU504</v>
          </cell>
          <cell r="C657">
            <v>0</v>
          </cell>
          <cell r="D657">
            <v>0</v>
          </cell>
          <cell r="E657">
            <v>0</v>
          </cell>
          <cell r="F657" t="str">
            <v>Budinera Chicago con tapa</v>
          </cell>
          <cell r="G657">
            <v>27</v>
          </cell>
          <cell r="H657">
            <v>27</v>
          </cell>
          <cell r="I657">
            <v>27</v>
          </cell>
          <cell r="J657">
            <v>27</v>
          </cell>
          <cell r="K657">
            <v>27</v>
          </cell>
          <cell r="L657">
            <v>27</v>
          </cell>
          <cell r="M657">
            <v>15</v>
          </cell>
          <cell r="N657">
            <v>6</v>
          </cell>
          <cell r="O657">
            <v>0</v>
          </cell>
          <cell r="P657">
            <v>0</v>
          </cell>
          <cell r="Q657">
            <v>13.56</v>
          </cell>
          <cell r="R657">
            <v>15.56</v>
          </cell>
          <cell r="S657">
            <v>18.690000000000001</v>
          </cell>
          <cell r="T657">
            <v>19.09</v>
          </cell>
          <cell r="U657">
            <v>0.89877589453860651</v>
          </cell>
          <cell r="V657">
            <v>19.61</v>
          </cell>
          <cell r="W657">
            <v>21.24</v>
          </cell>
          <cell r="X657">
            <v>22.88</v>
          </cell>
          <cell r="Y657">
            <v>24.51</v>
          </cell>
          <cell r="Z657">
            <v>25.03</v>
          </cell>
          <cell r="AA657">
            <v>26.14</v>
          </cell>
          <cell r="AB657">
            <v>27.78</v>
          </cell>
          <cell r="AC657">
            <v>29.41</v>
          </cell>
          <cell r="AD657">
            <v>31.05</v>
          </cell>
          <cell r="AE657">
            <v>65.36</v>
          </cell>
          <cell r="AF657">
            <v>32.68</v>
          </cell>
        </row>
        <row r="658">
          <cell r="B658" t="str">
            <v>H-BUS01</v>
          </cell>
          <cell r="C658">
            <v>0</v>
          </cell>
          <cell r="D658">
            <v>0</v>
          </cell>
          <cell r="E658">
            <v>0</v>
          </cell>
          <cell r="F658" t="str">
            <v>Budinera Nueva York sin tapa</v>
          </cell>
          <cell r="G658">
            <v>17</v>
          </cell>
          <cell r="H658">
            <v>17</v>
          </cell>
          <cell r="I658">
            <v>17</v>
          </cell>
          <cell r="J658">
            <v>17</v>
          </cell>
          <cell r="K658">
            <v>17</v>
          </cell>
          <cell r="L658">
            <v>17</v>
          </cell>
          <cell r="M658">
            <v>12</v>
          </cell>
          <cell r="N658">
            <v>6</v>
          </cell>
          <cell r="O658">
            <v>0</v>
          </cell>
          <cell r="P658">
            <v>0</v>
          </cell>
          <cell r="Q658">
            <v>6.45</v>
          </cell>
          <cell r="R658">
            <v>7.4</v>
          </cell>
          <cell r="S658">
            <v>8.89</v>
          </cell>
          <cell r="T658">
            <v>9.08</v>
          </cell>
          <cell r="U658">
            <v>0.89900990099009903</v>
          </cell>
          <cell r="V658">
            <v>9.32</v>
          </cell>
          <cell r="W658">
            <v>10.1</v>
          </cell>
          <cell r="X658">
            <v>10.88</v>
          </cell>
          <cell r="Y658">
            <v>11.66</v>
          </cell>
          <cell r="Z658">
            <v>11.9</v>
          </cell>
          <cell r="AA658">
            <v>12.43</v>
          </cell>
          <cell r="AB658">
            <v>13.21</v>
          </cell>
          <cell r="AC658">
            <v>13.99</v>
          </cell>
          <cell r="AD658">
            <v>14.76</v>
          </cell>
          <cell r="AE658">
            <v>31.08</v>
          </cell>
          <cell r="AF658">
            <v>15.54</v>
          </cell>
        </row>
        <row r="659">
          <cell r="B659" t="str">
            <v>H-BUS504</v>
          </cell>
          <cell r="C659">
            <v>0</v>
          </cell>
          <cell r="D659">
            <v>0</v>
          </cell>
          <cell r="E659">
            <v>0</v>
          </cell>
          <cell r="F659" t="str">
            <v>Budinera Chicago sin tapa</v>
          </cell>
          <cell r="G659">
            <v>27</v>
          </cell>
          <cell r="H659">
            <v>27</v>
          </cell>
          <cell r="I659">
            <v>27</v>
          </cell>
          <cell r="J659">
            <v>27</v>
          </cell>
          <cell r="K659">
            <v>27</v>
          </cell>
          <cell r="L659">
            <v>27</v>
          </cell>
          <cell r="M659">
            <v>15</v>
          </cell>
          <cell r="N659">
            <v>6</v>
          </cell>
          <cell r="O659">
            <v>0</v>
          </cell>
          <cell r="P659">
            <v>0</v>
          </cell>
          <cell r="Q659">
            <v>8.02</v>
          </cell>
          <cell r="R659">
            <v>9.1999999999999993</v>
          </cell>
          <cell r="S659">
            <v>11.05</v>
          </cell>
          <cell r="T659">
            <v>11.28</v>
          </cell>
          <cell r="U659">
            <v>0.8980891719745222</v>
          </cell>
          <cell r="V659">
            <v>11.59</v>
          </cell>
          <cell r="W659">
            <v>12.56</v>
          </cell>
          <cell r="X659">
            <v>13.52</v>
          </cell>
          <cell r="Y659">
            <v>14.49</v>
          </cell>
          <cell r="Z659">
            <v>14.8</v>
          </cell>
          <cell r="AA659">
            <v>15.46</v>
          </cell>
          <cell r="AB659">
            <v>16.420000000000002</v>
          </cell>
          <cell r="AC659">
            <v>17.39</v>
          </cell>
          <cell r="AD659">
            <v>18.350000000000001</v>
          </cell>
          <cell r="AE659">
            <v>38.64</v>
          </cell>
          <cell r="AF659">
            <v>19.32</v>
          </cell>
        </row>
        <row r="660">
          <cell r="B660" t="str">
            <v>H-BUT01</v>
          </cell>
          <cell r="C660">
            <v>0</v>
          </cell>
          <cell r="D660">
            <v>0</v>
          </cell>
          <cell r="E660">
            <v>0</v>
          </cell>
          <cell r="F660" t="str">
            <v>Tapa para Budinera Nueva York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3.13</v>
          </cell>
          <cell r="R660">
            <v>3.59</v>
          </cell>
          <cell r="S660">
            <v>4.3099999999999996</v>
          </cell>
          <cell r="T660">
            <v>4.4000000000000004</v>
          </cell>
          <cell r="U660">
            <v>0.89795918367346939</v>
          </cell>
          <cell r="V660">
            <v>4.5199999999999996</v>
          </cell>
          <cell r="W660">
            <v>4.9000000000000004</v>
          </cell>
          <cell r="X660">
            <v>5.28</v>
          </cell>
          <cell r="Y660">
            <v>5.66</v>
          </cell>
          <cell r="Z660">
            <v>5.78</v>
          </cell>
          <cell r="AA660">
            <v>6.03</v>
          </cell>
          <cell r="AB660">
            <v>6.41</v>
          </cell>
          <cell r="AC660">
            <v>6.79</v>
          </cell>
          <cell r="AD660">
            <v>7.16</v>
          </cell>
          <cell r="AE660">
            <v>15.08</v>
          </cell>
          <cell r="AF660">
            <v>7.54</v>
          </cell>
        </row>
        <row r="661">
          <cell r="B661" t="str">
            <v>H-BUT504</v>
          </cell>
          <cell r="C661">
            <v>0</v>
          </cell>
          <cell r="D661">
            <v>0</v>
          </cell>
          <cell r="E661">
            <v>0</v>
          </cell>
          <cell r="F661" t="str">
            <v>Tapa para Budinera Chicago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5.55</v>
          </cell>
          <cell r="R661">
            <v>6.37</v>
          </cell>
          <cell r="S661">
            <v>7.65</v>
          </cell>
          <cell r="T661">
            <v>7.81</v>
          </cell>
          <cell r="U661">
            <v>0.89770114942528734</v>
          </cell>
          <cell r="V661">
            <v>8.0299999999999994</v>
          </cell>
          <cell r="W661">
            <v>8.6999999999999993</v>
          </cell>
          <cell r="X661">
            <v>9.3699999999999992</v>
          </cell>
          <cell r="Y661">
            <v>10.039999999999999</v>
          </cell>
          <cell r="Z661">
            <v>10.25</v>
          </cell>
          <cell r="AA661">
            <v>10.7</v>
          </cell>
          <cell r="AB661">
            <v>11.37</v>
          </cell>
          <cell r="AC661">
            <v>12.04</v>
          </cell>
          <cell r="AD661">
            <v>12.71</v>
          </cell>
          <cell r="AE661">
            <v>26.76</v>
          </cell>
          <cell r="AF661">
            <v>13.38</v>
          </cell>
        </row>
        <row r="662">
          <cell r="B662" t="str">
            <v>H-FRW12</v>
          </cell>
          <cell r="C662">
            <v>0</v>
          </cell>
          <cell r="D662">
            <v>0</v>
          </cell>
          <cell r="E662">
            <v>0</v>
          </cell>
          <cell r="F662" t="str">
            <v>Wok Hondo S</v>
          </cell>
          <cell r="G662">
            <v>40</v>
          </cell>
          <cell r="H662">
            <v>40</v>
          </cell>
          <cell r="I662">
            <v>40</v>
          </cell>
          <cell r="J662">
            <v>40</v>
          </cell>
          <cell r="K662">
            <v>40</v>
          </cell>
          <cell r="L662">
            <v>40</v>
          </cell>
          <cell r="M662">
            <v>33</v>
          </cell>
          <cell r="N662">
            <v>11</v>
          </cell>
          <cell r="O662">
            <v>0</v>
          </cell>
          <cell r="P662">
            <v>0</v>
          </cell>
          <cell r="Q662">
            <v>18.559999999999999</v>
          </cell>
          <cell r="R662">
            <v>21.3</v>
          </cell>
          <cell r="S662">
            <v>25.59</v>
          </cell>
          <cell r="T662">
            <v>26.12</v>
          </cell>
          <cell r="U662">
            <v>0.89852081183350541</v>
          </cell>
          <cell r="V662">
            <v>26.84</v>
          </cell>
          <cell r="W662">
            <v>29.07</v>
          </cell>
          <cell r="X662">
            <v>31.31</v>
          </cell>
          <cell r="Y662">
            <v>33.549999999999997</v>
          </cell>
          <cell r="Z662">
            <v>34.26</v>
          </cell>
          <cell r="AA662">
            <v>35.78</v>
          </cell>
          <cell r="AB662">
            <v>38.020000000000003</v>
          </cell>
          <cell r="AC662">
            <v>40.26</v>
          </cell>
          <cell r="AD662">
            <v>42.49</v>
          </cell>
          <cell r="AE662">
            <v>89.46</v>
          </cell>
          <cell r="AF662">
            <v>44.73</v>
          </cell>
        </row>
        <row r="663">
          <cell r="B663" t="str">
            <v>H-FRW13</v>
          </cell>
          <cell r="C663">
            <v>0</v>
          </cell>
          <cell r="D663">
            <v>0</v>
          </cell>
          <cell r="E663">
            <v>0</v>
          </cell>
          <cell r="F663" t="str">
            <v>Wok Hondo M</v>
          </cell>
          <cell r="G663">
            <v>49.5</v>
          </cell>
          <cell r="H663">
            <v>49.5</v>
          </cell>
          <cell r="I663">
            <v>49.5</v>
          </cell>
          <cell r="J663">
            <v>49.5</v>
          </cell>
          <cell r="K663">
            <v>49.5</v>
          </cell>
          <cell r="L663">
            <v>49.5</v>
          </cell>
          <cell r="M663">
            <v>41</v>
          </cell>
          <cell r="N663">
            <v>13.5</v>
          </cell>
          <cell r="O663">
            <v>0</v>
          </cell>
          <cell r="P663">
            <v>0</v>
          </cell>
          <cell r="Q663">
            <v>46.68</v>
          </cell>
          <cell r="R663">
            <v>53.58</v>
          </cell>
          <cell r="S663">
            <v>64.36</v>
          </cell>
          <cell r="T663">
            <v>65.709999999999994</v>
          </cell>
          <cell r="U663">
            <v>0.89841400054689624</v>
          </cell>
          <cell r="V663">
            <v>67.510000000000005</v>
          </cell>
          <cell r="W663">
            <v>73.14</v>
          </cell>
          <cell r="X663">
            <v>78.760000000000005</v>
          </cell>
          <cell r="Y663">
            <v>84.39</v>
          </cell>
          <cell r="Z663">
            <v>86.19</v>
          </cell>
          <cell r="AA663">
            <v>90.02</v>
          </cell>
          <cell r="AB663">
            <v>95.64</v>
          </cell>
          <cell r="AC663">
            <v>101.27</v>
          </cell>
          <cell r="AD663">
            <v>106.89</v>
          </cell>
          <cell r="AE663">
            <v>225.04</v>
          </cell>
          <cell r="AF663">
            <v>112.52</v>
          </cell>
        </row>
        <row r="664">
          <cell r="B664" t="str">
            <v>H-IH1FD</v>
          </cell>
          <cell r="C664">
            <v>0</v>
          </cell>
          <cell r="D664">
            <v>0</v>
          </cell>
          <cell r="E664">
            <v>0</v>
          </cell>
          <cell r="F664" t="str">
            <v>Inserto 1/1 x 4"</v>
          </cell>
          <cell r="G664">
            <v>53</v>
          </cell>
          <cell r="H664">
            <v>53</v>
          </cell>
          <cell r="I664">
            <v>53</v>
          </cell>
          <cell r="J664">
            <v>53</v>
          </cell>
          <cell r="K664">
            <v>53</v>
          </cell>
          <cell r="L664">
            <v>53</v>
          </cell>
          <cell r="M664">
            <v>32.5</v>
          </cell>
          <cell r="N664">
            <v>10</v>
          </cell>
          <cell r="O664">
            <v>0</v>
          </cell>
          <cell r="P664">
            <v>0</v>
          </cell>
          <cell r="Q664">
            <v>37.49</v>
          </cell>
          <cell r="R664">
            <v>43.03</v>
          </cell>
          <cell r="S664">
            <v>51.69</v>
          </cell>
          <cell r="T664">
            <v>52.77</v>
          </cell>
          <cell r="U664">
            <v>0.89851864464498565</v>
          </cell>
          <cell r="V664">
            <v>54.22</v>
          </cell>
          <cell r="W664">
            <v>58.73</v>
          </cell>
          <cell r="X664">
            <v>63.25</v>
          </cell>
          <cell r="Y664">
            <v>67.77</v>
          </cell>
          <cell r="Z664">
            <v>69.22</v>
          </cell>
          <cell r="AA664">
            <v>72.290000000000006</v>
          </cell>
          <cell r="AB664">
            <v>76.81</v>
          </cell>
          <cell r="AC664">
            <v>81.319999999999993</v>
          </cell>
          <cell r="AD664">
            <v>85.84</v>
          </cell>
          <cell r="AE664">
            <v>180.72</v>
          </cell>
          <cell r="AF664">
            <v>90.36</v>
          </cell>
        </row>
        <row r="665">
          <cell r="B665" t="str">
            <v>H-PUR03</v>
          </cell>
          <cell r="C665">
            <v>0</v>
          </cell>
          <cell r="D665">
            <v>0</v>
          </cell>
          <cell r="E665">
            <v>0</v>
          </cell>
          <cell r="F665" t="str">
            <v>Platón Atlanta</v>
          </cell>
          <cell r="G665">
            <v>36.5</v>
          </cell>
          <cell r="H665">
            <v>36.5</v>
          </cell>
          <cell r="I665">
            <v>36.5</v>
          </cell>
          <cell r="J665">
            <v>36.5</v>
          </cell>
          <cell r="K665">
            <v>36.5</v>
          </cell>
          <cell r="L665">
            <v>36.5</v>
          </cell>
          <cell r="M665">
            <v>22.5</v>
          </cell>
          <cell r="N665">
            <v>6.5</v>
          </cell>
          <cell r="O665">
            <v>0</v>
          </cell>
          <cell r="P665">
            <v>0</v>
          </cell>
          <cell r="Q665">
            <v>14.84</v>
          </cell>
          <cell r="R665">
            <v>17.03</v>
          </cell>
          <cell r="S665">
            <v>20.45</v>
          </cell>
          <cell r="T665">
            <v>20.88</v>
          </cell>
          <cell r="U665">
            <v>0.89845094664371772</v>
          </cell>
          <cell r="V665">
            <v>21.46</v>
          </cell>
          <cell r="W665">
            <v>23.24</v>
          </cell>
          <cell r="X665">
            <v>25.03</v>
          </cell>
          <cell r="Y665">
            <v>26.82</v>
          </cell>
          <cell r="Z665">
            <v>27.39</v>
          </cell>
          <cell r="AA665">
            <v>28.61</v>
          </cell>
          <cell r="AB665">
            <v>30.4</v>
          </cell>
          <cell r="AC665">
            <v>32.18</v>
          </cell>
          <cell r="AD665">
            <v>33.97</v>
          </cell>
          <cell r="AE665">
            <v>71.52</v>
          </cell>
          <cell r="AF665">
            <v>35.76</v>
          </cell>
        </row>
        <row r="666">
          <cell r="B666" t="str">
            <v>H-PZ005</v>
          </cell>
          <cell r="C666">
            <v>0</v>
          </cell>
          <cell r="D666">
            <v>0</v>
          </cell>
          <cell r="E666">
            <v>0</v>
          </cell>
          <cell r="F666" t="str">
            <v>Pozo Portatil Sencillo sin desagüe</v>
          </cell>
          <cell r="G666">
            <v>53.5</v>
          </cell>
          <cell r="H666">
            <v>53.5</v>
          </cell>
          <cell r="I666">
            <v>53.5</v>
          </cell>
          <cell r="J666">
            <v>53.5</v>
          </cell>
          <cell r="K666">
            <v>53.5</v>
          </cell>
          <cell r="L666">
            <v>53.5</v>
          </cell>
          <cell r="M666">
            <v>33.5</v>
          </cell>
          <cell r="N666">
            <v>19.5</v>
          </cell>
          <cell r="O666">
            <v>0</v>
          </cell>
          <cell r="P666">
            <v>0</v>
          </cell>
          <cell r="Q666">
            <v>105.94</v>
          </cell>
          <cell r="R666">
            <v>121.59</v>
          </cell>
          <cell r="S666">
            <v>146.05000000000001</v>
          </cell>
          <cell r="T666">
            <v>149.12</v>
          </cell>
          <cell r="U666">
            <v>0.89847562812556492</v>
          </cell>
          <cell r="V666">
            <v>153.19999999999999</v>
          </cell>
          <cell r="W666">
            <v>165.97</v>
          </cell>
          <cell r="X666">
            <v>178.74</v>
          </cell>
          <cell r="Y666">
            <v>191.51</v>
          </cell>
          <cell r="Z666">
            <v>195.59</v>
          </cell>
          <cell r="AA666">
            <v>204.27</v>
          </cell>
          <cell r="AB666">
            <v>217.04</v>
          </cell>
          <cell r="AC666">
            <v>229.81</v>
          </cell>
          <cell r="AD666">
            <v>242.57</v>
          </cell>
          <cell r="AE666">
            <v>510.68</v>
          </cell>
          <cell r="AF666">
            <v>255.34</v>
          </cell>
        </row>
        <row r="667">
          <cell r="B667" t="str">
            <v>H-SA001</v>
          </cell>
          <cell r="C667">
            <v>0</v>
          </cell>
          <cell r="D667">
            <v>0</v>
          </cell>
          <cell r="E667">
            <v>0</v>
          </cell>
          <cell r="F667" t="str">
            <v>Sartén Mini</v>
          </cell>
          <cell r="G667">
            <v>10</v>
          </cell>
          <cell r="H667">
            <v>10</v>
          </cell>
          <cell r="I667">
            <v>10</v>
          </cell>
          <cell r="J667">
            <v>10</v>
          </cell>
          <cell r="K667">
            <v>10</v>
          </cell>
          <cell r="L667">
            <v>10</v>
          </cell>
          <cell r="M667">
            <v>6.2</v>
          </cell>
          <cell r="N667">
            <v>2</v>
          </cell>
          <cell r="O667">
            <v>0</v>
          </cell>
          <cell r="P667">
            <v>0</v>
          </cell>
          <cell r="Q667">
            <v>1.44</v>
          </cell>
          <cell r="R667">
            <v>1.65</v>
          </cell>
          <cell r="S667">
            <v>1.98</v>
          </cell>
          <cell r="T667">
            <v>2.0299999999999998</v>
          </cell>
          <cell r="U667">
            <v>0.89823008849557517</v>
          </cell>
          <cell r="V667">
            <v>2.08</v>
          </cell>
          <cell r="W667">
            <v>2.2599999999999998</v>
          </cell>
          <cell r="X667">
            <v>2.4300000000000002</v>
          </cell>
          <cell r="Y667">
            <v>2.6</v>
          </cell>
          <cell r="Z667">
            <v>2.66</v>
          </cell>
          <cell r="AA667">
            <v>2.78</v>
          </cell>
          <cell r="AB667">
            <v>2.95</v>
          </cell>
          <cell r="AC667">
            <v>3.12</v>
          </cell>
          <cell r="AD667">
            <v>3.3</v>
          </cell>
          <cell r="AE667">
            <v>6.94</v>
          </cell>
          <cell r="AF667">
            <v>3.47</v>
          </cell>
        </row>
        <row r="668">
          <cell r="B668" t="str">
            <v>H-SA002</v>
          </cell>
          <cell r="C668">
            <v>0</v>
          </cell>
          <cell r="D668">
            <v>0</v>
          </cell>
          <cell r="E668">
            <v>0</v>
          </cell>
          <cell r="F668" t="str">
            <v>Sartén Chico</v>
          </cell>
          <cell r="G668">
            <v>15</v>
          </cell>
          <cell r="H668">
            <v>15</v>
          </cell>
          <cell r="I668">
            <v>15</v>
          </cell>
          <cell r="J668">
            <v>15</v>
          </cell>
          <cell r="K668">
            <v>15</v>
          </cell>
          <cell r="L668">
            <v>15</v>
          </cell>
          <cell r="M668">
            <v>10</v>
          </cell>
          <cell r="N668">
            <v>2.2999999999999998</v>
          </cell>
          <cell r="O668">
            <v>0</v>
          </cell>
          <cell r="P668">
            <v>0</v>
          </cell>
          <cell r="Q668">
            <v>2.27</v>
          </cell>
          <cell r="R668">
            <v>2.61</v>
          </cell>
          <cell r="S668">
            <v>3.13</v>
          </cell>
          <cell r="T668">
            <v>3.2</v>
          </cell>
          <cell r="U668">
            <v>0.89887640449438211</v>
          </cell>
          <cell r="V668">
            <v>3.29</v>
          </cell>
          <cell r="W668">
            <v>3.56</v>
          </cell>
          <cell r="X668">
            <v>3.84</v>
          </cell>
          <cell r="Y668">
            <v>4.1100000000000003</v>
          </cell>
          <cell r="Z668">
            <v>4.2</v>
          </cell>
          <cell r="AA668">
            <v>4.38</v>
          </cell>
          <cell r="AB668">
            <v>4.66</v>
          </cell>
          <cell r="AC668">
            <v>4.93</v>
          </cell>
          <cell r="AD668">
            <v>5.21</v>
          </cell>
          <cell r="AE668">
            <v>10.96</v>
          </cell>
          <cell r="AF668">
            <v>5.48</v>
          </cell>
        </row>
        <row r="669">
          <cell r="B669" t="str">
            <v>H-SA003</v>
          </cell>
          <cell r="C669">
            <v>0</v>
          </cell>
          <cell r="D669">
            <v>0</v>
          </cell>
          <cell r="E669">
            <v>0</v>
          </cell>
          <cell r="F669" t="str">
            <v>Sartén Mediano</v>
          </cell>
          <cell r="G669">
            <v>24.5</v>
          </cell>
          <cell r="H669">
            <v>24.5</v>
          </cell>
          <cell r="I669">
            <v>24.5</v>
          </cell>
          <cell r="J669">
            <v>24.5</v>
          </cell>
          <cell r="K669">
            <v>24.5</v>
          </cell>
          <cell r="L669">
            <v>24.5</v>
          </cell>
          <cell r="M669">
            <v>16</v>
          </cell>
          <cell r="N669">
            <v>3.5</v>
          </cell>
          <cell r="O669">
            <v>0</v>
          </cell>
          <cell r="P669">
            <v>0</v>
          </cell>
          <cell r="Q669">
            <v>6</v>
          </cell>
          <cell r="R669">
            <v>6.89</v>
          </cell>
          <cell r="S669">
            <v>8.2799999999999994</v>
          </cell>
          <cell r="T669">
            <v>8.4499999999999993</v>
          </cell>
          <cell r="U669">
            <v>0.89798087141338989</v>
          </cell>
          <cell r="V669">
            <v>8.68</v>
          </cell>
          <cell r="W669">
            <v>9.41</v>
          </cell>
          <cell r="X669">
            <v>10.130000000000001</v>
          </cell>
          <cell r="Y669">
            <v>10.85</v>
          </cell>
          <cell r="Z669">
            <v>11.08</v>
          </cell>
          <cell r="AA669">
            <v>11.58</v>
          </cell>
          <cell r="AB669">
            <v>12.3</v>
          </cell>
          <cell r="AC669">
            <v>13.02</v>
          </cell>
          <cell r="AD669">
            <v>13.75</v>
          </cell>
          <cell r="AE669">
            <v>28.94</v>
          </cell>
          <cell r="AF669">
            <v>14.47</v>
          </cell>
        </row>
        <row r="670">
          <cell r="B670" t="str">
            <v>H-SA004</v>
          </cell>
          <cell r="C670">
            <v>0</v>
          </cell>
          <cell r="D670">
            <v>0</v>
          </cell>
          <cell r="E670">
            <v>0</v>
          </cell>
          <cell r="F670" t="str">
            <v>Sartén Grande</v>
          </cell>
          <cell r="G670">
            <v>20</v>
          </cell>
          <cell r="H670">
            <v>20</v>
          </cell>
          <cell r="I670">
            <v>20</v>
          </cell>
          <cell r="J670">
            <v>20</v>
          </cell>
          <cell r="K670">
            <v>20</v>
          </cell>
          <cell r="L670">
            <v>20</v>
          </cell>
          <cell r="M670">
            <v>20</v>
          </cell>
          <cell r="N670">
            <v>3</v>
          </cell>
          <cell r="O670">
            <v>0</v>
          </cell>
          <cell r="P670">
            <v>0</v>
          </cell>
          <cell r="Q670">
            <v>8.14</v>
          </cell>
          <cell r="R670">
            <v>9.34</v>
          </cell>
          <cell r="S670">
            <v>11.22</v>
          </cell>
          <cell r="T670">
            <v>11.45</v>
          </cell>
          <cell r="U670">
            <v>0.89803921568627443</v>
          </cell>
          <cell r="V670">
            <v>11.77</v>
          </cell>
          <cell r="W670">
            <v>12.75</v>
          </cell>
          <cell r="X670">
            <v>13.73</v>
          </cell>
          <cell r="Y670">
            <v>14.71</v>
          </cell>
          <cell r="Z670">
            <v>15.02</v>
          </cell>
          <cell r="AA670">
            <v>15.69</v>
          </cell>
          <cell r="AB670">
            <v>16.670000000000002</v>
          </cell>
          <cell r="AC670">
            <v>17.649999999999999</v>
          </cell>
          <cell r="AD670">
            <v>18.63</v>
          </cell>
          <cell r="AE670">
            <v>39.22</v>
          </cell>
          <cell r="AF670">
            <v>19.61</v>
          </cell>
        </row>
        <row r="671">
          <cell r="B671" t="str">
            <v>H-SA053</v>
          </cell>
          <cell r="C671">
            <v>0</v>
          </cell>
          <cell r="D671">
            <v>0</v>
          </cell>
          <cell r="E671">
            <v>0</v>
          </cell>
          <cell r="F671" t="str">
            <v>Sartén Plano</v>
          </cell>
          <cell r="G671">
            <v>31.9</v>
          </cell>
          <cell r="H671">
            <v>31.9</v>
          </cell>
          <cell r="I671">
            <v>31.9</v>
          </cell>
          <cell r="J671">
            <v>31.9</v>
          </cell>
          <cell r="K671">
            <v>31.9</v>
          </cell>
          <cell r="L671">
            <v>31.9</v>
          </cell>
          <cell r="M671">
            <v>22.3</v>
          </cell>
          <cell r="N671">
            <v>2</v>
          </cell>
          <cell r="O671">
            <v>0</v>
          </cell>
          <cell r="P671">
            <v>0</v>
          </cell>
          <cell r="Q671">
            <v>8.09</v>
          </cell>
          <cell r="R671">
            <v>9.2899999999999991</v>
          </cell>
          <cell r="S671">
            <v>11.16</v>
          </cell>
          <cell r="T671">
            <v>11.39</v>
          </cell>
          <cell r="U671">
            <v>0.89826498422712941</v>
          </cell>
          <cell r="V671">
            <v>11.71</v>
          </cell>
          <cell r="W671">
            <v>12.68</v>
          </cell>
          <cell r="X671">
            <v>13.66</v>
          </cell>
          <cell r="Y671">
            <v>14.63</v>
          </cell>
          <cell r="Z671">
            <v>14.94</v>
          </cell>
          <cell r="AA671">
            <v>15.61</v>
          </cell>
          <cell r="AB671">
            <v>16.579999999999998</v>
          </cell>
          <cell r="AC671">
            <v>17.559999999999999</v>
          </cell>
          <cell r="AD671">
            <v>18.53</v>
          </cell>
          <cell r="AE671">
            <v>39.020000000000003</v>
          </cell>
          <cell r="AF671">
            <v>19.510000000000002</v>
          </cell>
        </row>
        <row r="672">
          <cell r="B672" t="str">
            <v>H-SA063</v>
          </cell>
          <cell r="C672">
            <v>0</v>
          </cell>
          <cell r="D672">
            <v>0</v>
          </cell>
          <cell r="E672">
            <v>0</v>
          </cell>
          <cell r="F672" t="str">
            <v>Sartén Sufflera</v>
          </cell>
          <cell r="G672">
            <v>24.3</v>
          </cell>
          <cell r="H672">
            <v>24.3</v>
          </cell>
          <cell r="I672">
            <v>24.3</v>
          </cell>
          <cell r="J672">
            <v>24.3</v>
          </cell>
          <cell r="K672">
            <v>24.3</v>
          </cell>
          <cell r="L672">
            <v>24.3</v>
          </cell>
          <cell r="M672">
            <v>17</v>
          </cell>
          <cell r="N672">
            <v>2</v>
          </cell>
          <cell r="O672">
            <v>0</v>
          </cell>
          <cell r="P672">
            <v>0</v>
          </cell>
          <cell r="Q672">
            <v>6.81</v>
          </cell>
          <cell r="R672">
            <v>7.82</v>
          </cell>
          <cell r="S672">
            <v>9.39</v>
          </cell>
          <cell r="T672">
            <v>9.59</v>
          </cell>
          <cell r="U672">
            <v>0.89878163074039363</v>
          </cell>
          <cell r="V672">
            <v>9.85</v>
          </cell>
          <cell r="W672">
            <v>10.67</v>
          </cell>
          <cell r="X672">
            <v>11.49</v>
          </cell>
          <cell r="Y672">
            <v>12.32</v>
          </cell>
          <cell r="Z672">
            <v>12.58</v>
          </cell>
          <cell r="AA672">
            <v>13.14</v>
          </cell>
          <cell r="AB672">
            <v>13.96</v>
          </cell>
          <cell r="AC672">
            <v>14.78</v>
          </cell>
          <cell r="AD672">
            <v>15.6</v>
          </cell>
          <cell r="AE672">
            <v>32.840000000000003</v>
          </cell>
          <cell r="AF672">
            <v>16.420000000000002</v>
          </cell>
        </row>
        <row r="673">
          <cell r="B673" t="str">
            <v>H-SA303</v>
          </cell>
          <cell r="C673">
            <v>0</v>
          </cell>
          <cell r="D673">
            <v>0</v>
          </cell>
          <cell r="E673">
            <v>0</v>
          </cell>
          <cell r="F673" t="str">
            <v>Sartén 24 x 24 x 3.5 cm</v>
          </cell>
          <cell r="G673">
            <v>24</v>
          </cell>
          <cell r="H673">
            <v>24</v>
          </cell>
          <cell r="I673">
            <v>24</v>
          </cell>
          <cell r="J673">
            <v>24</v>
          </cell>
          <cell r="K673">
            <v>24</v>
          </cell>
          <cell r="L673">
            <v>24</v>
          </cell>
          <cell r="M673">
            <v>24</v>
          </cell>
          <cell r="N673">
            <v>3.5</v>
          </cell>
          <cell r="O673">
            <v>0</v>
          </cell>
          <cell r="P673">
            <v>0</v>
          </cell>
          <cell r="Q673">
            <v>11.25</v>
          </cell>
          <cell r="R673">
            <v>12.91</v>
          </cell>
          <cell r="S673">
            <v>15.51</v>
          </cell>
          <cell r="T673">
            <v>15.83</v>
          </cell>
          <cell r="U673">
            <v>0.898410896708286</v>
          </cell>
          <cell r="V673">
            <v>16.27</v>
          </cell>
          <cell r="W673">
            <v>17.62</v>
          </cell>
          <cell r="X673">
            <v>18.98</v>
          </cell>
          <cell r="Y673">
            <v>20.329999999999998</v>
          </cell>
          <cell r="Z673">
            <v>20.77</v>
          </cell>
          <cell r="AA673">
            <v>21.69</v>
          </cell>
          <cell r="AB673">
            <v>23.04</v>
          </cell>
          <cell r="AC673">
            <v>24.4</v>
          </cell>
          <cell r="AD673">
            <v>25.75</v>
          </cell>
          <cell r="AE673">
            <v>54.22</v>
          </cell>
          <cell r="AF673">
            <v>27.11</v>
          </cell>
        </row>
        <row r="674">
          <cell r="B674" t="str">
            <v>H-TPUD45</v>
          </cell>
          <cell r="C674">
            <v>0</v>
          </cell>
          <cell r="D674">
            <v>0</v>
          </cell>
          <cell r="E674">
            <v>0</v>
          </cell>
          <cell r="F674" t="str">
            <v xml:space="preserve">inserto rectangular </v>
          </cell>
          <cell r="G674">
            <v>50</v>
          </cell>
          <cell r="H674">
            <v>50</v>
          </cell>
          <cell r="I674">
            <v>50</v>
          </cell>
          <cell r="J674">
            <v>50</v>
          </cell>
          <cell r="K674">
            <v>50</v>
          </cell>
          <cell r="L674">
            <v>50</v>
          </cell>
          <cell r="M674">
            <v>15</v>
          </cell>
          <cell r="N674">
            <v>7.6</v>
          </cell>
          <cell r="O674">
            <v>0</v>
          </cell>
          <cell r="P674">
            <v>0</v>
          </cell>
          <cell r="Q674">
            <v>16.22</v>
          </cell>
          <cell r="R674">
            <v>18.62</v>
          </cell>
          <cell r="S674">
            <v>22.37</v>
          </cell>
          <cell r="T674">
            <v>22.83</v>
          </cell>
          <cell r="U674">
            <v>0.89811172305271425</v>
          </cell>
          <cell r="V674">
            <v>23.46</v>
          </cell>
          <cell r="W674">
            <v>25.42</v>
          </cell>
          <cell r="X674">
            <v>27.37</v>
          </cell>
          <cell r="Y674">
            <v>29.33</v>
          </cell>
          <cell r="Z674">
            <v>29.95</v>
          </cell>
          <cell r="AA674">
            <v>31.28</v>
          </cell>
          <cell r="AB674">
            <v>33.24</v>
          </cell>
          <cell r="AC674">
            <v>35.19</v>
          </cell>
          <cell r="AD674">
            <v>37.15</v>
          </cell>
          <cell r="AE674">
            <v>78.2</v>
          </cell>
          <cell r="AF674">
            <v>39.1</v>
          </cell>
        </row>
        <row r="675">
          <cell r="B675" t="str">
            <v>H-TPUD451</v>
          </cell>
          <cell r="C675">
            <v>0</v>
          </cell>
          <cell r="D675">
            <v>0</v>
          </cell>
          <cell r="E675">
            <v>0</v>
          </cell>
          <cell r="F675" t="str">
            <v xml:space="preserve">inserto rectangular con división </v>
          </cell>
          <cell r="G675">
            <v>50</v>
          </cell>
          <cell r="H675">
            <v>50</v>
          </cell>
          <cell r="I675">
            <v>50</v>
          </cell>
          <cell r="J675">
            <v>50</v>
          </cell>
          <cell r="K675">
            <v>50</v>
          </cell>
          <cell r="L675">
            <v>50</v>
          </cell>
          <cell r="M675">
            <v>15</v>
          </cell>
          <cell r="N675">
            <v>7.6</v>
          </cell>
          <cell r="O675">
            <v>0</v>
          </cell>
          <cell r="P675">
            <v>0</v>
          </cell>
          <cell r="Q675">
            <v>17.84</v>
          </cell>
          <cell r="R675">
            <v>20.48</v>
          </cell>
          <cell r="S675">
            <v>24.6</v>
          </cell>
          <cell r="T675">
            <v>25.12</v>
          </cell>
          <cell r="U675">
            <v>0.89842632331902716</v>
          </cell>
          <cell r="V675">
            <v>25.81</v>
          </cell>
          <cell r="W675">
            <v>27.96</v>
          </cell>
          <cell r="X675">
            <v>30.11</v>
          </cell>
          <cell r="Y675">
            <v>32.26</v>
          </cell>
          <cell r="Z675">
            <v>32.950000000000003</v>
          </cell>
          <cell r="AA675">
            <v>34.409999999999997</v>
          </cell>
          <cell r="AB675">
            <v>36.56</v>
          </cell>
          <cell r="AC675">
            <v>38.71</v>
          </cell>
          <cell r="AD675">
            <v>40.86</v>
          </cell>
          <cell r="AE675">
            <v>86.02</v>
          </cell>
          <cell r="AF675">
            <v>43.01</v>
          </cell>
        </row>
        <row r="676">
          <cell r="B676" t="str">
            <v>H-XS05</v>
          </cell>
          <cell r="C676">
            <v>0</v>
          </cell>
          <cell r="D676">
            <v>0</v>
          </cell>
          <cell r="E676">
            <v>0</v>
          </cell>
          <cell r="F676" t="str">
            <v>Salsera Oval con Pestaña</v>
          </cell>
          <cell r="G676">
            <v>9.8000000000000007</v>
          </cell>
          <cell r="H676">
            <v>9.8000000000000007</v>
          </cell>
          <cell r="I676">
            <v>9.8000000000000007</v>
          </cell>
          <cell r="J676">
            <v>9.8000000000000007</v>
          </cell>
          <cell r="K676">
            <v>9.8000000000000007</v>
          </cell>
          <cell r="L676">
            <v>9.8000000000000007</v>
          </cell>
          <cell r="M676">
            <v>7.5</v>
          </cell>
          <cell r="N676">
            <v>5.2</v>
          </cell>
          <cell r="O676">
            <v>0</v>
          </cell>
          <cell r="P676">
            <v>0</v>
          </cell>
          <cell r="Q676">
            <v>2.4</v>
          </cell>
          <cell r="R676">
            <v>2.75</v>
          </cell>
          <cell r="S676">
            <v>3.31</v>
          </cell>
          <cell r="T676">
            <v>3.38</v>
          </cell>
          <cell r="U676">
            <v>0.89893617021276595</v>
          </cell>
          <cell r="V676">
            <v>3.47</v>
          </cell>
          <cell r="W676">
            <v>3.76</v>
          </cell>
          <cell r="X676">
            <v>4.05</v>
          </cell>
          <cell r="Y676">
            <v>4.34</v>
          </cell>
          <cell r="Z676">
            <v>4.43</v>
          </cell>
          <cell r="AA676">
            <v>4.62</v>
          </cell>
          <cell r="AB676">
            <v>4.91</v>
          </cell>
          <cell r="AC676">
            <v>5.2</v>
          </cell>
          <cell r="AD676">
            <v>5.49</v>
          </cell>
          <cell r="AE676">
            <v>11.56</v>
          </cell>
          <cell r="AF676">
            <v>5.78</v>
          </cell>
        </row>
        <row r="677">
          <cell r="B677" t="str">
            <v>H-XS06</v>
          </cell>
          <cell r="C677">
            <v>0</v>
          </cell>
          <cell r="D677">
            <v>0</v>
          </cell>
          <cell r="E677">
            <v>0</v>
          </cell>
          <cell r="F677" t="str">
            <v>Aceitera mini</v>
          </cell>
          <cell r="G677">
            <v>12.5</v>
          </cell>
          <cell r="H677">
            <v>12.5</v>
          </cell>
          <cell r="I677">
            <v>12.5</v>
          </cell>
          <cell r="J677">
            <v>12.5</v>
          </cell>
          <cell r="K677">
            <v>12.5</v>
          </cell>
          <cell r="L677">
            <v>12.5</v>
          </cell>
          <cell r="M677">
            <v>5.5</v>
          </cell>
          <cell r="N677">
            <v>2.7</v>
          </cell>
          <cell r="O677">
            <v>0</v>
          </cell>
          <cell r="P677">
            <v>0</v>
          </cell>
          <cell r="Q677">
            <v>2.4</v>
          </cell>
          <cell r="R677">
            <v>2.75</v>
          </cell>
          <cell r="S677">
            <v>3.31</v>
          </cell>
          <cell r="T677">
            <v>3.38</v>
          </cell>
          <cell r="U677">
            <v>0.89893617021276595</v>
          </cell>
          <cell r="V677">
            <v>3.47</v>
          </cell>
          <cell r="W677">
            <v>3.76</v>
          </cell>
          <cell r="X677">
            <v>4.05</v>
          </cell>
          <cell r="Y677">
            <v>4.34</v>
          </cell>
          <cell r="Z677">
            <v>4.43</v>
          </cell>
          <cell r="AA677">
            <v>4.62</v>
          </cell>
          <cell r="AB677">
            <v>4.91</v>
          </cell>
          <cell r="AC677">
            <v>5.2</v>
          </cell>
          <cell r="AD677">
            <v>5.49</v>
          </cell>
          <cell r="AE677">
            <v>11.56</v>
          </cell>
          <cell r="AF677">
            <v>5.78</v>
          </cell>
        </row>
        <row r="678">
          <cell r="B678" t="str">
            <v>H-XS07</v>
          </cell>
          <cell r="C678">
            <v>0</v>
          </cell>
          <cell r="D678">
            <v>0</v>
          </cell>
          <cell r="E678">
            <v>0</v>
          </cell>
          <cell r="F678" t="str">
            <v>Joyero</v>
          </cell>
          <cell r="G678">
            <v>9.6</v>
          </cell>
          <cell r="H678">
            <v>9.6</v>
          </cell>
          <cell r="I678">
            <v>9.6</v>
          </cell>
          <cell r="J678">
            <v>9.6</v>
          </cell>
          <cell r="K678">
            <v>9.6</v>
          </cell>
          <cell r="L678">
            <v>9.6</v>
          </cell>
          <cell r="M678">
            <v>9.6</v>
          </cell>
          <cell r="N678">
            <v>4.0999999999999996</v>
          </cell>
          <cell r="O678">
            <v>0</v>
          </cell>
          <cell r="P678">
            <v>0</v>
          </cell>
          <cell r="Q678">
            <v>2.7</v>
          </cell>
          <cell r="R678">
            <v>3.1</v>
          </cell>
          <cell r="S678">
            <v>3.72</v>
          </cell>
          <cell r="T678">
            <v>3.8</v>
          </cell>
          <cell r="U678">
            <v>0.89834515366430245</v>
          </cell>
          <cell r="V678">
            <v>3.91</v>
          </cell>
          <cell r="W678">
            <v>4.2300000000000004</v>
          </cell>
          <cell r="X678">
            <v>4.5599999999999996</v>
          </cell>
          <cell r="Y678">
            <v>4.88</v>
          </cell>
          <cell r="Z678">
            <v>4.99</v>
          </cell>
          <cell r="AA678">
            <v>5.21</v>
          </cell>
          <cell r="AB678">
            <v>5.53</v>
          </cell>
          <cell r="AC678">
            <v>5.86</v>
          </cell>
          <cell r="AD678">
            <v>6.18</v>
          </cell>
          <cell r="AE678">
            <v>13.02</v>
          </cell>
          <cell r="AF678">
            <v>6.51</v>
          </cell>
        </row>
        <row r="679">
          <cell r="B679" t="str">
            <v>H-XS01</v>
          </cell>
          <cell r="C679">
            <v>0</v>
          </cell>
          <cell r="D679">
            <v>0</v>
          </cell>
          <cell r="E679">
            <v>0</v>
          </cell>
          <cell r="F679" t="str">
            <v>Bowl Redondo Hondo Mini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7.6</v>
          </cell>
          <cell r="M679">
            <v>7.6</v>
          </cell>
          <cell r="N679">
            <v>3.7</v>
          </cell>
          <cell r="O679">
            <v>0</v>
          </cell>
          <cell r="P679">
            <v>0</v>
          </cell>
          <cell r="Q679">
            <v>2.4</v>
          </cell>
          <cell r="R679">
            <v>2.75</v>
          </cell>
          <cell r="S679">
            <v>3.31</v>
          </cell>
          <cell r="T679">
            <v>3.38</v>
          </cell>
          <cell r="U679">
            <v>0.89893617021276595</v>
          </cell>
          <cell r="V679">
            <v>3.47</v>
          </cell>
          <cell r="W679">
            <v>3.76</v>
          </cell>
          <cell r="X679">
            <v>4.05</v>
          </cell>
          <cell r="Y679">
            <v>4.34</v>
          </cell>
          <cell r="Z679">
            <v>4.43</v>
          </cell>
          <cell r="AA679">
            <v>4.62</v>
          </cell>
          <cell r="AB679">
            <v>4.91</v>
          </cell>
          <cell r="AC679">
            <v>5.2</v>
          </cell>
          <cell r="AD679">
            <v>5.49</v>
          </cell>
          <cell r="AE679">
            <v>11.56</v>
          </cell>
          <cell r="AF679">
            <v>5.78</v>
          </cell>
        </row>
        <row r="680">
          <cell r="B680" t="str">
            <v>H-MR101</v>
          </cell>
          <cell r="C680">
            <v>0</v>
          </cell>
          <cell r="D680">
            <v>0</v>
          </cell>
          <cell r="E680">
            <v>0</v>
          </cell>
          <cell r="F680" t="str">
            <v>Tazón Redondo Sushi Mini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7.1</v>
          </cell>
          <cell r="M680">
            <v>7.1</v>
          </cell>
          <cell r="N680">
            <v>2.7</v>
          </cell>
          <cell r="O680">
            <v>0</v>
          </cell>
          <cell r="P680">
            <v>0</v>
          </cell>
          <cell r="Q680">
            <v>1.36</v>
          </cell>
          <cell r="R680">
            <v>1.56</v>
          </cell>
          <cell r="S680">
            <v>1.88</v>
          </cell>
          <cell r="T680">
            <v>1.92</v>
          </cell>
          <cell r="U680">
            <v>0.90140845070422537</v>
          </cell>
          <cell r="V680">
            <v>1.97</v>
          </cell>
          <cell r="W680">
            <v>2.13</v>
          </cell>
          <cell r="X680">
            <v>2.2999999999999998</v>
          </cell>
          <cell r="Y680">
            <v>2.46</v>
          </cell>
          <cell r="Z680">
            <v>2.5099999999999998</v>
          </cell>
          <cell r="AA680">
            <v>2.62</v>
          </cell>
          <cell r="AB680">
            <v>2.79</v>
          </cell>
          <cell r="AC680">
            <v>2.95</v>
          </cell>
          <cell r="AD680">
            <v>3.12</v>
          </cell>
          <cell r="AE680">
            <v>6.56</v>
          </cell>
          <cell r="AF680">
            <v>3.28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 t="e">
            <v>#DIV/0!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 t="e">
            <v>#DIV/0!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 t="e">
            <v>#DIV/0!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</row>
        <row r="685"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</row>
        <row r="686"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</row>
        <row r="687"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</row>
        <row r="688"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</row>
        <row r="690"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</row>
        <row r="691"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</row>
        <row r="692"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lientes"/>
      <sheetName val="Base de Clientes 2015"/>
    </sheetNames>
    <definedNames>
      <definedName name="Listado_clientes" refersTo="='Base Clientes'!$A$2:$BE$1092"/>
    </definedNames>
    <sheetDataSet>
      <sheetData sheetId="0">
        <row r="2">
          <cell r="A2" t="str">
            <v># cliente</v>
          </cell>
          <cell r="B2" t="str">
            <v>Tipo Cliente</v>
          </cell>
          <cell r="C2" t="str">
            <v>Empresa:</v>
          </cell>
          <cell r="D2" t="str">
            <v>Contacto:</v>
          </cell>
          <cell r="E2" t="str">
            <v>Puesto:</v>
          </cell>
          <cell r="F2" t="str">
            <v>Mail:</v>
          </cell>
          <cell r="G2" t="str">
            <v>Tel:</v>
          </cell>
          <cell r="H2" t="str">
            <v>Datos de Facturación</v>
          </cell>
          <cell r="I2" t="str">
            <v>Nombre:</v>
          </cell>
          <cell r="J2" t="str">
            <v>Calle:</v>
          </cell>
          <cell r="K2" t="str">
            <v>Número Ext:</v>
          </cell>
          <cell r="L2" t="str">
            <v>Número Int:</v>
          </cell>
          <cell r="M2" t="str">
            <v>Colonia:</v>
          </cell>
          <cell r="N2" t="str">
            <v>Codigo Postal:</v>
          </cell>
          <cell r="O2" t="str">
            <v>Estado y País:</v>
          </cell>
          <cell r="P2" t="str">
            <v>RFC:</v>
          </cell>
          <cell r="Q2" t="str">
            <v>Condiciones de Pago:</v>
          </cell>
          <cell r="R2" t="str">
            <v>Contacto de Compras</v>
          </cell>
          <cell r="S2" t="str">
            <v>Teléfono:</v>
          </cell>
          <cell r="T2" t="str">
            <v>Correo Electrónico:</v>
          </cell>
          <cell r="V2" t="str">
            <v>Contacto Cuenta por Pagar o Persona encargada de recibir Factura Electrónica</v>
          </cell>
          <cell r="W2" t="str">
            <v>Nombre:</v>
          </cell>
          <cell r="X2" t="str">
            <v>Teléfono:</v>
          </cell>
          <cell r="Y2" t="str">
            <v>Correo Electrónico:</v>
          </cell>
          <cell r="AA2" t="str">
            <v>Método de Pago:</v>
          </cell>
          <cell r="AB2" t="str">
            <v>Banco del Cliente:</v>
          </cell>
          <cell r="AC2" t="str">
            <v>Últimos 4 Dígitos de la Cuenta Bancaria:</v>
          </cell>
          <cell r="AE2" t="str">
            <v>Dirección de Entrega</v>
          </cell>
          <cell r="AH2" t="str">
            <v>Persona Encargada de Recibir</v>
          </cell>
          <cell r="AI2" t="str">
            <v>Paquetería</v>
          </cell>
          <cell r="AJ2" t="str">
            <v>Observaciones</v>
          </cell>
          <cell r="AK2" t="str">
            <v>Agente Aduanal</v>
          </cell>
          <cell r="AL2" t="str">
            <v>Contacto de Agente</v>
          </cell>
          <cell r="AM2" t="str">
            <v>Mail</v>
          </cell>
          <cell r="AN2" t="str">
            <v>Telefono</v>
          </cell>
          <cell r="AO2" t="str">
            <v>Persona que recibe</v>
          </cell>
          <cell r="AP2" t="str">
            <v>Avisos</v>
          </cell>
          <cell r="AQ2" t="str">
            <v>Telefono</v>
          </cell>
          <cell r="AR2" t="str">
            <v>Horario</v>
          </cell>
          <cell r="AS2" t="str">
            <v>Dirección AA</v>
          </cell>
          <cell r="BA2" t="str">
            <v>Almacén Agente Veracruz</v>
          </cell>
        </row>
        <row r="3">
          <cell r="A3" t="str">
            <v>CL-001</v>
          </cell>
          <cell r="B3" t="str">
            <v>Cliente</v>
          </cell>
          <cell r="C3" t="str">
            <v>Grupo Alimenticio</v>
          </cell>
          <cell r="D3" t="str">
            <v>Lucero Flores</v>
          </cell>
          <cell r="E3" t="str">
            <v>Compras</v>
          </cell>
          <cell r="F3" t="str">
            <v>recepcion_campanario@grupoalimenticio.com.mx</v>
          </cell>
          <cell r="G3" t="str">
            <v>0186-66337584</v>
          </cell>
          <cell r="H3">
            <v>0</v>
          </cell>
          <cell r="I3" t="str">
            <v>Grupo Alimenticio de Monclova S.A de C.V.</v>
          </cell>
          <cell r="J3" t="str">
            <v>Washington</v>
          </cell>
          <cell r="K3" t="str">
            <v>33 A</v>
          </cell>
          <cell r="L3">
            <v>0</v>
          </cell>
          <cell r="M3" t="str">
            <v xml:space="preserve">Guadalupe </v>
          </cell>
          <cell r="N3">
            <v>25750</v>
          </cell>
          <cell r="O3" t="str">
            <v>Monclova Coahuila</v>
          </cell>
          <cell r="P3" t="str">
            <v>GAM020731PJ3</v>
          </cell>
          <cell r="Q3" t="str">
            <v xml:space="preserve">100 % anticipo </v>
          </cell>
          <cell r="R3" t="str">
            <v>Lucero Flores</v>
          </cell>
          <cell r="S3" t="str">
            <v>0186-66337584</v>
          </cell>
          <cell r="T3" t="str">
            <v>recepcion_campanario@grupoalimenticio.com.mx</v>
          </cell>
          <cell r="U3">
            <v>0</v>
          </cell>
          <cell r="V3">
            <v>0</v>
          </cell>
          <cell r="W3" t="str">
            <v>Lucero Flores</v>
          </cell>
          <cell r="X3" t="str">
            <v>0186-66337584</v>
          </cell>
          <cell r="Y3" t="str">
            <v>recepcion_campanario@grupoalimenticio.com.mx</v>
          </cell>
          <cell r="Z3">
            <v>0</v>
          </cell>
          <cell r="AA3" t="str">
            <v>no identificado</v>
          </cell>
          <cell r="AB3" t="str">
            <v>no identificado</v>
          </cell>
          <cell r="AC3" t="str">
            <v>no identificado</v>
          </cell>
          <cell r="AD3">
            <v>0</v>
          </cell>
          <cell r="AE3" t="str">
            <v>Boulevard  Harold R.Pape, 1615 Col. Santa Monica, c.p. 25720 Monclova Coahuila</v>
          </cell>
          <cell r="AF3">
            <v>0</v>
          </cell>
          <cell r="AG3">
            <v>0</v>
          </cell>
          <cell r="AH3">
            <v>0</v>
          </cell>
          <cell r="AI3" t="str">
            <v>Cotizar en DHL o Estasfeta</v>
          </cell>
          <cell r="AJ3" t="str">
            <v>facturar el envio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</row>
        <row r="4">
          <cell r="A4" t="str">
            <v>CL-002</v>
          </cell>
          <cell r="B4" t="str">
            <v>Cliente</v>
          </cell>
          <cell r="C4" t="str">
            <v>El Buen Bife</v>
          </cell>
          <cell r="D4" t="str">
            <v>Guillermo Palacios</v>
          </cell>
          <cell r="E4" t="str">
            <v>Compras</v>
          </cell>
          <cell r="F4" t="str">
            <v>guillermocompras@buenbife.com</v>
          </cell>
          <cell r="G4" t="str">
            <v>5488-9810</v>
          </cell>
          <cell r="H4">
            <v>0</v>
          </cell>
          <cell r="I4" t="str">
            <v>Polmal S.A DE C.V.</v>
          </cell>
          <cell r="J4" t="str">
            <v xml:space="preserve">Av. Patriotismo </v>
          </cell>
          <cell r="K4">
            <v>229</v>
          </cell>
          <cell r="L4" t="str">
            <v>Local R02</v>
          </cell>
          <cell r="M4" t="str">
            <v>San Pedro de los Pinos</v>
          </cell>
          <cell r="N4">
            <v>3800</v>
          </cell>
          <cell r="O4" t="str">
            <v>Delegacion Benito Juarez Méx. D.F.</v>
          </cell>
          <cell r="P4" t="str">
            <v>POL061016V64</v>
          </cell>
          <cell r="Q4" t="str">
            <v>100% anticipo</v>
          </cell>
          <cell r="R4" t="str">
            <v>Guillermo Palacios</v>
          </cell>
          <cell r="S4" t="str">
            <v>5488-9810</v>
          </cell>
          <cell r="T4" t="str">
            <v>guillermocompras@buenbife.com</v>
          </cell>
          <cell r="U4">
            <v>0</v>
          </cell>
          <cell r="V4">
            <v>0</v>
          </cell>
          <cell r="W4" t="str">
            <v>Guillermo Palacios</v>
          </cell>
          <cell r="X4" t="str">
            <v>5488-9810</v>
          </cell>
          <cell r="Y4" t="str">
            <v>guillermocompras@buenbife.com / magalymantenimiento@buenbife.com</v>
          </cell>
          <cell r="Z4">
            <v>0</v>
          </cell>
          <cell r="AA4" t="str">
            <v>Transferencia Bancaria</v>
          </cell>
          <cell r="AB4" t="str">
            <v>Bancomer</v>
          </cell>
          <cell r="AC4" t="str">
            <v>no identificado</v>
          </cell>
          <cell r="AD4">
            <v>0</v>
          </cell>
          <cell r="AE4" t="str">
            <v>Insurgentes sur 1248 P.A. Col. Del Valle     C.P. 03100</v>
          </cell>
          <cell r="AF4">
            <v>0</v>
          </cell>
          <cell r="AG4">
            <v>0</v>
          </cell>
          <cell r="AH4" t="str">
            <v>Guillermo Palacios</v>
          </cell>
          <cell r="AI4" t="str">
            <v>Horario de 9a 5 pm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</row>
        <row r="5">
          <cell r="A5" t="str">
            <v>CL-003</v>
          </cell>
          <cell r="B5" t="str">
            <v>Cliente</v>
          </cell>
          <cell r="C5" t="str">
            <v>Hotel Villa del Palmar los Cabos</v>
          </cell>
          <cell r="D5" t="str">
            <v>Patricia Gonzalez</v>
          </cell>
          <cell r="E5" t="str">
            <v>Asistente de Compras</v>
          </cell>
          <cell r="F5" t="str">
            <v>pgonzalez@villagroup.com.mx</v>
          </cell>
          <cell r="G5" t="str">
            <v>01624-143-2692</v>
          </cell>
          <cell r="I5" t="str">
            <v xml:space="preserve">Caboland, SA. De C.V. </v>
          </cell>
          <cell r="J5" t="str">
            <v xml:space="preserve">KM 0.5 Camino Viejo a San Jose </v>
          </cell>
          <cell r="K5">
            <v>0</v>
          </cell>
          <cell r="L5">
            <v>0</v>
          </cell>
          <cell r="M5" t="str">
            <v>El Medano</v>
          </cell>
          <cell r="N5">
            <v>23410</v>
          </cell>
          <cell r="O5" t="str">
            <v>Cabo San Lucas, B.C.S.</v>
          </cell>
          <cell r="P5" t="str">
            <v>CAB 920219 CS0</v>
          </cell>
          <cell r="Q5" t="str">
            <v>15 dias de credito despues de recibida mercancia</v>
          </cell>
          <cell r="R5" t="str">
            <v>Patricia Gonzalez</v>
          </cell>
          <cell r="S5" t="str">
            <v>01624-143-2692</v>
          </cell>
          <cell r="T5" t="str">
            <v>pgonzalez@villagroup.com.mx</v>
          </cell>
          <cell r="U5">
            <v>0</v>
          </cell>
          <cell r="V5">
            <v>0</v>
          </cell>
          <cell r="W5" t="str">
            <v xml:space="preserve">Alma Chacón </v>
          </cell>
          <cell r="X5" t="str">
            <v>01-624-143-2692</v>
          </cell>
          <cell r="Y5" t="str">
            <v>achacon@villagroup.com;cfdicaboland@villagroup.com.mx;pgonzalez@villagroup.com.mx</v>
          </cell>
          <cell r="Z5">
            <v>0</v>
          </cell>
          <cell r="AA5" t="str">
            <v>Transferencia</v>
          </cell>
          <cell r="AB5" t="str">
            <v>Banamex</v>
          </cell>
          <cell r="AC5" t="str">
            <v>usd 0509</v>
          </cell>
          <cell r="AD5">
            <v>0</v>
          </cell>
          <cell r="AE5" t="str">
            <v>Hotel Villa del Palmar los Cabos, KM 0.5 Camino a San José, Col. El Medano; Cabos San Lucas C.P. 23410 Los Cabos B.C.S.</v>
          </cell>
          <cell r="AF5">
            <v>0</v>
          </cell>
          <cell r="AG5">
            <v>0</v>
          </cell>
          <cell r="AH5" t="str">
            <v xml:space="preserve">Patricia Gonzalez </v>
          </cell>
          <cell r="AI5" t="str">
            <v>Calafia</v>
          </cell>
          <cell r="AJ5" t="str">
            <v>el envio lo cubre Nancy, horario de recepcion de mercancia 9 am a 13 horas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</row>
        <row r="6">
          <cell r="A6" t="str">
            <v>CL-004</v>
          </cell>
          <cell r="B6" t="str">
            <v>Cliente</v>
          </cell>
          <cell r="C6" t="str">
            <v>The Sushi On Sunset</v>
          </cell>
          <cell r="D6" t="str">
            <v>Emiliano Ibarrola</v>
          </cell>
          <cell r="E6" t="str">
            <v>Gerente General</v>
          </cell>
          <cell r="F6" t="str">
            <v>e.ibarrola@hotmail.com</v>
          </cell>
          <cell r="G6" t="str">
            <v>cel 554221-5345</v>
          </cell>
          <cell r="I6" t="str">
            <v>Sportuva S.A de C.V.</v>
          </cell>
          <cell r="J6" t="str">
            <v>Matias Romero</v>
          </cell>
          <cell r="K6">
            <v>205</v>
          </cell>
          <cell r="L6">
            <v>0</v>
          </cell>
          <cell r="M6" t="str">
            <v>Del Valle</v>
          </cell>
          <cell r="N6">
            <v>3100</v>
          </cell>
          <cell r="O6" t="str">
            <v>Delegación Benito Juarez Méx. D.F.</v>
          </cell>
          <cell r="P6" t="str">
            <v>SPO 111020 UJA</v>
          </cell>
          <cell r="Q6" t="str">
            <v>50% anticipo 50% contraentrega</v>
          </cell>
          <cell r="R6" t="str">
            <v>Emiliano Ibarrola</v>
          </cell>
          <cell r="S6" t="str">
            <v>cel 554221-5345</v>
          </cell>
          <cell r="T6" t="str">
            <v>e.ibarrola@hotmail.com</v>
          </cell>
          <cell r="U6">
            <v>0</v>
          </cell>
          <cell r="V6">
            <v>0</v>
          </cell>
          <cell r="W6" t="str">
            <v>Emiliano Ibarrola</v>
          </cell>
          <cell r="X6" t="str">
            <v>cel 554221-5345</v>
          </cell>
          <cell r="Y6" t="str">
            <v>e.ibarrola@hotmail.com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Restaurante The Sushi on Sunset, Av. Santa Fe 498 Local A 2, Col. Cruz Manca</v>
          </cell>
          <cell r="AF6">
            <v>0</v>
          </cell>
          <cell r="AG6">
            <v>0</v>
          </cell>
          <cell r="AH6" t="str">
            <v>Emiliano Ibarrola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</row>
        <row r="7">
          <cell r="A7" t="str">
            <v>CL-005</v>
          </cell>
          <cell r="B7" t="str">
            <v>Cliente</v>
          </cell>
          <cell r="C7" t="str">
            <v>Sonora Grill Playa del Carmen</v>
          </cell>
          <cell r="D7" t="str">
            <v>Alvaro Jiménez</v>
          </cell>
          <cell r="E7" t="str">
            <v>Dueño</v>
          </cell>
          <cell r="F7" t="str">
            <v>alvaro@sonoragrill.com.mx</v>
          </cell>
          <cell r="G7" t="str">
            <v>5543-683258</v>
          </cell>
          <cell r="I7" t="str">
            <v>Sonora Grill Playa del Carmen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100 % contra entrega</v>
          </cell>
          <cell r="R7" t="str">
            <v>Alvaro Jiménez</v>
          </cell>
          <cell r="S7" t="str">
            <v>5543-683258</v>
          </cell>
          <cell r="T7" t="str">
            <v>alvaro@sonoragrill.com.mx</v>
          </cell>
          <cell r="U7">
            <v>0</v>
          </cell>
          <cell r="V7">
            <v>0</v>
          </cell>
          <cell r="W7" t="str">
            <v>Alvaro Jiménez</v>
          </cell>
          <cell r="X7" t="str">
            <v>5543-683258</v>
          </cell>
          <cell r="Y7" t="str">
            <v>alvaro@sonoragrill.com.mx</v>
          </cell>
          <cell r="Z7">
            <v>0</v>
          </cell>
          <cell r="AA7" t="str">
            <v>no  identificado</v>
          </cell>
          <cell r="AB7" t="str">
            <v>no  identificado</v>
          </cell>
          <cell r="AC7" t="str">
            <v>no  identificado</v>
          </cell>
          <cell r="AD7">
            <v>0</v>
          </cell>
          <cell r="AE7" t="str">
            <v>Pendiente</v>
          </cell>
          <cell r="AF7">
            <v>0</v>
          </cell>
          <cell r="AG7">
            <v>0</v>
          </cell>
          <cell r="AH7" t="str">
            <v>Pendiente</v>
          </cell>
          <cell r="AI7">
            <v>0</v>
          </cell>
          <cell r="AJ7">
            <v>0</v>
          </cell>
          <cell r="AK7" t="str">
            <v>Sucursal Playa del Carmen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A8" t="str">
            <v>CL-006</v>
          </cell>
          <cell r="B8" t="str">
            <v>Cliente</v>
          </cell>
          <cell r="C8" t="str">
            <v>Club Hotel Riu Ocho Rios</v>
          </cell>
          <cell r="D8" t="str">
            <v xml:space="preserve">Miroslav Kachamakov Angelov </v>
          </cell>
          <cell r="E8" t="str">
            <v>Compras</v>
          </cell>
          <cell r="F8" t="str">
            <v>mkachamakov@riu.com</v>
          </cell>
          <cell r="G8" t="str">
            <v xml:space="preserve">(+1876) 9728325 </v>
          </cell>
          <cell r="I8" t="str">
            <v>Port Marly LTD</v>
          </cell>
          <cell r="J8" t="str">
            <v>Club Hotel Riu Ocho Rios</v>
          </cell>
          <cell r="K8" t="str">
            <v>Norman Manley Boulevard,Bloody Bay</v>
          </cell>
          <cell r="O8" t="str">
            <v>Negril, Hanover, Jamaica</v>
          </cell>
          <cell r="P8" t="str">
            <v>TRN 001-642-057</v>
          </cell>
          <cell r="Q8" t="str">
            <v>30 días de Crédito</v>
          </cell>
          <cell r="R8" t="str">
            <v xml:space="preserve">Miroslav Kachamakov Angelov </v>
          </cell>
          <cell r="S8" t="str">
            <v xml:space="preserve">(+1876)9408014 </v>
          </cell>
          <cell r="T8" t="str">
            <v>mkachamakov@riu.com</v>
          </cell>
          <cell r="U8">
            <v>0</v>
          </cell>
          <cell r="V8">
            <v>0</v>
          </cell>
          <cell r="W8" t="str">
            <v xml:space="preserve">Miroslav Kachamakov Angelov </v>
          </cell>
          <cell r="X8" t="str">
            <v xml:space="preserve">(+1876)9408014 </v>
          </cell>
          <cell r="Y8" t="str">
            <v>mkachamakov@riu.com</v>
          </cell>
          <cell r="Z8">
            <v>0</v>
          </cell>
          <cell r="AA8" t="str">
            <v>Transferencia Bancaria</v>
          </cell>
          <cell r="AB8" t="str">
            <v>no identificada</v>
          </cell>
          <cell r="AC8" t="str">
            <v>no identificada</v>
          </cell>
          <cell r="AD8">
            <v>0</v>
          </cell>
          <cell r="AE8" t="str">
            <v>Club Hotel Riu Ocho Rios, Mammee Bay, Ocho Rios, P.O. St Ann Jamaica, Tel 972-2200 mail:clubhotel.ochorios@riu.com</v>
          </cell>
          <cell r="AF8">
            <v>0</v>
          </cell>
          <cell r="AG8">
            <v>0</v>
          </cell>
          <cell r="AH8" t="str">
            <v xml:space="preserve">Agente Aduanal VERACRUZ - CONMAR LINES </v>
          </cell>
          <cell r="AI8" t="str">
            <v>Tres Guerras</v>
          </cell>
          <cell r="AJ8" t="str">
            <v>Enviar Factura Comercial, Carta Encomienda, Enviar Lista de Empaque, agregar Num. De O.C. de Riu, Empaque en caja rigida y Flejada para Exportación</v>
          </cell>
          <cell r="AK8" t="str">
            <v>Conmar Lines</v>
          </cell>
          <cell r="AL8" t="str">
            <v>Esmeralda Ruelas</v>
          </cell>
          <cell r="AM8" t="str">
            <v>eruelas@conmarlines.com</v>
          </cell>
          <cell r="AN8" t="str">
            <v>5555-8023-09 y 10</v>
          </cell>
          <cell r="AO8" t="str">
            <v>Armando Inclan</v>
          </cell>
          <cell r="AP8" t="str">
            <v>Avisar 24hrs antes de la entrega</v>
          </cell>
          <cell r="AQ8" t="str">
            <v xml:space="preserve">01 2299/899500 Ext. 3910 </v>
          </cell>
          <cell r="AR8" t="str">
            <v xml:space="preserve">8:00 am a 3:00 pm </v>
          </cell>
          <cell r="AS8" t="str">
            <v>Compañía de Equipamiento al comercio Integral, SA de CV,  Carretera Veracruz - Cardel, KM 234 San Julián, Veracruz, Ver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 t="str">
            <v xml:space="preserve">Por favor avisar mínimo 24hrs antes de la  entrega, Tel. (229) 989 9507, Horario de 8 AM a 3 PM y 4PM a 10PM, Direccion: </v>
          </cell>
        </row>
        <row r="9">
          <cell r="A9" t="str">
            <v>CL-007</v>
          </cell>
          <cell r="B9" t="str">
            <v>Cliente</v>
          </cell>
          <cell r="C9" t="str">
            <v>Los Giros</v>
          </cell>
          <cell r="D9" t="str">
            <v>Tina Garcia</v>
          </cell>
          <cell r="E9" t="str">
            <v>Compras</v>
          </cell>
          <cell r="F9" t="str">
            <v>tina.garcia@losgiros.com</v>
          </cell>
          <cell r="G9" t="str">
            <v>01229-9229090</v>
          </cell>
          <cell r="I9" t="str">
            <v>Operadora de Restaurantes los Giros S.A de C.V.</v>
          </cell>
          <cell r="J9" t="str">
            <v>Boulevard Ruiz Cortinez</v>
          </cell>
          <cell r="K9" t="str">
            <v>Lote 1 Manzana 210 547</v>
          </cell>
          <cell r="M9" t="str">
            <v>Costa Verde</v>
          </cell>
          <cell r="N9">
            <v>94294</v>
          </cell>
          <cell r="O9" t="str">
            <v>Boca del Rio, Veracruz</v>
          </cell>
          <cell r="P9" t="str">
            <v>ORG0610197V6</v>
          </cell>
          <cell r="Q9" t="str">
            <v>100 % anticipo</v>
          </cell>
          <cell r="R9" t="str">
            <v>Humberto Saucedo</v>
          </cell>
          <cell r="S9" t="str">
            <v>01229-9229090</v>
          </cell>
          <cell r="T9" t="str">
            <v>humberto.saucedo@losgiros.com</v>
          </cell>
          <cell r="U9">
            <v>0</v>
          </cell>
          <cell r="V9">
            <v>0</v>
          </cell>
          <cell r="W9" t="str">
            <v>Humberto Saucedo</v>
          </cell>
          <cell r="X9" t="str">
            <v>01229-9229090</v>
          </cell>
          <cell r="Y9" t="str">
            <v>humberto.saucedo@losgiros.com</v>
          </cell>
          <cell r="Z9">
            <v>0</v>
          </cell>
          <cell r="AA9" t="str">
            <v>no identificado</v>
          </cell>
          <cell r="AB9" t="str">
            <v>no identificado</v>
          </cell>
          <cell r="AC9" t="str">
            <v>no identificado</v>
          </cell>
          <cell r="AD9">
            <v>0</v>
          </cell>
          <cell r="AE9" t="str">
            <v>Blvd Manuel Avila Camacho 1791 Entre calles de Tortuga y Ballena, Fracc. Costa de Oro C.P. 94295 Boca del Rio, Veracruz, Tel. (229) 922-9090 ext- 101</v>
          </cell>
          <cell r="AF9">
            <v>0</v>
          </cell>
          <cell r="AG9">
            <v>0</v>
          </cell>
          <cell r="AH9" t="str">
            <v>Humberto Saucedo</v>
          </cell>
          <cell r="AI9" t="str">
            <v>Transportes Celtamar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</row>
        <row r="10">
          <cell r="A10" t="str">
            <v>CL-008</v>
          </cell>
          <cell r="B10" t="str">
            <v>Cliente</v>
          </cell>
          <cell r="C10" t="str">
            <v>Riu Palace Jamaica</v>
          </cell>
          <cell r="D10" t="str">
            <v xml:space="preserve">Miroslav Kachamakov Angelov </v>
          </cell>
          <cell r="E10" t="str">
            <v>Compras</v>
          </cell>
          <cell r="F10" t="str">
            <v>mkachamakov@riu.com</v>
          </cell>
          <cell r="G10" t="str">
            <v xml:space="preserve">(+1876) 9728325 </v>
          </cell>
          <cell r="I10" t="str">
            <v>Riu Jamaicotel LTD</v>
          </cell>
          <cell r="J10" t="str">
            <v>Hotel  Riu Palace Jamaica</v>
          </cell>
          <cell r="K10" t="str">
            <v>Norman Manley Boulevard, Negril, Hanover</v>
          </cell>
          <cell r="L10" t="str">
            <v>Mahoe Bay</v>
          </cell>
          <cell r="P10" t="str">
            <v>TRN 001- 681-737</v>
          </cell>
          <cell r="Q10" t="str">
            <v>30 días de Crédito</v>
          </cell>
          <cell r="R10" t="str">
            <v xml:space="preserve">Miroslav Kachamakov Angelov </v>
          </cell>
          <cell r="S10" t="str">
            <v xml:space="preserve">(+1876)9408014 </v>
          </cell>
          <cell r="T10" t="str">
            <v>mkachamakov@riu.com</v>
          </cell>
          <cell r="U10">
            <v>0</v>
          </cell>
          <cell r="V10">
            <v>0</v>
          </cell>
          <cell r="W10" t="str">
            <v xml:space="preserve">Miroslav Kachamakov Angelov </v>
          </cell>
          <cell r="X10" t="str">
            <v xml:space="preserve">(+1876)9408014 </v>
          </cell>
          <cell r="Y10" t="str">
            <v>mkachamakov@riu.com</v>
          </cell>
          <cell r="Z10">
            <v>0</v>
          </cell>
          <cell r="AA10" t="str">
            <v>Transferencia Bancaria</v>
          </cell>
          <cell r="AB10" t="str">
            <v>no identificada</v>
          </cell>
          <cell r="AC10" t="str">
            <v>no identificada</v>
          </cell>
          <cell r="AD10">
            <v>0</v>
          </cell>
          <cell r="AE10" t="str">
            <v>Hotel Riu Palace Jamaica, Mahoe Bay, Ironshore; Montengo Bay, St. James, Tel. 940-8022 Mail:palace.jamaica@riu.com</v>
          </cell>
          <cell r="AF10">
            <v>0</v>
          </cell>
          <cell r="AG10">
            <v>0</v>
          </cell>
          <cell r="AH10" t="str">
            <v xml:space="preserve">Agente Aduanal VERACRUZ - CONMAR LINES </v>
          </cell>
          <cell r="AI10" t="str">
            <v>Tres Guerras</v>
          </cell>
          <cell r="AJ10" t="str">
            <v>Enviar factura comercial y agregar num. O.C. de Riu en la factura, Carta Encomienda, Lista de empaque, Caja Rigida y flejada para exportación</v>
          </cell>
          <cell r="AK10" t="str">
            <v>Conmar Lines</v>
          </cell>
          <cell r="AL10" t="str">
            <v>Esmeralda Ruelas</v>
          </cell>
          <cell r="AM10" t="str">
            <v>eruelas@conmarlines.com</v>
          </cell>
          <cell r="AN10" t="str">
            <v>5555-8023-09 y 10</v>
          </cell>
          <cell r="AO10" t="str">
            <v>Armando Inclan</v>
          </cell>
          <cell r="AP10" t="str">
            <v>Avisar 24hrs antes de la entrega</v>
          </cell>
          <cell r="AQ10" t="str">
            <v xml:space="preserve">01 2299/899500 Ext. 3910 </v>
          </cell>
          <cell r="AR10" t="str">
            <v xml:space="preserve">8:00 am a 3:00 pm </v>
          </cell>
          <cell r="AS10" t="str">
            <v>Compañía de Equipamiento al comercio Integral, SA de CV,  Carretera Veracruz - Cardel, KM 234 San Julián, Veracruz, Ver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 t="str">
            <v xml:space="preserve">Por favor avisar mínimo 24hrs antes de la  entrega, Tel. (229) 989 9507, Horario de 8 AM a 3 PM y 4PM a 10PM, Direccion: </v>
          </cell>
        </row>
        <row r="11">
          <cell r="A11" t="str">
            <v>CL-009</v>
          </cell>
          <cell r="B11" t="str">
            <v>Cliente</v>
          </cell>
          <cell r="C11" t="str">
            <v>Port Marly LTD</v>
          </cell>
          <cell r="D11" t="str">
            <v xml:space="preserve">Miroslav Kachamakov Angelov </v>
          </cell>
          <cell r="E11" t="str">
            <v>Compras</v>
          </cell>
          <cell r="F11" t="str">
            <v>mkachamakov@riu.com</v>
          </cell>
          <cell r="G11" t="str">
            <v xml:space="preserve">(+1876) 9728325 </v>
          </cell>
          <cell r="I11" t="str">
            <v>Port Marly LTD</v>
          </cell>
          <cell r="J11" t="str">
            <v>Hotel Riu Palace Tropical Bay</v>
          </cell>
          <cell r="K11" t="str">
            <v xml:space="preserve">Norman Manley Boulevard, </v>
          </cell>
          <cell r="L11" t="str">
            <v>Negril, Hanover, Jamaica</v>
          </cell>
          <cell r="P11" t="str">
            <v>TRN 001- 642-057</v>
          </cell>
          <cell r="Q11" t="str">
            <v>30 días de Crédito</v>
          </cell>
          <cell r="R11" t="str">
            <v xml:space="preserve">Miroslav Kachamakov Angelov </v>
          </cell>
          <cell r="S11" t="str">
            <v xml:space="preserve">(+1876)9408014 </v>
          </cell>
          <cell r="T11" t="str">
            <v>mkachamakov@riu.com</v>
          </cell>
          <cell r="U11">
            <v>0</v>
          </cell>
          <cell r="V11">
            <v>0</v>
          </cell>
          <cell r="W11" t="str">
            <v xml:space="preserve">Miroslav Kachamakov Angelov </v>
          </cell>
          <cell r="X11" t="str">
            <v xml:space="preserve">(+1876)9408014 </v>
          </cell>
          <cell r="Y11" t="str">
            <v>mkachamakov@riu.com</v>
          </cell>
          <cell r="Z11">
            <v>0</v>
          </cell>
          <cell r="AA11" t="str">
            <v>Transferencia Bancaria</v>
          </cell>
          <cell r="AB11" t="str">
            <v>no identificada</v>
          </cell>
          <cell r="AC11" t="str">
            <v>no identificada</v>
          </cell>
          <cell r="AD11">
            <v>0</v>
          </cell>
          <cell r="AE11" t="str">
            <v>Hotel Riu Palace Tropical Bay, Norman Maney Boulevard Negril Hanover Jamaica; Tel. 957-5900 Mail: tropicalbay@riu.com</v>
          </cell>
          <cell r="AF11">
            <v>0</v>
          </cell>
          <cell r="AG11">
            <v>0</v>
          </cell>
          <cell r="AH11" t="str">
            <v xml:space="preserve">Agente Aduanal VERACRUZ - CONMAR LINES </v>
          </cell>
          <cell r="AI11" t="str">
            <v>Tres Guerras</v>
          </cell>
          <cell r="AJ11" t="str">
            <v>Enviar factura comercial y agregar num. O.C. de Riu en la factura, Carta Encomienda, Lista de empaque, Caja Rigida y flejada para exportación</v>
          </cell>
          <cell r="AK11" t="str">
            <v>Conmar Lines</v>
          </cell>
          <cell r="AL11" t="str">
            <v>Esmeralda Ruelas</v>
          </cell>
          <cell r="AM11" t="str">
            <v>eruelas@conmarlines.com</v>
          </cell>
          <cell r="AN11" t="str">
            <v>5555-8023-09 y 10</v>
          </cell>
          <cell r="AO11" t="str">
            <v>Armando Inclan</v>
          </cell>
          <cell r="AP11" t="str">
            <v>Avisar 24hrs antes de la entrega</v>
          </cell>
          <cell r="AQ11" t="str">
            <v xml:space="preserve">01 2299/899500 Ext. 3910 </v>
          </cell>
          <cell r="AR11" t="str">
            <v xml:space="preserve">8:00 am a 3:00 pm </v>
          </cell>
          <cell r="AS11" t="str">
            <v>Compañía de Equipamiento al comercio Integral, SA de CV,  Carretera Veracruz - Cardel, KM 234 San Julián, Veracruz, Ver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 t="str">
            <v xml:space="preserve">Por favor avisar mínimo 24hrs antes de la  entrega, Tel. (229) 989 9507, Horario de 8 AM a 3 PM y 4PM a 10PM, Direccion: </v>
          </cell>
        </row>
        <row r="12">
          <cell r="A12" t="str">
            <v>CL-010</v>
          </cell>
          <cell r="B12" t="str">
            <v>Cliente</v>
          </cell>
          <cell r="C12" t="str">
            <v>El Pendulo</v>
          </cell>
          <cell r="D12" t="str">
            <v>Suheily Acevedo</v>
          </cell>
          <cell r="E12" t="str">
            <v>Compras</v>
          </cell>
          <cell r="F12" t="str">
            <v>suheily.acevedo@pendulo.com</v>
          </cell>
          <cell r="G12" t="str">
            <v>5574 9528   </v>
          </cell>
          <cell r="I12" t="str">
            <v>Cafebreria El Péndulo S.A de C.V.</v>
          </cell>
          <cell r="J12" t="str">
            <v xml:space="preserve">Av. Nuevo León </v>
          </cell>
          <cell r="K12">
            <v>115</v>
          </cell>
          <cell r="M12" t="str">
            <v>Condesa</v>
          </cell>
          <cell r="N12">
            <v>6140</v>
          </cell>
          <cell r="O12" t="str">
            <v>Delegacion Cuauhtemóc</v>
          </cell>
          <cell r="P12" t="str">
            <v>CPE 9212 11 N76</v>
          </cell>
          <cell r="Q12" t="str">
            <v>50 % anticipo 50 % contra aviso de entrega</v>
          </cell>
          <cell r="R12" t="str">
            <v>Suheily Acevedo</v>
          </cell>
          <cell r="S12" t="str">
            <v>5574 9528   </v>
          </cell>
          <cell r="T12" t="str">
            <v>suheily.acevedo@pendulo.com</v>
          </cell>
          <cell r="U12">
            <v>0</v>
          </cell>
          <cell r="V12">
            <v>0</v>
          </cell>
          <cell r="W12" t="str">
            <v>Suheily Acevedo</v>
          </cell>
          <cell r="X12" t="str">
            <v>5574 9528   </v>
          </cell>
          <cell r="Y12" t="str">
            <v>suheily.acevedo@pendulo.com</v>
          </cell>
          <cell r="Z12">
            <v>0</v>
          </cell>
          <cell r="AA12" t="str">
            <v>Transferencia Bancaria</v>
          </cell>
          <cell r="AB12" t="str">
            <v>IXE</v>
          </cell>
          <cell r="AC12">
            <v>84614</v>
          </cell>
          <cell r="AD12">
            <v>0</v>
          </cell>
          <cell r="AE12" t="str">
            <v>Almacen  General , Calzada la Viga 441 Col. Viaducto Piedad,Delegacion Iztacalco a media cuadra de Viaducto Miguel Aleman del lado izq. De la viga</v>
          </cell>
          <cell r="AF12">
            <v>0</v>
          </cell>
          <cell r="AG12">
            <v>0</v>
          </cell>
          <cell r="AH12" t="str">
            <v>Suheily Acevedo</v>
          </cell>
          <cell r="AI12">
            <v>0</v>
          </cell>
          <cell r="AJ12">
            <v>0</v>
          </cell>
          <cell r="AK12" t="str">
            <v>Horario de entrega 7 am a 12 pm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</row>
        <row r="13">
          <cell r="A13" t="str">
            <v>CL-011</v>
          </cell>
          <cell r="B13" t="str">
            <v>Cliente</v>
          </cell>
          <cell r="C13" t="str">
            <v>Mayan Palace Acapulco</v>
          </cell>
          <cell r="D13" t="str">
            <v>Jesus Muñoz</v>
          </cell>
          <cell r="E13" t="str">
            <v>Compras Epo.de Operación</v>
          </cell>
          <cell r="F13" t="str">
            <v>comprasaca2@mayanpalace.com.mx</v>
          </cell>
          <cell r="G13" t="str">
            <v>01744-469-6087</v>
          </cell>
          <cell r="I13" t="str">
            <v>Alianza Integral Turistica S.A de C.V.</v>
          </cell>
          <cell r="J13" t="str">
            <v>Av. Costera de las Palmas</v>
          </cell>
          <cell r="K13">
            <v>1121</v>
          </cell>
          <cell r="M13" t="str">
            <v>Fracc. Playa Diamante</v>
          </cell>
          <cell r="N13">
            <v>39897</v>
          </cell>
          <cell r="O13" t="str">
            <v>Acapulco, Gro.</v>
          </cell>
          <cell r="P13" t="str">
            <v>AIT140120J91</v>
          </cell>
          <cell r="Q13" t="str">
            <v>50% anticipo 50% contraaviso de embarque</v>
          </cell>
          <cell r="R13" t="str">
            <v>Jesus Muñoz</v>
          </cell>
          <cell r="S13" t="str">
            <v>01744-469-6087</v>
          </cell>
          <cell r="T13" t="str">
            <v>comprasaca2@mayanpalace.com.mx</v>
          </cell>
          <cell r="U13">
            <v>0</v>
          </cell>
          <cell r="V13">
            <v>0</v>
          </cell>
          <cell r="W13" t="str">
            <v>Dinazar Figueroa</v>
          </cell>
          <cell r="X13" t="str">
            <v>01744-469-6000</v>
          </cell>
          <cell r="Y13" t="str">
            <v>efactura@grupovidanta.com;comprasaca2@mayanpalace.com.mx</v>
          </cell>
          <cell r="Z13">
            <v>0</v>
          </cell>
          <cell r="AA13" t="str">
            <v>no identificado</v>
          </cell>
          <cell r="AB13" t="str">
            <v>no identificado</v>
          </cell>
          <cell r="AC13" t="str">
            <v>no identificado</v>
          </cell>
          <cell r="AD13">
            <v>0</v>
          </cell>
          <cell r="AE13" t="str">
            <v>Misma de Facturación</v>
          </cell>
          <cell r="AF13">
            <v>0</v>
          </cell>
          <cell r="AG13">
            <v>0</v>
          </cell>
          <cell r="AH13" t="str">
            <v>Jesus Muñoz y/o Juan Carlos Epresa</v>
          </cell>
          <cell r="AI13" t="str">
            <v>Transportes Rapidos AMSA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</row>
        <row r="14">
          <cell r="A14" t="str">
            <v>CL-012</v>
          </cell>
          <cell r="B14" t="str">
            <v>Cliente</v>
          </cell>
          <cell r="C14" t="str">
            <v>Mr Sushi Zona Esmeralda</v>
          </cell>
          <cell r="D14" t="str">
            <v>Irma Díaz</v>
          </cell>
          <cell r="E14" t="str">
            <v>Compras</v>
          </cell>
          <cell r="F14" t="str">
            <v>dimi2905@hotmail.com</v>
          </cell>
          <cell r="G14" t="str">
            <v>9114 3473</v>
          </cell>
          <cell r="I14" t="str">
            <v xml:space="preserve">Rentasu Mexicana, S.A. de C.V. </v>
          </cell>
          <cell r="J14" t="str">
            <v xml:space="preserve">Río Tiber No. 99 </v>
          </cell>
          <cell r="K14" t="str">
            <v>Piso 9</v>
          </cell>
          <cell r="L14" t="str">
            <v>Despacho 902</v>
          </cell>
          <cell r="M14" t="str">
            <v>Cuauhtémoc</v>
          </cell>
          <cell r="N14">
            <v>6500</v>
          </cell>
          <cell r="O14" t="str">
            <v>Delegación Cuauhtémoc</v>
          </cell>
          <cell r="P14" t="str">
            <v>RME 120120 GI7</v>
          </cell>
          <cell r="Q14" t="str">
            <v>50 % anticipo 50% contraviso de entrega</v>
          </cell>
          <cell r="R14" t="str">
            <v>Irma Diaz</v>
          </cell>
          <cell r="S14" t="str">
            <v>9114 3774</v>
          </cell>
          <cell r="T14" t="str">
            <v>dimi2905@hotmail.com</v>
          </cell>
          <cell r="U14">
            <v>0</v>
          </cell>
          <cell r="V14">
            <v>0</v>
          </cell>
          <cell r="W14" t="str">
            <v>Irma Diaz</v>
          </cell>
          <cell r="X14" t="str">
            <v>9114-3473</v>
          </cell>
          <cell r="Y14" t="str">
            <v>dimi2905@hotmail.com</v>
          </cell>
          <cell r="Z14">
            <v>0</v>
          </cell>
          <cell r="AA14" t="str">
            <v>no identificado</v>
          </cell>
          <cell r="AB14" t="str">
            <v>no identificado</v>
          </cell>
          <cell r="AC14" t="str">
            <v>no identificado</v>
          </cell>
          <cell r="AD14">
            <v>0</v>
          </cell>
          <cell r="AE14" t="str">
            <v>Av. Lomas Verdes # 2560 - 101 A, Col. Lomas Verdes 1a Sección, Naucalpan de Juarez Edo de Méx C.P. 53120</v>
          </cell>
          <cell r="AF14">
            <v>0</v>
          </cell>
          <cell r="AG14">
            <v>0</v>
          </cell>
          <cell r="AH14" t="str">
            <v>Irma Diaz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A15" t="str">
            <v>CL-013</v>
          </cell>
          <cell r="B15" t="str">
            <v>Cliente</v>
          </cell>
          <cell r="C15" t="str">
            <v>Mayan Palace Mazatlan</v>
          </cell>
          <cell r="D15" t="str">
            <v>Jose Antonio López</v>
          </cell>
          <cell r="E15" t="str">
            <v>Compras</v>
          </cell>
          <cell r="F15" t="str">
            <v>comprasmzt@seagarden.com.mx</v>
          </cell>
          <cell r="G15" t="str">
            <v>01669-989-4043</v>
          </cell>
          <cell r="I15" t="str">
            <v>Alianza Integral Turistica, S.A de C.V.</v>
          </cell>
          <cell r="J15" t="str">
            <v>Av. Sabalo Cerritos S/N</v>
          </cell>
          <cell r="M15" t="str">
            <v>Zona Hotelera</v>
          </cell>
          <cell r="N15">
            <v>82100</v>
          </cell>
          <cell r="O15" t="str">
            <v>Mazatlan, Sinaloa</v>
          </cell>
          <cell r="P15" t="str">
            <v>AIT-140120-J91</v>
          </cell>
          <cell r="Q15" t="str">
            <v>50% anticipo 50% contra aviso de entrega</v>
          </cell>
          <cell r="R15" t="str">
            <v>Jose Antonio López</v>
          </cell>
          <cell r="S15" t="str">
            <v>01669-989-4043</v>
          </cell>
          <cell r="T15" t="str">
            <v>comprasmzt@seagarden.com.mx</v>
          </cell>
          <cell r="U15">
            <v>0</v>
          </cell>
          <cell r="V15">
            <v>0</v>
          </cell>
          <cell r="W15" t="str">
            <v>Silvia Karia Pineda, José Antonio Lopez</v>
          </cell>
          <cell r="X15" t="str">
            <v>01669-989-404</v>
          </cell>
          <cell r="Y15" t="str">
            <v>cxpmzt@seagarden.com.mx; comprasmzt@seagarden.com.mx</v>
          </cell>
          <cell r="Z15">
            <v>0</v>
          </cell>
          <cell r="AA15" t="str">
            <v>Transferencia Bancaria</v>
          </cell>
          <cell r="AB15" t="str">
            <v>Santander</v>
          </cell>
          <cell r="AC15">
            <v>1279</v>
          </cell>
          <cell r="AD15">
            <v>0</v>
          </cell>
          <cell r="AE15" t="str">
            <v>Misma de facturación</v>
          </cell>
          <cell r="AF15">
            <v>0</v>
          </cell>
          <cell r="AG15">
            <v>0</v>
          </cell>
          <cell r="AH15" t="str">
            <v xml:space="preserve">Alamacen General </v>
          </cell>
          <cell r="AI15" t="str">
            <v>Fletes de Oriente o  Castores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A16" t="str">
            <v>CL-014</v>
          </cell>
          <cell r="B16" t="str">
            <v>Cliente</v>
          </cell>
          <cell r="C16" t="str">
            <v>Krystal Cancun</v>
          </cell>
          <cell r="D16" t="str">
            <v>Mercedes Benitez</v>
          </cell>
          <cell r="E16" t="str">
            <v>Gerente de Compras</v>
          </cell>
          <cell r="F16" t="str">
            <v>mbenitez@krystal-hotels.com</v>
          </cell>
          <cell r="G16" t="str">
            <v>01998-891-5555</v>
          </cell>
          <cell r="I16" t="str">
            <v>Inmobiliaria en Hoteleria Cancun Santa Fe, S de R.L.</v>
          </cell>
          <cell r="J16" t="str">
            <v>Av. Juan Salvador Agraz</v>
          </cell>
          <cell r="K16">
            <v>65</v>
          </cell>
          <cell r="L16" t="str">
            <v>Piso 20</v>
          </cell>
          <cell r="M16" t="str">
            <v>Santa Fe Cuajimalpa de Morelos</v>
          </cell>
          <cell r="N16">
            <v>5348</v>
          </cell>
          <cell r="O16" t="str">
            <v>México D.F.</v>
          </cell>
          <cell r="P16" t="str">
            <v>IHC-130517-4S7</v>
          </cell>
          <cell r="Q16" t="str">
            <v>50% anticipo 50% contraaviso de entrega</v>
          </cell>
          <cell r="R16" t="str">
            <v>Mercedes Benitez</v>
          </cell>
          <cell r="S16" t="str">
            <v>01998-891-5555</v>
          </cell>
          <cell r="T16" t="str">
            <v xml:space="preserve">mbenitez@krystal-hotels.com </v>
          </cell>
          <cell r="W16" t="str">
            <v>Diego Chan</v>
          </cell>
          <cell r="X16" t="str">
            <v>8915555 EXT 2006</v>
          </cell>
          <cell r="Y16" t="str">
            <v>dichan@krsytal -hotels.com</v>
          </cell>
          <cell r="AA16" t="str">
            <v>transferncia bancaria</v>
          </cell>
          <cell r="AB16" t="str">
            <v>bancomer/ santander</v>
          </cell>
          <cell r="AE16" t="str">
            <v>Hotel krsytal Grand Punta Cancun</v>
          </cell>
          <cell r="AF16" t="str">
            <v>Paseo kukulkan km 8.5 CP  77500</v>
          </cell>
          <cell r="AG16" t="str">
            <v>Zona Hotelera Cancun Quintana Roo</v>
          </cell>
          <cell r="AH16" t="str">
            <v>Israel Medina</v>
          </cell>
          <cell r="AI16" t="str">
            <v>Transportes del Caribe Horario de 8.00 AM A 13.00 PM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CL-015</v>
          </cell>
          <cell r="B17" t="str">
            <v>Cliente</v>
          </cell>
          <cell r="C17" t="str">
            <v>Sonora Grill</v>
          </cell>
          <cell r="D17" t="str">
            <v>Alvaro Jiménez</v>
          </cell>
          <cell r="E17" t="str">
            <v>Dueño</v>
          </cell>
          <cell r="F17" t="str">
            <v>alvaro@sonoragrill.com.mx</v>
          </cell>
          <cell r="G17" t="str">
            <v>5543-683258</v>
          </cell>
          <cell r="I17" t="str">
            <v>Operadora de Alimentos Durango SAPI DE C.V.</v>
          </cell>
          <cell r="J17" t="str">
            <v>Juan Salvador Agraz</v>
          </cell>
          <cell r="K17">
            <v>40</v>
          </cell>
          <cell r="L17" t="str">
            <v>Piso 15</v>
          </cell>
          <cell r="M17" t="str">
            <v>Santa Fe</v>
          </cell>
          <cell r="N17">
            <v>5109</v>
          </cell>
          <cell r="O17" t="str">
            <v>Distrito Federal</v>
          </cell>
          <cell r="P17" t="str">
            <v>OAD110330430</v>
          </cell>
          <cell r="Q17" t="str">
            <v>100 % contra entrega</v>
          </cell>
          <cell r="R17" t="str">
            <v>Alvaro Jiménez</v>
          </cell>
          <cell r="S17" t="str">
            <v>5543-683258</v>
          </cell>
          <cell r="T17" t="str">
            <v>alvaro@sonoragrill.com.mx</v>
          </cell>
          <cell r="U17">
            <v>0</v>
          </cell>
          <cell r="V17">
            <v>0</v>
          </cell>
          <cell r="W17" t="str">
            <v>Alvaro Jiménez</v>
          </cell>
          <cell r="X17" t="str">
            <v>5543-683258</v>
          </cell>
          <cell r="Y17" t="str">
            <v>alvaro@sonoragrill.com.mx</v>
          </cell>
          <cell r="Z17">
            <v>0</v>
          </cell>
          <cell r="AA17" t="str">
            <v>no  identificado</v>
          </cell>
          <cell r="AB17" t="str">
            <v>no  identificado</v>
          </cell>
          <cell r="AC17" t="str">
            <v>no  identificado</v>
          </cell>
          <cell r="AD17">
            <v>0</v>
          </cell>
          <cell r="AE17" t="str">
            <v>Pendiente</v>
          </cell>
          <cell r="AF17">
            <v>0</v>
          </cell>
          <cell r="AG17">
            <v>0</v>
          </cell>
          <cell r="AH17" t="str">
            <v>Pendiente</v>
          </cell>
          <cell r="AI17">
            <v>0</v>
          </cell>
          <cell r="AJ17">
            <v>0</v>
          </cell>
          <cell r="AK17" t="str">
            <v>Sucursal Monterrey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CL-016</v>
          </cell>
          <cell r="B18" t="str">
            <v>Cliente</v>
          </cell>
          <cell r="C18" t="str">
            <v>The Sushi On Sunset</v>
          </cell>
          <cell r="D18" t="str">
            <v>Emiliano Ibarrola</v>
          </cell>
          <cell r="E18" t="str">
            <v>Gerente General</v>
          </cell>
          <cell r="F18" t="str">
            <v>e.ibarrola@hotmail.com</v>
          </cell>
          <cell r="G18" t="str">
            <v>cel 554221-5345</v>
          </cell>
          <cell r="I18" t="str">
            <v>Sportuva S.A de C.V.</v>
          </cell>
          <cell r="J18" t="str">
            <v>Matias Romero</v>
          </cell>
          <cell r="K18">
            <v>205</v>
          </cell>
          <cell r="M18" t="str">
            <v>Del Valle</v>
          </cell>
          <cell r="N18">
            <v>3100</v>
          </cell>
          <cell r="O18" t="str">
            <v>Delegación Benito Juarez Méx. D.F.</v>
          </cell>
          <cell r="P18" t="str">
            <v>SPO 111020 UJA</v>
          </cell>
          <cell r="Q18" t="str">
            <v>50% anticipo 50% contraentrega</v>
          </cell>
          <cell r="R18" t="str">
            <v>Emiliano Ibarrola</v>
          </cell>
          <cell r="S18" t="str">
            <v>cel 554221-5345</v>
          </cell>
          <cell r="T18" t="str">
            <v>e.ibarrola@hotmail.com</v>
          </cell>
          <cell r="U18">
            <v>0</v>
          </cell>
          <cell r="V18">
            <v>0</v>
          </cell>
          <cell r="W18" t="str">
            <v>Emiliano Ibarrola</v>
          </cell>
          <cell r="X18" t="str">
            <v>cel 554221-5345</v>
          </cell>
          <cell r="Y18" t="str">
            <v>e.ibarrola@hotmail.com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 t="str">
            <v>Restaurante  The Sushi on Sunset</v>
          </cell>
          <cell r="AF18" t="str">
            <v>Av. Santa Fe 498 local A 2 Colonia Cruz Manca</v>
          </cell>
          <cell r="AG18">
            <v>0</v>
          </cell>
          <cell r="AH18" t="str">
            <v>Emiliano Ibarrola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A19" t="str">
            <v>CL-017</v>
          </cell>
          <cell r="B19" t="str">
            <v>Cliente</v>
          </cell>
          <cell r="C19" t="str">
            <v>Los Giros</v>
          </cell>
          <cell r="D19" t="str">
            <v>Humberto Saucedo</v>
          </cell>
          <cell r="E19" t="str">
            <v>Compras</v>
          </cell>
          <cell r="F19" t="str">
            <v>humberto.saucedo@losgiros.com</v>
          </cell>
          <cell r="G19" t="str">
            <v>01229-9229090</v>
          </cell>
          <cell r="I19" t="str">
            <v>Operadora de Restaurantes los Giros S.A de C.V.</v>
          </cell>
          <cell r="J19" t="str">
            <v>Boulevard Ruiz Cortinez</v>
          </cell>
          <cell r="K19" t="str">
            <v>Lote 1 Manzana 210 547</v>
          </cell>
          <cell r="M19" t="str">
            <v>Costa Verde</v>
          </cell>
          <cell r="N19">
            <v>94294</v>
          </cell>
          <cell r="O19" t="str">
            <v>Boca del Rio, Veracruz</v>
          </cell>
          <cell r="P19" t="str">
            <v>ORG0610197V6</v>
          </cell>
          <cell r="Q19" t="str">
            <v>100 % anticipo</v>
          </cell>
          <cell r="R19" t="str">
            <v>Humberto Saucedo</v>
          </cell>
          <cell r="S19" t="str">
            <v>01229-9229090</v>
          </cell>
          <cell r="T19" t="str">
            <v>humberto.saucedo@losgiros.com</v>
          </cell>
          <cell r="U19">
            <v>0</v>
          </cell>
          <cell r="V19">
            <v>0</v>
          </cell>
          <cell r="W19" t="str">
            <v>Humberto Saucedo</v>
          </cell>
          <cell r="X19" t="str">
            <v>01229-9229090</v>
          </cell>
          <cell r="Y19" t="str">
            <v>humberto.saucedo@losgiros.com</v>
          </cell>
          <cell r="Z19">
            <v>0</v>
          </cell>
          <cell r="AA19" t="str">
            <v>no identificado</v>
          </cell>
          <cell r="AB19" t="str">
            <v>no identificado</v>
          </cell>
          <cell r="AC19" t="str">
            <v>no identificado</v>
          </cell>
          <cell r="AD19">
            <v>0</v>
          </cell>
          <cell r="AE19" t="str">
            <v>Blvd Manuel Avila Camacho 1791 Entre calles de Tortuga y Ballena</v>
          </cell>
          <cell r="AF19" t="str">
            <v>Fracc Costa DE oro, C.P. 94295 Boca del Rio, Veracruz</v>
          </cell>
          <cell r="AG19" t="str">
            <v>Tel. 01229-9229090 Ext 101</v>
          </cell>
          <cell r="AH19" t="str">
            <v>Humberto Saucedo</v>
          </cell>
          <cell r="AI19" t="str">
            <v>Transportes Celtamar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</row>
        <row r="20">
          <cell r="A20" t="str">
            <v>CL-018</v>
          </cell>
          <cell r="B20" t="str">
            <v>Cliente</v>
          </cell>
          <cell r="C20" t="str">
            <v>Krystal Cancun</v>
          </cell>
          <cell r="D20" t="str">
            <v>Mercedes Benitez</v>
          </cell>
          <cell r="E20" t="str">
            <v>Gerente de Compras</v>
          </cell>
          <cell r="F20" t="str">
            <v>mbenitez@krystal-hotels.com</v>
          </cell>
          <cell r="G20" t="str">
            <v>01998-891-5555</v>
          </cell>
          <cell r="I20" t="str">
            <v>Inmobiliaria en Hoteleria Cancun Santa Fe, S de R.L.</v>
          </cell>
          <cell r="J20" t="str">
            <v>Av. Juan Salvador Agraz</v>
          </cell>
          <cell r="K20">
            <v>65</v>
          </cell>
          <cell r="L20" t="str">
            <v>Piso 20</v>
          </cell>
          <cell r="M20" t="str">
            <v>Santa Fe Cuajimalpa de Morelos</v>
          </cell>
          <cell r="N20">
            <v>5348</v>
          </cell>
          <cell r="O20" t="str">
            <v>México D.F.</v>
          </cell>
          <cell r="P20" t="str">
            <v>IHC-130517-4S7</v>
          </cell>
          <cell r="Q20" t="str">
            <v>50% anticipo 50% contraaviso de entrega</v>
          </cell>
          <cell r="R20" t="str">
            <v>Mercedes Benitez</v>
          </cell>
          <cell r="S20" t="str">
            <v>01998-891-5555</v>
          </cell>
          <cell r="T20" t="str">
            <v>mbenitez@krystal-hotels.com</v>
          </cell>
          <cell r="W20" t="str">
            <v xml:space="preserve">SR DIEGO CHAN </v>
          </cell>
          <cell r="X20" t="str">
            <v>8915555 EXT 2006</v>
          </cell>
          <cell r="Y20" t="str">
            <v>dichan@krsytal -hotels.com</v>
          </cell>
          <cell r="AA20" t="str">
            <v>transferncia bancaria</v>
          </cell>
          <cell r="AB20" t="str">
            <v>bancomer/ santander</v>
          </cell>
          <cell r="AE20" t="str">
            <v>Hotel krsytal Grand Punta Cancun</v>
          </cell>
          <cell r="AF20" t="str">
            <v>Paseo kukulkan km 8.5 CP  77500</v>
          </cell>
          <cell r="AG20" t="str">
            <v>Zona Hotelera Cancun Quintana Roo</v>
          </cell>
          <cell r="AH20" t="str">
            <v>Israel Medina</v>
          </cell>
          <cell r="AI20" t="str">
            <v>Transportes del Caribe</v>
          </cell>
          <cell r="AJ20" t="str">
            <v>Entregas de 8:00 13:00 pm</v>
          </cell>
        </row>
        <row r="21">
          <cell r="A21" t="str">
            <v>CL-019</v>
          </cell>
          <cell r="B21" t="str">
            <v>Cliente</v>
          </cell>
          <cell r="C21" t="str">
            <v>Sonora Grill Monterrey</v>
          </cell>
          <cell r="D21" t="str">
            <v>Alvaro Jiménez</v>
          </cell>
          <cell r="E21" t="str">
            <v>Socio</v>
          </cell>
          <cell r="F21" t="str">
            <v>alvaro@sonoragrill.com.mx</v>
          </cell>
          <cell r="G21" t="str">
            <v>5543-683258</v>
          </cell>
          <cell r="I21" t="str">
            <v>Operadora de Alimentos Durango SAPI DE C.V.</v>
          </cell>
          <cell r="J21" t="str">
            <v>Juan Salvador Agraz</v>
          </cell>
          <cell r="K21">
            <v>40</v>
          </cell>
          <cell r="L21" t="str">
            <v>Piso 15</v>
          </cell>
          <cell r="M21" t="str">
            <v>Santa Fe</v>
          </cell>
          <cell r="N21">
            <v>5109</v>
          </cell>
          <cell r="O21" t="str">
            <v>Distrito Federal</v>
          </cell>
          <cell r="P21" t="str">
            <v>OAD 110330430</v>
          </cell>
          <cell r="Q21" t="str">
            <v>100 % contra entrega</v>
          </cell>
          <cell r="R21" t="str">
            <v>Alvaro Jiménez</v>
          </cell>
          <cell r="S21" t="str">
            <v>5543-683258</v>
          </cell>
          <cell r="T21" t="str">
            <v>alvaro@sonoragrill.com.mx</v>
          </cell>
          <cell r="W21" t="str">
            <v>Alvaro Jiménez</v>
          </cell>
          <cell r="X21" t="str">
            <v>5543-683258</v>
          </cell>
          <cell r="Y21" t="str">
            <v>alvaro@sonoragrill.com.mx</v>
          </cell>
          <cell r="AA21" t="str">
            <v>no  identificado</v>
          </cell>
          <cell r="AB21" t="str">
            <v>no  identificado</v>
          </cell>
          <cell r="AC21" t="str">
            <v>no  identificado</v>
          </cell>
          <cell r="AE21" t="str">
            <v>Restaurante Sonora Grill Insurgentes y eje 8 sur</v>
          </cell>
          <cell r="AH21" t="str">
            <v>Pendiente</v>
          </cell>
          <cell r="AJ21" t="str">
            <v xml:space="preserve">Sucursal Monterrey / Factura en pesos </v>
          </cell>
        </row>
        <row r="22">
          <cell r="A22" t="str">
            <v>CL-020</v>
          </cell>
          <cell r="B22" t="str">
            <v>Cliente</v>
          </cell>
          <cell r="C22" t="str">
            <v>Sonora Grill Durango</v>
          </cell>
          <cell r="D22" t="str">
            <v>Alvaro Jiménez</v>
          </cell>
          <cell r="E22" t="str">
            <v>Socio</v>
          </cell>
          <cell r="F22" t="str">
            <v>alvaro@sonoragrill.com.mx</v>
          </cell>
          <cell r="G22" t="str">
            <v>5543-683258</v>
          </cell>
          <cell r="I22" t="str">
            <v>Operadora de Alimentos Durango SAPI DE C.V.</v>
          </cell>
          <cell r="J22" t="str">
            <v>Juan Salvador Agraz</v>
          </cell>
          <cell r="K22">
            <v>40</v>
          </cell>
          <cell r="L22" t="str">
            <v>Piso 15</v>
          </cell>
          <cell r="M22" t="str">
            <v>Santa Fe</v>
          </cell>
          <cell r="N22">
            <v>5109</v>
          </cell>
          <cell r="O22" t="str">
            <v>Distrito Federal</v>
          </cell>
          <cell r="P22" t="str">
            <v>OAD 110330430</v>
          </cell>
          <cell r="Q22" t="str">
            <v>100 % contra entrega</v>
          </cell>
          <cell r="R22" t="str">
            <v>Alvaro Jiménez</v>
          </cell>
          <cell r="S22" t="str">
            <v>5543-683258</v>
          </cell>
          <cell r="T22" t="str">
            <v>alvaro@sonoragrill.com.mx</v>
          </cell>
          <cell r="W22" t="str">
            <v>Alvaro Jiménez</v>
          </cell>
          <cell r="X22" t="str">
            <v>5543-683258</v>
          </cell>
          <cell r="Y22" t="str">
            <v xml:space="preserve">alvaro@sonoragrill.com.mx /comprasdurango205@gmail.com </v>
          </cell>
          <cell r="AA22" t="str">
            <v>no identificado</v>
          </cell>
          <cell r="AB22" t="str">
            <v>no identificado</v>
          </cell>
          <cell r="AC22" t="str">
            <v>no identificado</v>
          </cell>
          <cell r="AE22" t="str">
            <v>Restaurante Sonora Grill Insurgentes y eje 8 sur</v>
          </cell>
          <cell r="AJ22" t="str">
            <v>Sucursal Durango / Factura en Pesos</v>
          </cell>
        </row>
        <row r="23">
          <cell r="A23" t="str">
            <v>CL-021</v>
          </cell>
          <cell r="B23" t="str">
            <v>Cliente</v>
          </cell>
          <cell r="C23" t="str">
            <v>Sonora Grill Metepec</v>
          </cell>
          <cell r="D23" t="str">
            <v>Alvaro Jiménez</v>
          </cell>
          <cell r="E23" t="str">
            <v>Socio</v>
          </cell>
          <cell r="F23" t="str">
            <v>alvaro@sonoragrill.com.mx</v>
          </cell>
          <cell r="G23" t="str">
            <v>5543-683258</v>
          </cell>
          <cell r="I23" t="str">
            <v>Operadora de Alimentos Metepec SAPI DE C.V.</v>
          </cell>
          <cell r="J23" t="str">
            <v xml:space="preserve">Leona Vicario </v>
          </cell>
          <cell r="K23">
            <v>1000</v>
          </cell>
          <cell r="M23" t="str">
            <v>La Purisima</v>
          </cell>
          <cell r="N23">
            <v>52148</v>
          </cell>
          <cell r="O23" t="str">
            <v>Metepec, Estado de México</v>
          </cell>
          <cell r="P23" t="str">
            <v>OAM121010 QA5</v>
          </cell>
          <cell r="Q23" t="str">
            <v>100 % contra entrega</v>
          </cell>
          <cell r="R23" t="str">
            <v>Alvaro Jiménez</v>
          </cell>
          <cell r="S23" t="str">
            <v>5543-683258</v>
          </cell>
          <cell r="T23" t="str">
            <v>alvaro@sonoragrill.com.mx; comprasmetepec@gmail.com</v>
          </cell>
          <cell r="W23" t="str">
            <v>Alvaro Jiménez</v>
          </cell>
          <cell r="X23" t="str">
            <v>5543-683258</v>
          </cell>
          <cell r="Y23" t="str">
            <v>alvaro@sonoragrill.com.mx</v>
          </cell>
          <cell r="AA23" t="str">
            <v>no  identificado</v>
          </cell>
          <cell r="AB23" t="str">
            <v>no  identificado</v>
          </cell>
          <cell r="AC23" t="str">
            <v>no  identificado</v>
          </cell>
          <cell r="AE23" t="str">
            <v>Restaurante Sonora Grill Insurgentes y eje 8 sur</v>
          </cell>
          <cell r="AH23" t="str">
            <v>Pendiente</v>
          </cell>
          <cell r="AJ23" t="str">
            <v>Sucursal Metepec / Factura en Pesos</v>
          </cell>
          <cell r="BA23">
            <v>0</v>
          </cell>
        </row>
        <row r="24">
          <cell r="A24" t="str">
            <v>CL-022</v>
          </cell>
          <cell r="B24" t="str">
            <v>Cliente</v>
          </cell>
          <cell r="C24" t="str">
            <v>Sonora Grill Vallarta</v>
          </cell>
          <cell r="N24">
            <v>0</v>
          </cell>
          <cell r="Q24">
            <v>0</v>
          </cell>
          <cell r="AJ24" t="str">
            <v>Sucursal Vallarta</v>
          </cell>
        </row>
        <row r="25">
          <cell r="A25" t="str">
            <v>CL-023</v>
          </cell>
          <cell r="B25" t="str">
            <v>Cliente</v>
          </cell>
          <cell r="C25" t="str">
            <v>Sonora Grill Juriquilla</v>
          </cell>
          <cell r="D25" t="str">
            <v>Alvaro Jiménez</v>
          </cell>
          <cell r="E25" t="str">
            <v>Socio</v>
          </cell>
          <cell r="F25" t="str">
            <v>alvaro@sonoragrill.com.mx</v>
          </cell>
          <cell r="G25" t="str">
            <v>5543-683258</v>
          </cell>
          <cell r="I25" t="str">
            <v>Operadora de Alimentos Durango SAPI DE C.V.</v>
          </cell>
          <cell r="J25" t="str">
            <v>Juan Salvador Agraz</v>
          </cell>
          <cell r="K25">
            <v>40</v>
          </cell>
          <cell r="L25" t="str">
            <v>Piso 15</v>
          </cell>
          <cell r="M25" t="str">
            <v>Santa Fe</v>
          </cell>
          <cell r="N25">
            <v>5109</v>
          </cell>
          <cell r="O25" t="str">
            <v>Distrito Federal</v>
          </cell>
          <cell r="P25" t="str">
            <v>OAD 110330430</v>
          </cell>
          <cell r="Q25" t="str">
            <v>100 % contra entrega</v>
          </cell>
          <cell r="R25" t="str">
            <v>Alvaro Jiménez</v>
          </cell>
          <cell r="S25" t="str">
            <v>5543-683258</v>
          </cell>
          <cell r="T25" t="str">
            <v xml:space="preserve">alvaro@sonoragrill.com.mx </v>
          </cell>
          <cell r="W25" t="str">
            <v>Alvaro Jiménez</v>
          </cell>
          <cell r="X25" t="str">
            <v>5543-683258</v>
          </cell>
          <cell r="Y25" t="str">
            <v>alvaro@sonoragrill.com.mx / mcristiany@hotmail.com / dmonterrubio@centraldearquitectura.com</v>
          </cell>
          <cell r="AA25" t="str">
            <v>no  identificado</v>
          </cell>
          <cell r="AB25" t="str">
            <v>no  identificado</v>
          </cell>
          <cell r="AC25" t="str">
            <v>no  identificado</v>
          </cell>
          <cell r="AE25" t="str">
            <v>Restaurante Sonora Grill Insurgentes y eje 8 sur</v>
          </cell>
          <cell r="AH25" t="str">
            <v>Pendiente</v>
          </cell>
          <cell r="AJ25" t="str">
            <v>Sucursal Juriquilla / Factura en Pesos</v>
          </cell>
        </row>
        <row r="26">
          <cell r="A26" t="str">
            <v>CL-024</v>
          </cell>
          <cell r="B26" t="str">
            <v>Cliente</v>
          </cell>
          <cell r="C26" t="str">
            <v>Sonora Grill Coyoacan</v>
          </cell>
          <cell r="D26" t="str">
            <v>Alvaro Jiménez</v>
          </cell>
          <cell r="E26" t="str">
            <v>Socio</v>
          </cell>
          <cell r="F26" t="str">
            <v>alvaro@sonoragrill.com.mx</v>
          </cell>
          <cell r="G26" t="str">
            <v>5543-683258</v>
          </cell>
          <cell r="I26" t="str">
            <v>Operadora de Alimentos Coyoacan S A P I DE C V</v>
          </cell>
          <cell r="J26" t="str">
            <v>Av. Coyoacan</v>
          </cell>
          <cell r="K26">
            <v>1955</v>
          </cell>
          <cell r="L26" t="str">
            <v>Local A</v>
          </cell>
          <cell r="M26" t="str">
            <v>Xoco</v>
          </cell>
          <cell r="N26">
            <v>3330</v>
          </cell>
          <cell r="O26" t="str">
            <v>Delegación Benito Juarez Distrito Federal</v>
          </cell>
          <cell r="P26" t="str">
            <v>OAC 121010415</v>
          </cell>
          <cell r="Q26" t="str">
            <v>100 % contra entrega</v>
          </cell>
          <cell r="R26" t="str">
            <v>Alvaro Jiménez</v>
          </cell>
          <cell r="S26" t="str">
            <v>5543-683258</v>
          </cell>
          <cell r="T26" t="str">
            <v>alvaro@sonoragrill.com.mx</v>
          </cell>
          <cell r="W26" t="str">
            <v>Alvaro Jiménez</v>
          </cell>
          <cell r="X26" t="str">
            <v>5543-683258</v>
          </cell>
          <cell r="Y26" t="str">
            <v>alvaro@sonoragrill.com.mx  / compras.almacen.coyoacan@gmail.com /  facturascoyoacan@gmail.com</v>
          </cell>
          <cell r="AA26" t="str">
            <v>no  identificado</v>
          </cell>
          <cell r="AB26" t="str">
            <v>no  identificado</v>
          </cell>
          <cell r="AC26" t="str">
            <v>no  identificado</v>
          </cell>
          <cell r="AE26" t="str">
            <v>Restaurante Sonora Grill Insurgentes y eje 8 sur</v>
          </cell>
          <cell r="AH26" t="str">
            <v>Pendiente</v>
          </cell>
          <cell r="AJ26" t="str">
            <v>Sucursal Coyoacan / Fcatura en Pesos</v>
          </cell>
          <cell r="BA26">
            <v>0</v>
          </cell>
        </row>
        <row r="27">
          <cell r="A27" t="str">
            <v>CL-025</v>
          </cell>
          <cell r="B27" t="str">
            <v>Cliente</v>
          </cell>
          <cell r="C27" t="str">
            <v>Sonora Grill Narvarte</v>
          </cell>
          <cell r="D27" t="str">
            <v>Alvaro Jiménez</v>
          </cell>
          <cell r="E27" t="str">
            <v>Socio</v>
          </cell>
          <cell r="F27" t="str">
            <v>alvaro@sonoragrill.com.mx</v>
          </cell>
          <cell r="G27" t="str">
            <v>5543-683258</v>
          </cell>
          <cell r="I27" t="str">
            <v>Operadora de Alimentos Diagonal San Antonio SAPI DE C.V.</v>
          </cell>
          <cell r="J27" t="str">
            <v xml:space="preserve">Romero de Terreros </v>
          </cell>
          <cell r="K27">
            <v>1010</v>
          </cell>
          <cell r="M27" t="str">
            <v>Narvarte Poniente</v>
          </cell>
          <cell r="N27">
            <v>3020</v>
          </cell>
          <cell r="O27" t="str">
            <v>Delegacion Benito Juarez</v>
          </cell>
          <cell r="P27" t="str">
            <v>OAD 121010JE1</v>
          </cell>
          <cell r="Q27" t="str">
            <v>100 % contra entrega</v>
          </cell>
          <cell r="R27" t="str">
            <v>Alvaro Jiménez</v>
          </cell>
          <cell r="S27" t="str">
            <v>5543-683258</v>
          </cell>
          <cell r="T27" t="str">
            <v>alvaro@sonoragrill.com.mx</v>
          </cell>
          <cell r="W27" t="str">
            <v>Alvaro Jiménez</v>
          </cell>
          <cell r="X27" t="str">
            <v>5543-683258</v>
          </cell>
          <cell r="Y27" t="str">
            <v>alvaro@sonoragrill.com.mx / narvarte.compras@gmail.com / sonorasdiagonalsanantonio@hotmail.com</v>
          </cell>
          <cell r="AA27" t="str">
            <v>no  identificado</v>
          </cell>
          <cell r="AB27" t="str">
            <v>no  identificado</v>
          </cell>
          <cell r="AC27" t="str">
            <v>no  identificado</v>
          </cell>
          <cell r="AE27" t="str">
            <v>Restaurante Sonora Grill Insurgentes y eje 8 sur</v>
          </cell>
          <cell r="AH27" t="str">
            <v>Pendiente</v>
          </cell>
          <cell r="AJ27" t="str">
            <v>Sucursal Narvarte / Factura en Pesos</v>
          </cell>
        </row>
        <row r="28">
          <cell r="A28" t="str">
            <v>CL-026</v>
          </cell>
          <cell r="B28" t="str">
            <v>Cliente</v>
          </cell>
          <cell r="C28" t="str">
            <v>Sonora Grill Napoles</v>
          </cell>
          <cell r="D28" t="str">
            <v>Alvaro Jiménez</v>
          </cell>
          <cell r="E28" t="str">
            <v>Socio</v>
          </cell>
          <cell r="F28" t="str">
            <v>alvaro@sonoragrill.com.mx</v>
          </cell>
          <cell r="G28" t="str">
            <v>5543-683258</v>
          </cell>
          <cell r="I28" t="str">
            <v>Operadora de Alimentos Napoles S A P I DE C V</v>
          </cell>
          <cell r="J28" t="str">
            <v>Nueva York 264 a</v>
          </cell>
          <cell r="M28" t="str">
            <v>Napoles</v>
          </cell>
          <cell r="N28">
            <v>3810</v>
          </cell>
          <cell r="O28" t="str">
            <v>Delegación Benito Juarez Distrito Federal</v>
          </cell>
          <cell r="P28" t="str">
            <v>OAN 121010 TQ7</v>
          </cell>
          <cell r="Q28" t="str">
            <v>100 % contra entrega</v>
          </cell>
          <cell r="R28" t="str">
            <v>Alvaro Jiménez</v>
          </cell>
          <cell r="S28" t="str">
            <v>5543-683258</v>
          </cell>
          <cell r="T28" t="str">
            <v>alvaro@sonoragrill.com.mx</v>
          </cell>
          <cell r="W28" t="str">
            <v>Alvaro Jiménez</v>
          </cell>
          <cell r="X28" t="str">
            <v>5543-683258</v>
          </cell>
          <cell r="Y28" t="str">
            <v>alvaro@sonoragrill.com.mx / comprasnapoles@gmail.com / admon.facturasnapoles@gmail.com</v>
          </cell>
          <cell r="AA28" t="str">
            <v>no  identificado</v>
          </cell>
          <cell r="AB28" t="str">
            <v>no  identificado</v>
          </cell>
          <cell r="AC28" t="str">
            <v>no  identificado</v>
          </cell>
          <cell r="AE28" t="str">
            <v>Restaurante Sonora Grill Insurgentes y eje 8 sur</v>
          </cell>
          <cell r="AH28" t="str">
            <v>Pendiente</v>
          </cell>
          <cell r="AJ28" t="str">
            <v>Sucursal Napoles / Factura en Pesos</v>
          </cell>
        </row>
        <row r="29">
          <cell r="A29" t="str">
            <v>CL-027</v>
          </cell>
          <cell r="B29" t="str">
            <v>Cliente</v>
          </cell>
          <cell r="C29" t="str">
            <v>Sonora Grill Division del Norte</v>
          </cell>
          <cell r="D29" t="str">
            <v>Alvaro Jiménez</v>
          </cell>
          <cell r="E29" t="str">
            <v>Socio</v>
          </cell>
          <cell r="F29" t="str">
            <v>alvaro@sonoragrill.com.mx</v>
          </cell>
          <cell r="G29" t="str">
            <v>5543-683258</v>
          </cell>
          <cell r="I29" t="str">
            <v>Ricardo Añorve Martinez</v>
          </cell>
          <cell r="J29" t="str">
            <v>Division del Norte</v>
          </cell>
          <cell r="K29">
            <v>911</v>
          </cell>
          <cell r="L29" t="str">
            <v>Int. Local A</v>
          </cell>
          <cell r="M29" t="str">
            <v>Del Valle</v>
          </cell>
          <cell r="N29">
            <v>3100</v>
          </cell>
          <cell r="O29" t="str">
            <v>Distrito Federal</v>
          </cell>
          <cell r="P29" t="str">
            <v>AOMR 740324 F67</v>
          </cell>
          <cell r="Q29" t="str">
            <v>100 % contra entrega</v>
          </cell>
          <cell r="R29" t="str">
            <v>Alvaro Jiménez</v>
          </cell>
          <cell r="S29" t="str">
            <v>5543-683258</v>
          </cell>
          <cell r="T29" t="str">
            <v>alvaro@sonoragrill.com.mx</v>
          </cell>
          <cell r="W29" t="str">
            <v>Alvaro Jiménez</v>
          </cell>
          <cell r="X29" t="str">
            <v>5543-683258</v>
          </cell>
          <cell r="Y29" t="str">
            <v>alvaro@sonoragrill.com.mx / diviamorfelix@gmail.com /</v>
          </cell>
          <cell r="AA29" t="str">
            <v>no  identificado</v>
          </cell>
          <cell r="AB29" t="str">
            <v>no  identificado</v>
          </cell>
          <cell r="AC29" t="str">
            <v>no  identificado</v>
          </cell>
          <cell r="AE29" t="str">
            <v>Restaurante Sonora Grill Insurgentes y eje 8 sur</v>
          </cell>
          <cell r="AH29" t="str">
            <v>Pendiente</v>
          </cell>
          <cell r="AJ29" t="str">
            <v>Sucursal División del Norte / Factura en Pesos</v>
          </cell>
        </row>
        <row r="30">
          <cell r="A30" t="str">
            <v>CL-028</v>
          </cell>
          <cell r="B30" t="str">
            <v>Cliente</v>
          </cell>
          <cell r="C30" t="str">
            <v>Sonora Grill Felix Cuevas</v>
          </cell>
          <cell r="D30" t="str">
            <v>Alvaro Jiménez</v>
          </cell>
          <cell r="E30" t="str">
            <v>Socio</v>
          </cell>
          <cell r="F30" t="str">
            <v>alvaro@sonoragrill.com.mx</v>
          </cell>
          <cell r="G30" t="str">
            <v>5543-683258</v>
          </cell>
          <cell r="I30" t="str">
            <v>Ricardo Añorve Martinez</v>
          </cell>
          <cell r="J30" t="str">
            <v>Division del Norte</v>
          </cell>
          <cell r="K30">
            <v>911</v>
          </cell>
          <cell r="L30" t="str">
            <v>Int. Local A</v>
          </cell>
          <cell r="M30" t="str">
            <v>Del Valle</v>
          </cell>
          <cell r="N30">
            <v>3100</v>
          </cell>
          <cell r="O30" t="str">
            <v>Distrito Federal</v>
          </cell>
          <cell r="P30" t="str">
            <v>AOMR 740324 F67</v>
          </cell>
          <cell r="Q30" t="str">
            <v>100 % contra entrega</v>
          </cell>
          <cell r="R30" t="str">
            <v>Alvaro Jiménez</v>
          </cell>
          <cell r="S30" t="str">
            <v>5543-683258</v>
          </cell>
          <cell r="T30" t="str">
            <v>alvaro@sonoragrill.com.mx</v>
          </cell>
          <cell r="W30" t="str">
            <v>Alvaro Jiménez</v>
          </cell>
          <cell r="X30" t="str">
            <v>5543-683258</v>
          </cell>
          <cell r="Y30" t="str">
            <v>alvaro@sonoragrill.com.mx / felixcuevascompras@gmail.com / sonoragrillfelixcuevas@hotmail.com</v>
          </cell>
          <cell r="AA30" t="str">
            <v>no  identificado</v>
          </cell>
          <cell r="AB30" t="str">
            <v>no  identificado</v>
          </cell>
          <cell r="AC30" t="str">
            <v>no  identificado</v>
          </cell>
          <cell r="AE30" t="str">
            <v>Restaurante Sonora Grill Insurgentes y eje 8 sur</v>
          </cell>
          <cell r="AH30" t="str">
            <v>Pendiente</v>
          </cell>
          <cell r="AJ30" t="str">
            <v>Sucursal Felix Cuevas / Factura en Pesos</v>
          </cell>
        </row>
        <row r="31">
          <cell r="A31" t="str">
            <v>CL-029</v>
          </cell>
          <cell r="B31" t="str">
            <v>Cliente</v>
          </cell>
          <cell r="C31" t="str">
            <v>Sonora Grill Amores</v>
          </cell>
          <cell r="D31" t="str">
            <v>Alvaro Jiménez</v>
          </cell>
          <cell r="E31" t="str">
            <v>Socio</v>
          </cell>
          <cell r="F31" t="str">
            <v>alvaro@sonoragrill.com.mx</v>
          </cell>
          <cell r="G31" t="str">
            <v>5543-683258</v>
          </cell>
          <cell r="I31" t="str">
            <v>Ricardo Añorve Martinez</v>
          </cell>
          <cell r="J31" t="str">
            <v>Division del Norte</v>
          </cell>
          <cell r="K31">
            <v>911</v>
          </cell>
          <cell r="L31" t="str">
            <v>Int. Local A</v>
          </cell>
          <cell r="M31" t="str">
            <v>Del Valle</v>
          </cell>
          <cell r="N31">
            <v>3100</v>
          </cell>
          <cell r="O31" t="str">
            <v>Distrito Federal</v>
          </cell>
          <cell r="P31" t="str">
            <v>AOMR 740324 F67</v>
          </cell>
          <cell r="Q31" t="str">
            <v>100 % contra entrega</v>
          </cell>
          <cell r="R31" t="str">
            <v>Alvaro Jiménez</v>
          </cell>
          <cell r="S31" t="str">
            <v>5543-683258</v>
          </cell>
          <cell r="T31" t="str">
            <v>alvaro@sonoragrill.com.mx</v>
          </cell>
          <cell r="W31" t="str">
            <v>Alvaro Jiménez</v>
          </cell>
          <cell r="X31" t="str">
            <v>5543-683258</v>
          </cell>
          <cell r="Y31" t="str">
            <v>alvaro@sonoragrill.com.mx / amorescompras@gmail.com / diviamorfelix@gmail.com</v>
          </cell>
          <cell r="AA31" t="str">
            <v>no  identificado</v>
          </cell>
          <cell r="AB31" t="str">
            <v>no  identificado</v>
          </cell>
          <cell r="AC31" t="str">
            <v>no  identificado</v>
          </cell>
          <cell r="AE31" t="str">
            <v>Restaurante Sonora Grill Insurgentes y eje 8 sur</v>
          </cell>
          <cell r="AH31" t="str">
            <v>Pendiente</v>
          </cell>
          <cell r="AJ31" t="str">
            <v>Sucursal Amores /  Factura en Pesos</v>
          </cell>
        </row>
        <row r="32">
          <cell r="A32" t="str">
            <v>CL-030</v>
          </cell>
          <cell r="B32" t="str">
            <v>Cliente</v>
          </cell>
          <cell r="C32" t="str">
            <v>Mayan Palace Vallarta</v>
          </cell>
          <cell r="D32" t="str">
            <v>Guadalupe López</v>
          </cell>
          <cell r="E32" t="str">
            <v>Compras</v>
          </cell>
          <cell r="F32" t="str">
            <v>guadalupelopez@grupovidanta.com</v>
          </cell>
          <cell r="G32" t="str">
            <v>322) 226 4000 Ext. 4816</v>
          </cell>
          <cell r="I32" t="str">
            <v>Desarrollo Marina Vallarta S.A de C.V.</v>
          </cell>
          <cell r="J32" t="str">
            <v xml:space="preserve">Av. Paseo de la Marina Sur </v>
          </cell>
          <cell r="K32">
            <v>220</v>
          </cell>
          <cell r="M32" t="str">
            <v>Marina Vallarta</v>
          </cell>
          <cell r="N32">
            <v>48335</v>
          </cell>
          <cell r="O32" t="str">
            <v>Puerto Vallarta, Jal, MÉX</v>
          </cell>
          <cell r="P32" t="str">
            <v>DMV840927T86</v>
          </cell>
          <cell r="Q32" t="str">
            <v>50% anticipo 50% contraaviso de entrega</v>
          </cell>
          <cell r="R32" t="str">
            <v>Guadalupe López</v>
          </cell>
          <cell r="S32" t="str">
            <v>322) 226 4000 Ext. 4816</v>
          </cell>
          <cell r="T32" t="str">
            <v>guadalupelopez@grupovidanta.com</v>
          </cell>
          <cell r="W32" t="str">
            <v>DIANA RAMIREZ</v>
          </cell>
          <cell r="X32" t="str">
            <v xml:space="preserve">32222 64000 EXT. </v>
          </cell>
          <cell r="Y32" t="str">
            <v>dianaramirez@grupovidanta.com</v>
          </cell>
          <cell r="AA32" t="str">
            <v>transferencia</v>
          </cell>
          <cell r="AB32" t="str">
            <v>no identificado</v>
          </cell>
          <cell r="AC32" t="str">
            <v>no identificado</v>
          </cell>
          <cell r="AE32" t="str">
            <v>Av. Paseo de las Moras S/N,</v>
          </cell>
          <cell r="AF32" t="str">
            <v>Fraccionamiento Nautico Turistico</v>
          </cell>
          <cell r="AG32" t="str">
            <v>Nuevo Vallarta, Nayarit</v>
          </cell>
          <cell r="AH32" t="str">
            <v>Misael Baños</v>
          </cell>
          <cell r="AI32" t="str">
            <v>Enviar por Fletes de Oriente.</v>
          </cell>
        </row>
        <row r="33">
          <cell r="A33" t="str">
            <v>CL-031</v>
          </cell>
          <cell r="B33" t="str">
            <v>Cliente</v>
          </cell>
          <cell r="C33" t="str">
            <v>Mayan Palace Puerto Peñasco</v>
          </cell>
          <cell r="D33" t="str">
            <v>Pablo Huerta</v>
          </cell>
          <cell r="E33" t="str">
            <v>Gerente de Alimentos y Bebidas</v>
          </cell>
          <cell r="F33" t="str">
            <v>aybpp@mayanpalace.com.mx</v>
          </cell>
          <cell r="G33" t="str">
            <v>(638) 383.0165</v>
          </cell>
          <cell r="H33">
            <v>0</v>
          </cell>
          <cell r="I33" t="str">
            <v>ALIANZA INTEGRAL TURISTICA SA DE CV</v>
          </cell>
          <cell r="J33" t="str">
            <v>KM 24 Carrt. Puerto Peñasco Caborca  Ejido Miramar</v>
          </cell>
          <cell r="K33">
            <v>0</v>
          </cell>
          <cell r="L33">
            <v>0</v>
          </cell>
          <cell r="M33">
            <v>0</v>
          </cell>
          <cell r="N33">
            <v>83550</v>
          </cell>
          <cell r="O33" t="str">
            <v>Puerto Peñasco  Sonora</v>
          </cell>
          <cell r="P33" t="str">
            <v>AIT140120J91</v>
          </cell>
          <cell r="Q33" t="str">
            <v>50% anticipo 50% contraaviso de entrega</v>
          </cell>
          <cell r="R33" t="str">
            <v>Pablo Huerta</v>
          </cell>
          <cell r="S33" t="str">
            <v>(638) 383.0165</v>
          </cell>
          <cell r="T33" t="str">
            <v>aybpp@mayanpalace.com.mx/facturaelectronica.ppe@grupovidanta.com</v>
          </cell>
          <cell r="U33">
            <v>0</v>
          </cell>
          <cell r="V33">
            <v>0</v>
          </cell>
          <cell r="W33" t="str">
            <v>PERLA MUÑOZ GONZALEZ</v>
          </cell>
          <cell r="X33" t="str">
            <v>016383830160 EXT 4014</v>
          </cell>
          <cell r="Y33" t="str">
            <v>cxppp@mayanpalace.com.mx</v>
          </cell>
          <cell r="Z33">
            <v>0</v>
          </cell>
          <cell r="AA33" t="str">
            <v>Transferencia</v>
          </cell>
          <cell r="AB33" t="str">
            <v>Santander</v>
          </cell>
          <cell r="AC33" t="str">
            <v>NO IDENTIFICADO</v>
          </cell>
          <cell r="AD33">
            <v>0</v>
          </cell>
          <cell r="AE33" t="str">
            <v>KM 24 Carrt. Puerto Peñasco - Caborca</v>
          </cell>
          <cell r="AF33" t="str">
            <v>Ejido Miramar</v>
          </cell>
          <cell r="AG33" t="str">
            <v>Puerto Peñasco, Sonora C.P. 83550</v>
          </cell>
          <cell r="AH33" t="str">
            <v>SALVADOR HERNANDEZ</v>
          </cell>
          <cell r="AI33" t="str">
            <v>TRANSPORTE PITIC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</row>
        <row r="34">
          <cell r="A34" t="str">
            <v>CL-032</v>
          </cell>
          <cell r="B34" t="str">
            <v>Cliente</v>
          </cell>
          <cell r="C34" t="str">
            <v>Riu Palace México PLC</v>
          </cell>
          <cell r="D34" t="str">
            <v>Regina Herrera</v>
          </cell>
          <cell r="E34" t="str">
            <v>Compras</v>
          </cell>
          <cell r="F34" t="str">
            <v>purchases.cun@riu.com</v>
          </cell>
          <cell r="G34" t="str">
            <v>984-877-2321</v>
          </cell>
          <cell r="I34" t="str">
            <v>Solar Chaca S.A de C.V.</v>
          </cell>
          <cell r="J34" t="str">
            <v>Blvd Kukulkan Km 8.5 Lote 5 Mza 50</v>
          </cell>
          <cell r="K34" t="str">
            <v>Int. Hotel Riu Cancun</v>
          </cell>
          <cell r="M34" t="str">
            <v>Zona Hotelera Cancun</v>
          </cell>
          <cell r="N34">
            <v>77500</v>
          </cell>
          <cell r="O34" t="str">
            <v>Benito Juarez, Quintana Roo</v>
          </cell>
          <cell r="P34" t="str">
            <v>SCH 961004 P38</v>
          </cell>
          <cell r="Q34" t="str">
            <v>30 dias de Credito</v>
          </cell>
          <cell r="R34" t="str">
            <v>Regina Herrera</v>
          </cell>
          <cell r="S34" t="str">
            <v>01984-877-2321</v>
          </cell>
          <cell r="T34" t="str">
            <v>purchases.cun@riu.com</v>
          </cell>
          <cell r="W34" t="str">
            <v xml:space="preserve">Emanuell Juarez </v>
          </cell>
          <cell r="X34" t="str">
            <v>01998-881-4319</v>
          </cell>
          <cell r="Y34" t="str">
            <v>adm.xmx@riu.com</v>
          </cell>
          <cell r="AA34" t="str">
            <v>Transferencia Bancaria</v>
          </cell>
          <cell r="AB34" t="str">
            <v>Bancomer BBVA</v>
          </cell>
          <cell r="AC34">
            <v>4182</v>
          </cell>
          <cell r="AE34" t="str">
            <v>Av. Xaman-Ha Mza 4 Lote 1  Int. Riu Palace México PLC  Fracc. Playacar Playa del Carmen C.P.77710 Solidaridad, Quintana Roo</v>
          </cell>
          <cell r="AH34" t="str">
            <v>Regina Herrera</v>
          </cell>
          <cell r="AI34" t="str">
            <v>Transportes del Caribe</v>
          </cell>
          <cell r="AJ34" t="str">
            <v>Caja para Transporte Pedir al transporte les sellen la guia o factura y la envien para tramite de revision</v>
          </cell>
          <cell r="AK34" t="str">
            <v>Enviar en una caja copia de factura</v>
          </cell>
        </row>
        <row r="35">
          <cell r="A35" t="str">
            <v>CL-033</v>
          </cell>
          <cell r="B35" t="str">
            <v>Cliente</v>
          </cell>
          <cell r="C35" t="str">
            <v>Riu Palace Cabo San Lucas</v>
          </cell>
          <cell r="D35" t="str">
            <v>Abigail Aguilar Cortes</v>
          </cell>
          <cell r="E35" t="str">
            <v>Compras</v>
          </cell>
          <cell r="F35" t="str">
            <v>purchases.cab@riu.com</v>
          </cell>
          <cell r="G35" t="str">
            <v>624-146-7165</v>
          </cell>
          <cell r="I35" t="str">
            <v>MX Riusa II S.A. de C.V.</v>
          </cell>
          <cell r="J35" t="str">
            <v xml:space="preserve">Bahia Cabo San Lucas K.M. 4.5 </v>
          </cell>
          <cell r="K35" t="str">
            <v>camino  Viejo a San Jose del Cabo</v>
          </cell>
          <cell r="M35" t="str">
            <v>Int. Hotel Riu  Palace Cabo San Lucas</v>
          </cell>
          <cell r="N35">
            <v>23410</v>
          </cell>
          <cell r="O35" t="str">
            <v>Los Cabos B.C.S.</v>
          </cell>
          <cell r="P35" t="str">
            <v>MRI961004L20</v>
          </cell>
          <cell r="Q35" t="str">
            <v>30 dias de Credito</v>
          </cell>
          <cell r="R35" t="str">
            <v>Abigail Aguilar</v>
          </cell>
          <cell r="S35" t="str">
            <v>624-146-7165</v>
          </cell>
          <cell r="T35" t="str">
            <v>purchases.cab@riu.com</v>
          </cell>
          <cell r="W35" t="str">
            <v>Araceli Cortez</v>
          </cell>
          <cell r="X35" t="str">
            <v>624-1467-168</v>
          </cell>
          <cell r="Y35" t="str">
            <v>sal1.xcl@riu.com</v>
          </cell>
          <cell r="AA35" t="str">
            <v>Transferencia Bancaria</v>
          </cell>
          <cell r="AB35" t="str">
            <v>Bancomer BBVA</v>
          </cell>
          <cell r="AC35">
            <v>4166</v>
          </cell>
          <cell r="AE35" t="str">
            <v xml:space="preserve"> Int. Hotel Riu Palace Cabo San Lucas Bahia Cabo San Lucas k. 4.5 Int.Riu Palace Cabo San Lucas, Camino Viejo a San Jose  del Cabo, Los Cabos B.C.S. 23410</v>
          </cell>
          <cell r="AH35" t="str">
            <v>Abigail Aguilar</v>
          </cell>
          <cell r="AI35" t="str">
            <v>Transportes Castores</v>
          </cell>
          <cell r="AJ35" t="str">
            <v>Caja Rigida para Transporte, En una caja enviar copia de factura, pedir al transporte le sellen la guia y la envie</v>
          </cell>
          <cell r="BA35" t="str">
            <v>Enviar Lista de Empaque, agregar numero de O.C del Riu</v>
          </cell>
          <cell r="BB35" t="str">
            <v>Caja para Transporte</v>
          </cell>
          <cell r="BC35" t="str">
            <v>Pedir al transporte le sellen la guia o factura y nos la mande para meter a revision</v>
          </cell>
        </row>
        <row r="36">
          <cell r="A36" t="str">
            <v>CL-034</v>
          </cell>
          <cell r="B36" t="str">
            <v>Cliente</v>
          </cell>
          <cell r="C36" t="str">
            <v>Riu Jalisco</v>
          </cell>
          <cell r="D36" t="str">
            <v>Cinthya Citlaly Romero</v>
          </cell>
          <cell r="E36" t="str">
            <v>Compras</v>
          </cell>
          <cell r="F36" t="str">
            <v>purchases01.pvr@riu.com</v>
          </cell>
          <cell r="G36" t="str">
            <v>01322-226-6605</v>
          </cell>
          <cell r="I36" t="str">
            <v>MX Riusa II S.A de C.V.</v>
          </cell>
          <cell r="J36" t="str">
            <v>Av. Cocoteros Lote Hotelero K y K</v>
          </cell>
          <cell r="K36" t="str">
            <v>Condominios Maestro Flamingos</v>
          </cell>
          <cell r="M36" t="str">
            <v>Bahia de Banderas, Nuevo Vallarta</v>
          </cell>
          <cell r="N36">
            <v>63732</v>
          </cell>
          <cell r="O36" t="str">
            <v>Nayarit</v>
          </cell>
          <cell r="P36" t="str">
            <v>MRI 961004 L20</v>
          </cell>
          <cell r="Q36" t="str">
            <v>30 dias de Credito</v>
          </cell>
          <cell r="R36" t="str">
            <v>Cinthya Citlaly Romero</v>
          </cell>
          <cell r="S36" t="str">
            <v>01322-226-6605</v>
          </cell>
          <cell r="T36" t="str">
            <v>purchases01.pvr@riu.com</v>
          </cell>
          <cell r="W36" t="str">
            <v>Minerva Padilla</v>
          </cell>
          <cell r="X36" t="str">
            <v>01322-226-6615</v>
          </cell>
          <cell r="Y36" t="str">
            <v>gl.pvr@riu.com</v>
          </cell>
          <cell r="AA36" t="str">
            <v>Transferencia Bancaria</v>
          </cell>
          <cell r="AB36" t="str">
            <v>no identificado</v>
          </cell>
          <cell r="AC36">
            <v>4539</v>
          </cell>
          <cell r="AE36" t="str">
            <v>Hotel Riu Jalisco</v>
          </cell>
          <cell r="AF36" t="str">
            <v>Ave. Cocoteros Lote Hotelero K y K Condominios Maestro Flamingos</v>
          </cell>
          <cell r="AG36" t="str">
            <v>Bahía de Banderas, Nuvo Vallarta Nayarit C.P. 63732</v>
          </cell>
          <cell r="AH36" t="str">
            <v>Nayeli Rivas</v>
          </cell>
          <cell r="AI36" t="str">
            <v xml:space="preserve">Transportes Pitic </v>
          </cell>
          <cell r="AJ36" t="str">
            <v>Envia en una caja copia de factura, Lista de empaque, agregar numero de O.C. del riu</v>
          </cell>
          <cell r="AK36" t="str">
            <v>5392-5565</v>
          </cell>
          <cell r="BA36" t="str">
            <v>Caja para transporte, Pedir al transporte le sellen la guia para meter a revision.</v>
          </cell>
        </row>
        <row r="37">
          <cell r="A37" t="str">
            <v>CL-035</v>
          </cell>
          <cell r="B37" t="str">
            <v>Cliente</v>
          </cell>
          <cell r="C37" t="str">
            <v>Riu Emerald Bay</v>
          </cell>
          <cell r="D37" t="str">
            <v>Erika Mendez</v>
          </cell>
          <cell r="E37" t="str">
            <v>Compras</v>
          </cell>
          <cell r="F37" t="str">
            <v>purchases.mzt@riu.com</v>
          </cell>
          <cell r="G37" t="str">
            <v>01669-989-7910 Ext. 880 y 881</v>
          </cell>
          <cell r="H37">
            <v>0</v>
          </cell>
          <cell r="I37" t="str">
            <v>Solar Chaca S.A de C.V.</v>
          </cell>
          <cell r="J37" t="str">
            <v>Calzada Camarón Sábalo</v>
          </cell>
          <cell r="K37" t="str">
            <v>Cuartel 25 Manzana 5</v>
          </cell>
          <cell r="L37" t="str">
            <v>Interior Hotel Riu Emerald Bay</v>
          </cell>
          <cell r="M37" t="str">
            <v>Col. Sabalo Cerritos</v>
          </cell>
          <cell r="N37">
            <v>82112</v>
          </cell>
          <cell r="O37" t="str">
            <v>Mazatlan, Sinaloa</v>
          </cell>
          <cell r="P37" t="str">
            <v>SCH 961004 P38</v>
          </cell>
          <cell r="Q37" t="str">
            <v>30 días de crédito</v>
          </cell>
          <cell r="R37" t="str">
            <v>Erika Mendez</v>
          </cell>
          <cell r="S37" t="str">
            <v>01669-989-7910</v>
          </cell>
          <cell r="T37" t="str">
            <v>purchases.mzt@riu.com</v>
          </cell>
          <cell r="W37" t="str">
            <v>Carolina Urias</v>
          </cell>
          <cell r="X37" t="str">
            <v>01669-9897-900</v>
          </cell>
          <cell r="Y37" t="str">
            <v>sal.mzt@riu.com</v>
          </cell>
          <cell r="AA37" t="str">
            <v>Transferencia Bancaria</v>
          </cell>
          <cell r="AB37" t="str">
            <v>Bancomer BBVA</v>
          </cell>
          <cell r="AC37">
            <v>4182</v>
          </cell>
          <cell r="AE37" t="str">
            <v>Calzada Camaron Sabalo Cuartel 25 Manzana 5 Interior Hotel Riu Emerald Bay Col. Sabalo, Cerritos Mazatlan, Sinaloa C.P. 82112</v>
          </cell>
          <cell r="AH37" t="str">
            <v>Pamela Huerta</v>
          </cell>
          <cell r="AI37" t="str">
            <v>Transportes Castores</v>
          </cell>
          <cell r="AJ37" t="str">
            <v>Caja Rigida para Transporte, En una caja enviar copia de factura, pedir al transporte le sellen la guia y la envie</v>
          </cell>
          <cell r="BA37" t="str">
            <v>Enviar Lista de Empaque, agregar numero de O.C Riu</v>
          </cell>
          <cell r="BB37" t="str">
            <v>Caja Rigida para Transporte</v>
          </cell>
          <cell r="BC37" t="str">
            <v>En una caja enviar copia de factura, pedir al transporte le sellen la guia y la envie</v>
          </cell>
        </row>
        <row r="38">
          <cell r="A38" t="str">
            <v>CL-036</v>
          </cell>
          <cell r="B38" t="str">
            <v>Cliente</v>
          </cell>
          <cell r="C38" t="str">
            <v>Pandibacco</v>
          </cell>
          <cell r="D38" t="str">
            <v>Sr David Fernandez</v>
          </cell>
          <cell r="E38" t="str">
            <v xml:space="preserve">Director </v>
          </cell>
          <cell r="F38" t="str">
            <v>david@pandibacco.com</v>
          </cell>
          <cell r="G38" t="str">
            <v>5543-0812</v>
          </cell>
          <cell r="I38" t="str">
            <v>Julio 87 S.A de C.V.</v>
          </cell>
          <cell r="J38" t="str">
            <v xml:space="preserve">Emilio Castelar </v>
          </cell>
          <cell r="K38">
            <v>107</v>
          </cell>
          <cell r="L38" t="str">
            <v>C-D</v>
          </cell>
          <cell r="M38" t="str">
            <v>Polanco Chapultepec</v>
          </cell>
          <cell r="N38">
            <v>11560</v>
          </cell>
          <cell r="O38" t="str">
            <v>Miguel Hidalgo Méx. D.F.</v>
          </cell>
          <cell r="P38" t="str">
            <v>JOS091112194</v>
          </cell>
          <cell r="Q38" t="str">
            <v>50% anticipo 50% contra aviso de entrega</v>
          </cell>
          <cell r="R38" t="str">
            <v>David Fernandez</v>
          </cell>
          <cell r="S38" t="str">
            <v>5543-0812</v>
          </cell>
          <cell r="T38" t="str">
            <v>david@pandibacco.com</v>
          </cell>
          <cell r="W38" t="str">
            <v>Mariana Avila</v>
          </cell>
          <cell r="X38" t="str">
            <v>5543-0812</v>
          </cell>
          <cell r="Y38" t="str">
            <v>mavila@grupogugar.mx</v>
          </cell>
          <cell r="AA38" t="str">
            <v xml:space="preserve">Interbancario </v>
          </cell>
          <cell r="AB38" t="str">
            <v>Banco del Bajio</v>
          </cell>
          <cell r="AC38">
            <v>1015</v>
          </cell>
          <cell r="AE38" t="str">
            <v>Av. San Antonio 57 Col. Ampliación Nápoles</v>
          </cell>
          <cell r="AF38" t="str">
            <v>Benito Juárez Méx. D.F. c.p. 03810 Primer Piso</v>
          </cell>
          <cell r="AH38" t="str">
            <v>David Fernandez</v>
          </cell>
        </row>
        <row r="39">
          <cell r="A39" t="str">
            <v>CL-037</v>
          </cell>
          <cell r="B39" t="str">
            <v>Cliente</v>
          </cell>
          <cell r="C39" t="str">
            <v>Riu Palace Costa Rica</v>
          </cell>
          <cell r="D39" t="str">
            <v>Ketty Fernández Barrantes</v>
          </cell>
          <cell r="E39" t="str">
            <v>Compras</v>
          </cell>
          <cell r="F39" t="str">
            <v>purchases01.gnc@riu.com</v>
          </cell>
          <cell r="G39" t="str">
            <v xml:space="preserve">(+506)26812340 </v>
          </cell>
          <cell r="I39" t="str">
            <v xml:space="preserve">PRHORESA COSTA RICA SA </v>
          </cell>
          <cell r="J39" t="str">
            <v>PLAYA MATAPALO, 3 KM OESTE NUEVO COLON</v>
          </cell>
          <cell r="L39" t="str">
            <v xml:space="preserve">SARDINAL DE CARRILLO, </v>
          </cell>
          <cell r="M39" t="str">
            <v xml:space="preserve">Ref. Hotel Riu Palace Costa Rica </v>
          </cell>
          <cell r="O39" t="str">
            <v>GUANACASTE, COSTA RICA</v>
          </cell>
          <cell r="P39" t="str">
            <v>CEDULA JURIDICA: 3-101-450627</v>
          </cell>
          <cell r="Q39" t="str">
            <v>30 días de Crédito</v>
          </cell>
          <cell r="R39" t="str">
            <v>Ketty Fernández Barrantes</v>
          </cell>
          <cell r="S39" t="str">
            <v xml:space="preserve">(+506)26812340 </v>
          </cell>
          <cell r="T39" t="str">
            <v>purchases01.gnc@riu.com</v>
          </cell>
          <cell r="W39" t="str">
            <v>Catalina Hernández de la Cruz, dhernandez@riu.com</v>
          </cell>
          <cell r="X39" t="str">
            <v>Personas para recibir factura Ketty Fernandez Barrantes, Oscar Disdier Gordillo</v>
          </cell>
          <cell r="Y39" t="str">
            <v xml:space="preserve"> purchases01.gnc@riu.com / odisdier@riu.com</v>
          </cell>
          <cell r="AA39" t="str">
            <v>Transferencia Bancaria</v>
          </cell>
          <cell r="AB39" t="str">
            <v>no identificada</v>
          </cell>
          <cell r="AC39" t="str">
            <v>no identificada</v>
          </cell>
          <cell r="AE39" t="str">
            <v>PRHORESA COSTA RICA (Hotel Riu Palace Costa Rica)  </v>
          </cell>
          <cell r="AF39" t="str">
            <v>PLAYA MATAPALO, DEL NUEVO COLON 3 KM AL ESTE,</v>
          </cell>
          <cell r="AG39" t="str">
            <v>SARDINAL DE CARRILLO, GUANACASTE, COSTA RICA</v>
          </cell>
          <cell r="AH39" t="str">
            <v xml:space="preserve">Agente Aduanal VERACRUZ - CONMAR LINES </v>
          </cell>
          <cell r="AI39" t="str">
            <v>Tres Guerras</v>
          </cell>
          <cell r="AJ39" t="str">
            <v>Enviar factura comercial y agregar num. O.C. de Riu en la factura, Carta Encomienda, Lista de empaque, Caja Rigida y flejada para exportación</v>
          </cell>
          <cell r="AK39" t="str">
            <v>Conmar Lines</v>
          </cell>
          <cell r="AL39" t="str">
            <v>Esmeralda Ruelas eruelas@conmarlines.com Te: (52) 5555-80-23-09/10</v>
          </cell>
          <cell r="AM39" t="str">
            <v>eruelas@conmarlines.com</v>
          </cell>
          <cell r="AN39" t="str">
            <v>5555-8023-09 y 10</v>
          </cell>
          <cell r="AO39" t="str">
            <v>Armando Inclan</v>
          </cell>
          <cell r="AP39" t="str">
            <v>Avisar 24hrs antes de la entrega</v>
          </cell>
          <cell r="AQ39" t="str">
            <v xml:space="preserve">01 2299/899500 Ext. 3910 </v>
          </cell>
          <cell r="AR39" t="str">
            <v xml:space="preserve">8:00 am a 3:00 pm </v>
          </cell>
          <cell r="AS39" t="str">
            <v>Compañía de Equipamiento al comercio Integral, SA de CV,  Carretera Veracruz - Cardel, KM 234 San Julián, Veracruz, Ver</v>
          </cell>
          <cell r="BA39" t="str">
            <v xml:space="preserve">Caja Rigida y Flejada para Exportaciòn </v>
          </cell>
        </row>
        <row r="40">
          <cell r="A40" t="str">
            <v>CL-038</v>
          </cell>
          <cell r="B40" t="str">
            <v>Cliente</v>
          </cell>
          <cell r="C40" t="str">
            <v>Sonora Grill Reforma</v>
          </cell>
          <cell r="D40" t="str">
            <v>Alvaro Jiménez</v>
          </cell>
          <cell r="E40" t="str">
            <v>Socio</v>
          </cell>
          <cell r="F40" t="str">
            <v>alvaro@sonoragrill.com.mx</v>
          </cell>
          <cell r="G40" t="str">
            <v>5543-683258</v>
          </cell>
          <cell r="I40" t="str">
            <v>Operadora de Alimentos Durango SAPI DE C.V.</v>
          </cell>
          <cell r="J40" t="str">
            <v>Juan Salvador Agraz</v>
          </cell>
          <cell r="K40">
            <v>40</v>
          </cell>
          <cell r="L40" t="str">
            <v>Piso 15</v>
          </cell>
          <cell r="M40" t="str">
            <v>Santa Fe</v>
          </cell>
          <cell r="N40">
            <v>5109</v>
          </cell>
          <cell r="O40" t="str">
            <v>Distrito Federal</v>
          </cell>
          <cell r="P40" t="str">
            <v>OAD 110330430</v>
          </cell>
          <cell r="Q40" t="str">
            <v>100 % contra entrega</v>
          </cell>
          <cell r="R40" t="str">
            <v>Alvaro Jiménez</v>
          </cell>
          <cell r="S40" t="str">
            <v>5543-683258</v>
          </cell>
          <cell r="T40" t="str">
            <v>alvaro@sonoragrill.com.mx</v>
          </cell>
          <cell r="W40" t="str">
            <v>Alvaro Jiménez</v>
          </cell>
          <cell r="X40" t="str">
            <v>5543-683258</v>
          </cell>
          <cell r="Y40" t="str">
            <v>admi.reforma@gmail.com</v>
          </cell>
          <cell r="AA40" t="str">
            <v>no  identificado</v>
          </cell>
          <cell r="AB40" t="str">
            <v>no  identificado</v>
          </cell>
          <cell r="AC40" t="str">
            <v>no  identificado</v>
          </cell>
          <cell r="AE40" t="str">
            <v>Restaurante Sonora Grill Insurgentes y eje 8 sur</v>
          </cell>
          <cell r="AJ40" t="str">
            <v>Sucursal Refoma / Factura en Pesos</v>
          </cell>
        </row>
        <row r="41">
          <cell r="A41" t="str">
            <v>CL-039</v>
          </cell>
          <cell r="B41" t="str">
            <v>Cliente</v>
          </cell>
          <cell r="C41" t="str">
            <v>Sonora Grill Masarik</v>
          </cell>
          <cell r="D41" t="str">
            <v>Alvaro Jiménez</v>
          </cell>
          <cell r="E41" t="str">
            <v>Socio</v>
          </cell>
          <cell r="F41" t="str">
            <v>alvaro@sonoragrill.com.mx</v>
          </cell>
          <cell r="G41" t="str">
            <v>5543-683258</v>
          </cell>
          <cell r="I41" t="str">
            <v>Operadora de Alimentos Durango SAPI DE C.V.</v>
          </cell>
          <cell r="J41" t="str">
            <v>Juan Salvador Agraz</v>
          </cell>
          <cell r="K41">
            <v>40</v>
          </cell>
          <cell r="L41" t="str">
            <v>Piso 15</v>
          </cell>
          <cell r="M41" t="str">
            <v>Santa Fe</v>
          </cell>
          <cell r="N41">
            <v>5109</v>
          </cell>
          <cell r="O41" t="str">
            <v>Distrito Federal</v>
          </cell>
          <cell r="P41" t="str">
            <v>OAD 110330430</v>
          </cell>
          <cell r="Q41" t="str">
            <v>100 % contra entrega</v>
          </cell>
          <cell r="R41" t="str">
            <v>Alvaro Jiménez</v>
          </cell>
          <cell r="S41" t="str">
            <v>5543-683258</v>
          </cell>
          <cell r="T41" t="str">
            <v>alvaro@sonoragrill.com.mx</v>
          </cell>
          <cell r="W41" t="str">
            <v>Alvaro Jiménez</v>
          </cell>
          <cell r="X41" t="str">
            <v>5543-683258</v>
          </cell>
          <cell r="Y41" t="str">
            <v>alvaro@sonoragrill.com.mx  / comprasmasarik1@gmail.com / admipolanco@gmail.com</v>
          </cell>
          <cell r="AA41" t="str">
            <v>no  identificado</v>
          </cell>
          <cell r="AB41" t="str">
            <v>no  identificado</v>
          </cell>
          <cell r="AC41" t="str">
            <v>no  identificado</v>
          </cell>
          <cell r="AE41" t="str">
            <v>Restaurante Sonora Grill Insurgentes y eje 8 sur</v>
          </cell>
          <cell r="AJ41" t="str">
            <v>Sucursal Masarik / Factura en Pesos</v>
          </cell>
        </row>
        <row r="42">
          <cell r="A42" t="str">
            <v>CL-040</v>
          </cell>
          <cell r="B42" t="str">
            <v>Cliente</v>
          </cell>
          <cell r="C42" t="str">
            <v>Sonora Grill Insurgentes</v>
          </cell>
          <cell r="D42" t="str">
            <v>Alvaro Jiménez</v>
          </cell>
          <cell r="E42" t="str">
            <v>Socio</v>
          </cell>
          <cell r="F42" t="str">
            <v>alvaro@sonoragrill.com.mx</v>
          </cell>
          <cell r="G42" t="str">
            <v>5543-683258</v>
          </cell>
          <cell r="I42" t="str">
            <v>Operadora de Alimentos Durango SAPI DE C.V.</v>
          </cell>
          <cell r="J42" t="str">
            <v>Juan Salvador Agraz</v>
          </cell>
          <cell r="K42">
            <v>40</v>
          </cell>
          <cell r="L42" t="str">
            <v>Piso 15</v>
          </cell>
          <cell r="M42" t="str">
            <v>Santa Fe</v>
          </cell>
          <cell r="N42">
            <v>5109</v>
          </cell>
          <cell r="O42" t="str">
            <v>Distrito Federal</v>
          </cell>
          <cell r="P42" t="str">
            <v>OAD 110330430</v>
          </cell>
          <cell r="Q42" t="str">
            <v>100 % contra entrega</v>
          </cell>
          <cell r="R42" t="str">
            <v>Alvaro Jiménez</v>
          </cell>
          <cell r="S42" t="str">
            <v>5543-683258</v>
          </cell>
          <cell r="T42" t="str">
            <v>alvaro@sonoragrill.com.mx</v>
          </cell>
          <cell r="W42" t="str">
            <v>Alvaro Jiménez</v>
          </cell>
          <cell r="X42" t="str">
            <v>5543-683258</v>
          </cell>
          <cell r="Y42" t="str">
            <v>alvaro@sonoragrill.com.mx/  /comprasinsurgentes@gmail.com / maga_sol_4@outlook.com</v>
          </cell>
          <cell r="AA42" t="str">
            <v>no  identificado</v>
          </cell>
          <cell r="AB42" t="str">
            <v>no  identificado</v>
          </cell>
          <cell r="AC42" t="str">
            <v>no  identificado</v>
          </cell>
          <cell r="AE42" t="str">
            <v>Restaurante Sonora Grill Insurgentes y eje 8 sur</v>
          </cell>
          <cell r="AJ42" t="str">
            <v>Sucursal Insurgentes / Factura en Pesos</v>
          </cell>
        </row>
        <row r="43">
          <cell r="A43" t="str">
            <v>CL-041</v>
          </cell>
          <cell r="B43" t="str">
            <v>Cliente</v>
          </cell>
          <cell r="C43" t="str">
            <v>Sonora Grill Amores</v>
          </cell>
          <cell r="D43" t="str">
            <v>Alvaro Jiménez</v>
          </cell>
          <cell r="E43" t="str">
            <v>Socio</v>
          </cell>
          <cell r="F43" t="str">
            <v>alvaro@sonoragrill.com.mx</v>
          </cell>
          <cell r="G43" t="str">
            <v>5543-683258</v>
          </cell>
          <cell r="I43" t="str">
            <v>Ricardo Añorve Martinez</v>
          </cell>
          <cell r="J43" t="str">
            <v>Division del Norte</v>
          </cell>
          <cell r="K43">
            <v>911</v>
          </cell>
          <cell r="L43" t="str">
            <v>Int. Local A</v>
          </cell>
          <cell r="M43" t="str">
            <v>Del Valle</v>
          </cell>
          <cell r="N43">
            <v>3100</v>
          </cell>
          <cell r="O43" t="str">
            <v>Distrito Federal</v>
          </cell>
          <cell r="P43" t="str">
            <v>AOMR740324F67</v>
          </cell>
          <cell r="Q43" t="str">
            <v>100 % contra entrega</v>
          </cell>
          <cell r="R43" t="str">
            <v>Alvaro Jiménez</v>
          </cell>
          <cell r="S43" t="str">
            <v>5543-683258</v>
          </cell>
          <cell r="T43" t="str">
            <v>alvaro@sonoragrill.com.mx</v>
          </cell>
          <cell r="W43" t="str">
            <v>Alvaro Jiménez</v>
          </cell>
          <cell r="X43" t="str">
            <v>5543-683258</v>
          </cell>
          <cell r="Y43" t="str">
            <v>alvaro@sonoragrill.com.mx</v>
          </cell>
          <cell r="AA43" t="str">
            <v>no  identificado</v>
          </cell>
          <cell r="AB43" t="str">
            <v>no  identificado</v>
          </cell>
          <cell r="AC43" t="str">
            <v>no  identificado</v>
          </cell>
        </row>
        <row r="44">
          <cell r="A44" t="str">
            <v>CL-042</v>
          </cell>
          <cell r="B44" t="str">
            <v>Cliente</v>
          </cell>
          <cell r="C44" t="str">
            <v>Mr Sushi Satelite</v>
          </cell>
          <cell r="D44" t="str">
            <v>Irma Diaz</v>
          </cell>
          <cell r="E44" t="str">
            <v>Compras</v>
          </cell>
          <cell r="F44" t="str">
            <v>dimi2905@hotmail.com</v>
          </cell>
          <cell r="G44" t="str">
            <v>9114-3473</v>
          </cell>
          <cell r="I44" t="str">
            <v xml:space="preserve">Gastronómica Zona Azul, S.A. de C.V. </v>
          </cell>
          <cell r="J44" t="str">
            <v>Lope de Vega</v>
          </cell>
          <cell r="K44">
            <v>111</v>
          </cell>
          <cell r="L44" t="str">
            <v>Piso 4 Int. A</v>
          </cell>
          <cell r="M44" t="str">
            <v>Chapultepec Morales</v>
          </cell>
          <cell r="N44">
            <v>11560</v>
          </cell>
          <cell r="O44" t="str">
            <v>Delegacion Miguel Hidalgo</v>
          </cell>
          <cell r="P44" t="str">
            <v>GZA 140123 7UA</v>
          </cell>
          <cell r="Q44" t="str">
            <v>50 % anticipo 50% contraviso de entrega</v>
          </cell>
          <cell r="R44" t="str">
            <v>Irma Diaz</v>
          </cell>
          <cell r="T44" t="str">
            <v>dimi2905@hotmail.com</v>
          </cell>
          <cell r="W44" t="str">
            <v>Irma Diaz</v>
          </cell>
          <cell r="Y44" t="str">
            <v>dimi2905@hotmail.com</v>
          </cell>
          <cell r="AA44" t="str">
            <v>no identificado</v>
          </cell>
          <cell r="AB44" t="str">
            <v>no identificado</v>
          </cell>
          <cell r="AC44" t="str">
            <v>no identificado</v>
          </cell>
          <cell r="AE44" t="str">
            <v>Lomas  Verdes</v>
          </cell>
          <cell r="AH44" t="str">
            <v>Irma Diaz</v>
          </cell>
          <cell r="BA44">
            <v>0</v>
          </cell>
        </row>
        <row r="45">
          <cell r="A45" t="str">
            <v>CL-043</v>
          </cell>
          <cell r="B45" t="str">
            <v>Cliente</v>
          </cell>
          <cell r="C45" t="str">
            <v>Mr Sushi Tecamachalco</v>
          </cell>
          <cell r="D45" t="str">
            <v>Irma Díaz</v>
          </cell>
          <cell r="E45" t="str">
            <v>Compras</v>
          </cell>
          <cell r="F45" t="str">
            <v>dimi2905@hotmail.com</v>
          </cell>
          <cell r="G45" t="str">
            <v>9114 3473</v>
          </cell>
          <cell r="I45" t="str">
            <v xml:space="preserve">Rentasu Mexicana, S.A. de C.V. </v>
          </cell>
          <cell r="J45" t="str">
            <v xml:space="preserve">Río Tiber No. 99 </v>
          </cell>
          <cell r="K45" t="str">
            <v>Piso 9</v>
          </cell>
          <cell r="L45" t="str">
            <v>Despacho 902</v>
          </cell>
          <cell r="M45" t="str">
            <v>Cuauhtémoc</v>
          </cell>
          <cell r="N45">
            <v>6500</v>
          </cell>
          <cell r="O45" t="str">
            <v>Delegación Cuauhtémoc</v>
          </cell>
          <cell r="P45" t="str">
            <v>RME 120120 GI7</v>
          </cell>
          <cell r="Q45" t="str">
            <v>50 % anticipo 50% contraviso de entrega</v>
          </cell>
          <cell r="R45" t="str">
            <v>Irma Diaz</v>
          </cell>
          <cell r="S45" t="str">
            <v>9114 3473</v>
          </cell>
          <cell r="T45" t="str">
            <v>dimi2905@hotmail.com</v>
          </cell>
          <cell r="W45" t="str">
            <v>Irma Diaz</v>
          </cell>
          <cell r="X45" t="str">
            <v>9134 3473</v>
          </cell>
          <cell r="Y45" t="str">
            <v>dimi2905@hotmail.com</v>
          </cell>
          <cell r="AA45" t="str">
            <v>no identificado</v>
          </cell>
          <cell r="AB45" t="str">
            <v>no identificado</v>
          </cell>
          <cell r="AC45" t="str">
            <v>no identificado</v>
          </cell>
          <cell r="AE45" t="str">
            <v>Ave. De las Fuentes #28 Local 7 Col. Tecamachalco Naucalpan de Juarez Edo de Méx CP.P. 53950 Tel 5589 0489</v>
          </cell>
          <cell r="AH45" t="str">
            <v>Sr Tomás Escorcia</v>
          </cell>
        </row>
        <row r="46">
          <cell r="A46" t="str">
            <v>CL-044</v>
          </cell>
          <cell r="B46" t="str">
            <v>Cliente</v>
          </cell>
          <cell r="C46" t="str">
            <v>Posada Real Los Cabos</v>
          </cell>
          <cell r="D46" t="str">
            <v>Raul Chi</v>
          </cell>
          <cell r="E46" t="str">
            <v>Gerente de A y B</v>
          </cell>
          <cell r="F46" t="str">
            <v>r.chi@posadareal.com.mx</v>
          </cell>
          <cell r="G46" t="str">
            <v>01624-142-0155</v>
          </cell>
          <cell r="I46" t="str">
            <v>Promotora Turística Posada Real S.A. de C.V.</v>
          </cell>
          <cell r="J46" t="str">
            <v>Malecón San Jose S/N</v>
          </cell>
          <cell r="M46" t="str">
            <v>Zona Hotelera</v>
          </cell>
          <cell r="N46">
            <v>23400</v>
          </cell>
          <cell r="O46" t="str">
            <v>San josé del Cabo B.C.S.</v>
          </cell>
          <cell r="P46" t="str">
            <v>PTP 870914 9X2</v>
          </cell>
          <cell r="Q46" t="str">
            <v>100 % anticipo</v>
          </cell>
          <cell r="R46" t="str">
            <v>Raul Chi</v>
          </cell>
          <cell r="S46" t="str">
            <v>01624-142-0155</v>
          </cell>
          <cell r="T46" t="str">
            <v>r.chi@posadareal.com.mx</v>
          </cell>
          <cell r="W46" t="str">
            <v>Martha Aramburo</v>
          </cell>
          <cell r="X46" t="str">
            <v>01624-142-0155</v>
          </cell>
          <cell r="Y46" t="str">
            <v>efacturas.cab@posadareal.com.mx</v>
          </cell>
          <cell r="AA46" t="str">
            <v>no identificado</v>
          </cell>
          <cell r="AB46" t="str">
            <v>no identificado</v>
          </cell>
          <cell r="AC46" t="str">
            <v>no identificado</v>
          </cell>
          <cell r="AE46" t="str">
            <v>Posada Real los Cabos</v>
          </cell>
          <cell r="AF46" t="str">
            <v>Malecón San Jose S/N    San Jose del Cabo B.C.S.</v>
          </cell>
          <cell r="AG46" t="str">
            <v xml:space="preserve">Zona Hotelera C.P. 23400 </v>
          </cell>
          <cell r="AH46" t="str">
            <v>Esteban Segura encargado de almacen</v>
          </cell>
          <cell r="AI46" t="str">
            <v>Transportes Castores</v>
          </cell>
        </row>
        <row r="47">
          <cell r="A47" t="str">
            <v>CL-045</v>
          </cell>
          <cell r="B47" t="str">
            <v>Cliente</v>
          </cell>
          <cell r="C47" t="str">
            <v xml:space="preserve">Riu Playacar </v>
          </cell>
          <cell r="D47" t="str">
            <v>Regina Herrera</v>
          </cell>
          <cell r="E47" t="str">
            <v>Compras</v>
          </cell>
          <cell r="F47" t="str">
            <v>purchases.cun@riu.com</v>
          </cell>
          <cell r="G47" t="str">
            <v>01984-877-2321 Ext. 721 y 723</v>
          </cell>
          <cell r="I47" t="str">
            <v>Solar Solimanche S.A de C.V.</v>
          </cell>
          <cell r="J47" t="str">
            <v>Blvd. Kukulkan KM 8.5 Lote 5 Mza 50</v>
          </cell>
          <cell r="K47" t="str">
            <v>Int. Hotel Riu Cancun</v>
          </cell>
          <cell r="M47" t="str">
            <v xml:space="preserve">Zona Hotelera, Cancun </v>
          </cell>
          <cell r="N47">
            <v>77500</v>
          </cell>
          <cell r="O47" t="str">
            <v>Benito Juarez, Quintana Roo</v>
          </cell>
          <cell r="P47" t="str">
            <v>SS0950530-U47</v>
          </cell>
          <cell r="Q47" t="str">
            <v>30 dias de credito</v>
          </cell>
          <cell r="R47" t="str">
            <v>Regina Herrera</v>
          </cell>
          <cell r="S47" t="str">
            <v>01984-877-2321 Ext. 721 y 723</v>
          </cell>
          <cell r="T47" t="str">
            <v>purchases.cun@riu.com</v>
          </cell>
          <cell r="W47" t="str">
            <v>Abigail Gonzalez</v>
          </cell>
          <cell r="X47" t="str">
            <v>998-841-4319</v>
          </cell>
          <cell r="Y47" t="str">
            <v>adm.car@riu.com</v>
          </cell>
          <cell r="AA47" t="str">
            <v>Transferencia Bancaria</v>
          </cell>
          <cell r="AB47" t="str">
            <v>bancomer BBVA</v>
          </cell>
          <cell r="AC47">
            <v>9032</v>
          </cell>
          <cell r="AE47" t="str">
            <v>Av. Xaman-ha MZA 6 Bis Lote 1</v>
          </cell>
          <cell r="AF47" t="str">
            <v>Int. Hotel Riu Playacar</v>
          </cell>
          <cell r="AG47" t="str">
            <v>Fracc. Playacar Playa del Carmen, C.P. 77710 Solidaridad, Quintana Roo</v>
          </cell>
          <cell r="AI47" t="str">
            <v>Transportes del Caribe</v>
          </cell>
          <cell r="AJ47" t="str">
            <v>Caja para Transporte, Pedir al transporte les sellen la guia o factura y la envien para tramite de revision</v>
          </cell>
        </row>
        <row r="48">
          <cell r="A48" t="str">
            <v>CL-046</v>
          </cell>
          <cell r="B48" t="str">
            <v>Cliente</v>
          </cell>
          <cell r="C48" t="str">
            <v xml:space="preserve">Café W y Noroeste Grill </v>
          </cell>
          <cell r="D48" t="str">
            <v>Socorro Chavez</v>
          </cell>
          <cell r="E48" t="str">
            <v>Compras</v>
          </cell>
          <cell r="F48" t="str">
            <v>schavez@ccontrol.com.mx</v>
          </cell>
          <cell r="G48" t="str">
            <v>5228-9400  Ext. 3103</v>
          </cell>
          <cell r="I48" t="str">
            <v>Grupo Comercial Control S.A de C.V.</v>
          </cell>
          <cell r="J48" t="str">
            <v>Padre Mier Poniente</v>
          </cell>
          <cell r="K48">
            <v>167</v>
          </cell>
          <cell r="M48" t="str">
            <v>Monterrey Centro Benito Juarez y Garibaldi</v>
          </cell>
          <cell r="N48">
            <v>64000</v>
          </cell>
          <cell r="O48" t="str">
            <v>Nuevo León</v>
          </cell>
          <cell r="P48" t="str">
            <v>GCC 0512227 F3</v>
          </cell>
          <cell r="Q48" t="str">
            <v>50 % anticipo 50% contra aviso de entrega</v>
          </cell>
          <cell r="R48" t="str">
            <v>Socorro Chavez</v>
          </cell>
          <cell r="S48" t="str">
            <v>5228-9400 Ext. 3103</v>
          </cell>
          <cell r="T48" t="str">
            <v>schavez@ccontrol.com.mx</v>
          </cell>
          <cell r="W48" t="str">
            <v>Mariana Martinez</v>
          </cell>
          <cell r="X48" t="str">
            <v>5228-9400</v>
          </cell>
          <cell r="Y48" t="str">
            <v>mmtz@ccontrol.com.mx</v>
          </cell>
          <cell r="AA48" t="str">
            <v>Transferencia Bancaria</v>
          </cell>
          <cell r="AB48" t="str">
            <v>Banorte</v>
          </cell>
          <cell r="AC48">
            <v>6307</v>
          </cell>
          <cell r="AE48" t="str">
            <v>Av. Constituyentes # 900 Col. Lomas Altas Delg.Miguel Hidalgo</v>
          </cell>
          <cell r="AF48" t="str">
            <v>México D.F.</v>
          </cell>
          <cell r="AH48" t="str">
            <v>Mariana Martinez / Socorro Chavez</v>
          </cell>
          <cell r="AI48" t="str">
            <v>lunes a viernes de 8 am a 12.30 pm</v>
          </cell>
        </row>
        <row r="49">
          <cell r="A49" t="str">
            <v>CL-047</v>
          </cell>
          <cell r="B49" t="str">
            <v>Cliente</v>
          </cell>
          <cell r="C49" t="str">
            <v>Tai Pak</v>
          </cell>
          <cell r="D49" t="str">
            <v>Jesus Abraham</v>
          </cell>
          <cell r="E49" t="str">
            <v>Auditor Administrativo</v>
          </cell>
          <cell r="F49" t="str">
            <v>compras@taipak.com</v>
          </cell>
          <cell r="G49" t="str">
            <v>01667-759-3715-Ext. 132</v>
          </cell>
          <cell r="I49" t="str">
            <v>Operadora Leng men, S.A de C.V.</v>
          </cell>
          <cell r="J49" t="str">
            <v>Domingo Rubí</v>
          </cell>
          <cell r="K49" t="str">
            <v>454 Sur</v>
          </cell>
          <cell r="M49" t="str">
            <v>Jorge Almada</v>
          </cell>
          <cell r="N49">
            <v>80200</v>
          </cell>
          <cell r="O49" t="str">
            <v>Culiacan, Sinaloa</v>
          </cell>
          <cell r="P49" t="str">
            <v>OLM091217SK2</v>
          </cell>
          <cell r="Q49" t="str">
            <v>50% anticipo 50% contra aviso de entrega</v>
          </cell>
          <cell r="R49" t="str">
            <v>Nancy Cardenas</v>
          </cell>
          <cell r="S49" t="str">
            <v>01667-759-3715-Ext. 132</v>
          </cell>
          <cell r="T49" t="str">
            <v>nancycardenas@taipak.com</v>
          </cell>
          <cell r="W49" t="str">
            <v>Nohemi Imperial Román</v>
          </cell>
          <cell r="X49" t="str">
            <v>667-7593715</v>
          </cell>
          <cell r="Y49" t="str">
            <v>nohemiir@taipak.com / compras@taipak.com / nancycardenas@taipak.com</v>
          </cell>
          <cell r="AA49" t="str">
            <v xml:space="preserve">Transferencia Bancaria </v>
          </cell>
          <cell r="AB49" t="str">
            <v>Banorte</v>
          </cell>
          <cell r="AC49">
            <v>4230</v>
          </cell>
          <cell r="AE49" t="str">
            <v>Misma de Facturación</v>
          </cell>
        </row>
        <row r="50">
          <cell r="A50" t="str">
            <v>CL-048</v>
          </cell>
          <cell r="B50" t="str">
            <v>Cliente</v>
          </cell>
          <cell r="C50" t="str">
            <v>Riu Palace Las Americas</v>
          </cell>
          <cell r="D50" t="str">
            <v>Regina Herrera</v>
          </cell>
          <cell r="E50" t="str">
            <v>Compras</v>
          </cell>
          <cell r="F50" t="str">
            <v>purchases.cun@riu.com</v>
          </cell>
          <cell r="G50" t="str">
            <v>01984-877-2321 Ext 721 y 723</v>
          </cell>
          <cell r="I50" t="str">
            <v>Comercial  Chemax S.A de C.V.</v>
          </cell>
          <cell r="J50" t="str">
            <v>Blvd Kukulkan KM 8.5 Lote 5 Mza 50</v>
          </cell>
          <cell r="K50" t="str">
            <v>Int. Hotel Riu Cancun</v>
          </cell>
          <cell r="M50" t="str">
            <v>Zona Hotelera, Cancun</v>
          </cell>
          <cell r="N50">
            <v>77500</v>
          </cell>
          <cell r="O50" t="str">
            <v>Benito Juarez, Quintana Roo</v>
          </cell>
          <cell r="P50" t="str">
            <v>CCE970128120</v>
          </cell>
          <cell r="Q50" t="str">
            <v>30  días de crédito</v>
          </cell>
          <cell r="R50" t="str">
            <v>Regina Herrera</v>
          </cell>
          <cell r="S50" t="str">
            <v>01984-877-2321</v>
          </cell>
          <cell r="T50" t="str">
            <v>purchases.cun@riu.com</v>
          </cell>
          <cell r="W50" t="str">
            <v>Gitanjali Roque</v>
          </cell>
          <cell r="X50" t="str">
            <v>01998-881-4319</v>
          </cell>
          <cell r="Y50" t="str">
            <v>adm.xla@riu.com</v>
          </cell>
          <cell r="AA50" t="str">
            <v>Transferencia Bancaria</v>
          </cell>
          <cell r="AB50" t="str">
            <v>Bancomer BBVA</v>
          </cell>
          <cell r="AC50">
            <v>4361</v>
          </cell>
          <cell r="AE50" t="str">
            <v>Blvd. Kukulkan KM 8.5 Mza 50 Lote 4 Secc A</v>
          </cell>
          <cell r="AF50" t="str">
            <v>Int. Hotel Riu Palace las Americas</v>
          </cell>
          <cell r="AG50" t="str">
            <v>Zona Hotelera, Cancun C.P. 77500 Benito Juarez, Quintana Roo</v>
          </cell>
          <cell r="AH50" t="str">
            <v>Regina Herrera</v>
          </cell>
          <cell r="AI50" t="str">
            <v>Transportes del Caribe</v>
          </cell>
          <cell r="AJ50" t="str">
            <v>Enviar Lista de Empaque, agregar numero de O.C del Riu</v>
          </cell>
          <cell r="AK50" t="str">
            <v>Enviar en una caja copia de factura</v>
          </cell>
          <cell r="BA50" t="str">
            <v>Caja para Transporte</v>
          </cell>
          <cell r="BB50" t="str">
            <v>Pedir al transporte le sellen la guía o factura y nos la mande para meter a revisión</v>
          </cell>
        </row>
        <row r="51">
          <cell r="A51" t="str">
            <v>CL-049</v>
          </cell>
          <cell r="B51" t="str">
            <v>Cliente</v>
          </cell>
          <cell r="C51" t="str">
            <v>Riu Palace Riviera Maya</v>
          </cell>
          <cell r="D51" t="str">
            <v>Regina Herrera</v>
          </cell>
          <cell r="E51" t="str">
            <v>Compras</v>
          </cell>
          <cell r="F51" t="str">
            <v>purchases.cun@riu.com</v>
          </cell>
          <cell r="G51" t="str">
            <v>01984-8772321 Ext. 721 y 723</v>
          </cell>
          <cell r="I51" t="str">
            <v>Solar Chaca S.A de C.V.</v>
          </cell>
          <cell r="J51" t="str">
            <v>Blvd Kukulkan Km 8.5 Lote 5 Mza 50</v>
          </cell>
          <cell r="K51" t="str">
            <v>Int. Hotel Riu Cancun</v>
          </cell>
          <cell r="M51" t="str">
            <v>Zona Hotelera, Cancun</v>
          </cell>
          <cell r="N51">
            <v>77500</v>
          </cell>
          <cell r="O51" t="str">
            <v>Benito Juarez, Quintana Roo</v>
          </cell>
          <cell r="P51" t="str">
            <v>SCH 961004P38</v>
          </cell>
          <cell r="Q51" t="str">
            <v>30 Dias de credito</v>
          </cell>
          <cell r="R51" t="str">
            <v>Regina Herrera</v>
          </cell>
          <cell r="S51" t="str">
            <v>01984-877-2321 Ext. 721 y 723</v>
          </cell>
          <cell r="T51" t="str">
            <v>purchases.cun@riu.com</v>
          </cell>
          <cell r="W51" t="str">
            <v>Rosaura Euan</v>
          </cell>
          <cell r="X51" t="str">
            <v>01998-881-4319</v>
          </cell>
          <cell r="Y51" t="str">
            <v>adm.xrm@riu.com</v>
          </cell>
          <cell r="AA51" t="str">
            <v>Transferencia Bancaria</v>
          </cell>
          <cell r="AB51" t="str">
            <v>Bancomer BBVA</v>
          </cell>
          <cell r="AC51">
            <v>4182</v>
          </cell>
          <cell r="AE51" t="str">
            <v>Av. Xaman-Ha Mza 9 y 10 Lote 1 Int. Hotel Riu Palace Riviera Maya   Fracc. Playacar Fase II Playa del Carmen C.P. 77710 Solidaridad, Quintana Roo</v>
          </cell>
          <cell r="AH51" t="str">
            <v>Regina Herrera</v>
          </cell>
          <cell r="AI51" t="str">
            <v>Transportes del Caribe</v>
          </cell>
          <cell r="AJ51" t="str">
            <v xml:space="preserve">Enviar Lista de Empaque, agregar numero de O.C de Riu </v>
          </cell>
          <cell r="AK51" t="str">
            <v>Enviar en una caja copia de la factura</v>
          </cell>
          <cell r="BA51" t="str">
            <v>Caja Rigida para Transporte</v>
          </cell>
          <cell r="BB51" t="str">
            <v>Pedir al transporte le sellen la guia o factura nos la envie para meter a revision factura</v>
          </cell>
        </row>
        <row r="52">
          <cell r="A52" t="str">
            <v>CL-051</v>
          </cell>
          <cell r="B52" t="str">
            <v>Cliente</v>
          </cell>
          <cell r="C52" t="str">
            <v>Iberostar Caribe</v>
          </cell>
          <cell r="D52" t="str">
            <v>Diana Miranda</v>
          </cell>
          <cell r="E52" t="str">
            <v>Compras Corporativas</v>
          </cell>
          <cell r="F52" t="str">
            <v>diana.miranda@iberostar.com.mx</v>
          </cell>
          <cell r="G52" t="str">
            <v>984 877 2800 - Ext. 8093</v>
          </cell>
          <cell r="I52" t="str">
            <v>Servicios Logisticos del Caribe S.A de C.V.</v>
          </cell>
          <cell r="J52" t="str">
            <v>Carretera Chetumal- Pto Juarez KM 309</v>
          </cell>
          <cell r="K52" t="str">
            <v>Playa Paraiso</v>
          </cell>
          <cell r="M52" t="str">
            <v xml:space="preserve">Solidaridad </v>
          </cell>
          <cell r="N52">
            <v>77710</v>
          </cell>
          <cell r="O52" t="str">
            <v>Quintana Roo</v>
          </cell>
          <cell r="P52" t="str">
            <v>SLC000613 TS5</v>
          </cell>
          <cell r="Q52" t="str">
            <v>30 dias despues de enviar la factura</v>
          </cell>
          <cell r="R52" t="str">
            <v>Diana Miranda</v>
          </cell>
          <cell r="S52" t="str">
            <v>984 877 2800 - Ext. 8093</v>
          </cell>
          <cell r="T52" t="str">
            <v>diana.miranda@iberostar.com.mx</v>
          </cell>
          <cell r="W52" t="str">
            <v>Rafael Galvez; Paco Martinez; Diana Miranda; Gilberto Horta; Laura Luna; Mariana Zepeda</v>
          </cell>
          <cell r="X52" t="str">
            <v>r.galvez@iberostar.com;paco.martinez@iberostar.com;mariana.zepeda@iberostar.com.mx</v>
          </cell>
          <cell r="AA52" t="str">
            <v>PENDIENTE</v>
          </cell>
          <cell r="AB52" t="str">
            <v>PENDIENTE</v>
          </cell>
          <cell r="AC52" t="str">
            <v>PENDIENTE</v>
          </cell>
          <cell r="AE52" t="str">
            <v xml:space="preserve"> se entrega en Oficina Cerrada de los Albatroces</v>
          </cell>
          <cell r="AH52" t="str">
            <v>Diana  Miranda</v>
          </cell>
        </row>
        <row r="53">
          <cell r="A53" t="str">
            <v>CL-052</v>
          </cell>
          <cell r="B53" t="str">
            <v>Cliente</v>
          </cell>
          <cell r="C53" t="str">
            <v>Krystal Acapulco</v>
          </cell>
          <cell r="D53" t="str">
            <v>Javier Gomez</v>
          </cell>
          <cell r="E53" t="str">
            <v>Compras</v>
          </cell>
          <cell r="F53" t="str">
            <v>jgomezs@krystal-hotels.com</v>
          </cell>
          <cell r="G53" t="str">
            <v>01744-485-5050</v>
          </cell>
          <cell r="I53" t="str">
            <v>Grupo Hotelero SF de México, S de RL de CV</v>
          </cell>
          <cell r="J53" t="str">
            <v>Av. Juan Salvador Agraz 65 Int. Piso 20</v>
          </cell>
          <cell r="M53" t="str">
            <v>Santa Fe Cuajimalpa</v>
          </cell>
          <cell r="N53">
            <v>5348</v>
          </cell>
          <cell r="O53" t="str">
            <v>Cuajimalpa de Morelos, México, D.F.</v>
          </cell>
          <cell r="P53" t="str">
            <v>GHS111201TT2</v>
          </cell>
          <cell r="Q53" t="str">
            <v>50 % anticipo 50% contraaviso de entrega</v>
          </cell>
          <cell r="R53" t="str">
            <v>Javier Gomez</v>
          </cell>
          <cell r="S53" t="str">
            <v>01744-485-5050</v>
          </cell>
          <cell r="T53" t="str">
            <v>jgomezs@krystal-hotels.com /cportillo@krystal.com</v>
          </cell>
          <cell r="W53" t="str">
            <v>Javier Gomez</v>
          </cell>
          <cell r="X53" t="str">
            <v>01744-485-5050</v>
          </cell>
          <cell r="Y53" t="str">
            <v>jgomezs@krystal-hotels.com</v>
          </cell>
          <cell r="AA53" t="str">
            <v>no identificado</v>
          </cell>
          <cell r="AB53" t="str">
            <v>no identificado</v>
          </cell>
          <cell r="AC53" t="str">
            <v>no identificado</v>
          </cell>
          <cell r="AE53" t="str">
            <v>Hotel Kystal Beach Acapulco  Av. Costera Miguel Alemán # 163 Fraccionamiento Magallanes  C.P. 39670, Acapulco Guerrero, México.</v>
          </cell>
          <cell r="AI53" t="str">
            <v>Destino Express</v>
          </cell>
        </row>
        <row r="54">
          <cell r="A54" t="str">
            <v>CL-053</v>
          </cell>
          <cell r="B54" t="str">
            <v>Cliente</v>
          </cell>
          <cell r="C54" t="str">
            <v>Riu Palace Antillas</v>
          </cell>
          <cell r="D54" t="str">
            <v>Cesar Ortiz</v>
          </cell>
          <cell r="E54" t="str">
            <v>Compras Florida</v>
          </cell>
          <cell r="F54" t="str">
            <v>cortiz@riu.com</v>
          </cell>
          <cell r="G54" t="str">
            <v>305 673 5333 ext. 1033</v>
          </cell>
          <cell r="I54" t="str">
            <v>Aruba Hotel Enterprises N.V.</v>
          </cell>
          <cell r="J54" t="str">
            <v>J.E.Irausquin Blvd #77</v>
          </cell>
          <cell r="K54" t="str">
            <v>Hotel Palace Antillas</v>
          </cell>
          <cell r="O54" t="str">
            <v>Orajestad, Aruba</v>
          </cell>
          <cell r="P54" t="str">
            <v>Tax id 1174418</v>
          </cell>
          <cell r="Q54" t="str">
            <v>30 días de Crédito</v>
          </cell>
          <cell r="R54" t="str">
            <v>Cesar Ortiz</v>
          </cell>
          <cell r="S54" t="str">
            <v xml:space="preserve">Compras Florida </v>
          </cell>
          <cell r="T54" t="str">
            <v>cortiz@riu.com</v>
          </cell>
          <cell r="W54" t="str">
            <v>Juan Manuel Trías</v>
          </cell>
          <cell r="Y54" t="str">
            <v>jmtrias@riu.com</v>
          </cell>
          <cell r="AA54" t="str">
            <v>Transferencia Bancaria</v>
          </cell>
          <cell r="AB54" t="str">
            <v>Caribbean Mercantille Bank</v>
          </cell>
          <cell r="AC54" t="str">
            <v>no identificado</v>
          </cell>
          <cell r="AE54" t="str">
            <v>Aruba Hotel Enterprises N.V.</v>
          </cell>
          <cell r="AF54" t="str">
            <v>J.E.Irausquin Blvd #77, Hotel Riu Palace Antillas</v>
          </cell>
          <cell r="AG54" t="str">
            <v>Oranjestad, Aruba</v>
          </cell>
          <cell r="AH54" t="str">
            <v xml:space="preserve">Agente Aduanal VERACRUZ - CONMAR LINES </v>
          </cell>
          <cell r="AJ54" t="str">
            <v>Enviar factura comercial y agregar num. O.C. de Riu en la factura, Carta Encomienda, Lista de empaque, Caja Rigida y flejada para exportación</v>
          </cell>
          <cell r="AK54" t="str">
            <v>Conmar Lines</v>
          </cell>
          <cell r="AL54" t="str">
            <v>Esmeralda Ruelas</v>
          </cell>
          <cell r="AM54" t="str">
            <v>eruelas@conmarlines.com</v>
          </cell>
          <cell r="AN54" t="str">
            <v>5555-8023-09 y 10</v>
          </cell>
          <cell r="AO54" t="str">
            <v>Armando Inclan</v>
          </cell>
          <cell r="AP54" t="str">
            <v>Avisar 24hrs antes de la entrega</v>
          </cell>
          <cell r="AQ54" t="str">
            <v xml:space="preserve">01 2299/899500 Ext. 3910 </v>
          </cell>
          <cell r="AR54" t="str">
            <v xml:space="preserve">8:00 am a 3:00 pm </v>
          </cell>
          <cell r="AS54" t="str">
            <v>Compañía de Equipamiento al comercio Integral, SA de CV,  Carretera Veracruz - Cardel, KM 234 San Julián, Veracruz, Ver</v>
          </cell>
        </row>
        <row r="55">
          <cell r="A55" t="str">
            <v>CL-054</v>
          </cell>
          <cell r="B55" t="str">
            <v>Cliente</v>
          </cell>
          <cell r="C55" t="str">
            <v>Hyatt Honduras</v>
          </cell>
          <cell r="D55" t="str">
            <v>Connie Doherty</v>
          </cell>
          <cell r="E55" t="str">
            <v>Purchasing Coordinator America</v>
          </cell>
          <cell r="F55" t="str">
            <v>coonie.doherty@hyatt.com</v>
          </cell>
          <cell r="G55" t="str">
            <v>001 312 780 5458</v>
          </cell>
          <cell r="I55" t="str">
            <v>Desarrollos Hoteleros de Honduras S.A de C.V.</v>
          </cell>
          <cell r="J55" t="str">
            <v>San Felipe los Proceres N casa 1</v>
          </cell>
          <cell r="O55" t="str">
            <v>Tegucigalpa, Honduras</v>
          </cell>
          <cell r="P55" t="str">
            <v>RTN 08019007102928</v>
          </cell>
          <cell r="Q55" t="str">
            <v>100% Anticipo</v>
          </cell>
          <cell r="R55" t="str">
            <v>Ericka Escobar</v>
          </cell>
          <cell r="S55" t="str">
            <v>502-2218-2500</v>
          </cell>
          <cell r="T55" t="str">
            <v>eescobar@ketzal.com.gt</v>
          </cell>
          <cell r="W55" t="str">
            <v>Ericka Escobar</v>
          </cell>
          <cell r="X55" t="str">
            <v>502-2218-2500</v>
          </cell>
          <cell r="Y55" t="str">
            <v>eescobar@ketzal.com.gt</v>
          </cell>
          <cell r="AA55" t="str">
            <v>Transferencia Bancaria Internacional</v>
          </cell>
          <cell r="AB55" t="str">
            <v>no identificado</v>
          </cell>
          <cell r="AC55" t="str">
            <v>no identificado</v>
          </cell>
          <cell r="AE55" t="str">
            <v>Hotel Hyatt Place Tegucigalpa,  Avenida La Paz, Parque Comercial Los Próceres, Paseo Los Próceres, Tegucigalpa, Honduras</v>
          </cell>
          <cell r="AH55" t="str">
            <v>Diego Uribe</v>
          </cell>
          <cell r="AI55" t="str">
            <v>Ticamex</v>
          </cell>
          <cell r="AJ55" t="str">
            <v>EXW</v>
          </cell>
          <cell r="AK55" t="str">
            <v>Ticamex</v>
          </cell>
          <cell r="AL55" t="str">
            <v>Anna Zamudio</v>
          </cell>
          <cell r="AM55" t="str">
            <v>anna.zamudio@grupocargosol.com</v>
          </cell>
          <cell r="AN55" t="str">
            <v>25032-300 Ext. 112</v>
          </cell>
          <cell r="AO55" t="str">
            <v>Vicky Marruffo</v>
          </cell>
          <cell r="AP55" t="str">
            <v xml:space="preserve">Desarrollos Ketzal </v>
          </cell>
          <cell r="AQ55" t="str">
            <v>502-419-16152</v>
          </cell>
          <cell r="AR55" t="str">
            <v>8 am a 5 pm</v>
          </cell>
          <cell r="AS55" t="str">
            <v>Bulevar Los Próceres 13-50 Zona 10</v>
          </cell>
          <cell r="AT55">
            <v>0</v>
          </cell>
        </row>
        <row r="56">
          <cell r="A56" t="str">
            <v>CL-055</v>
          </cell>
          <cell r="B56" t="str">
            <v>Cliente</v>
          </cell>
          <cell r="C56" t="str">
            <v>Hilton Mexico City Reforma</v>
          </cell>
          <cell r="D56" t="str">
            <v>Silvia Balcazar</v>
          </cell>
          <cell r="E56" t="str">
            <v>Directora de Operaciones</v>
          </cell>
          <cell r="F56" t="str">
            <v>silvia.balcazar@hilton.com</v>
          </cell>
          <cell r="G56" t="str">
            <v>5130 5300 /5130 5303</v>
          </cell>
          <cell r="I56" t="str">
            <v>Operadora Hotel Centro Historico S.de R.L. de C.V.</v>
          </cell>
          <cell r="J56" t="str">
            <v xml:space="preserve">Juarez </v>
          </cell>
          <cell r="K56">
            <v>70</v>
          </cell>
          <cell r="M56" t="str">
            <v>Centro de la Ciudad de México Area 2</v>
          </cell>
          <cell r="N56">
            <v>6010</v>
          </cell>
          <cell r="O56" t="str">
            <v>Distrito Federal  Méx.</v>
          </cell>
          <cell r="P56" t="str">
            <v>OHC 080924-AV5</v>
          </cell>
          <cell r="Q56" t="str">
            <v>100% 15 Dias de Credito</v>
          </cell>
          <cell r="R56" t="str">
            <v>Silvia Oropa</v>
          </cell>
          <cell r="S56" t="str">
            <v>5130-5267</v>
          </cell>
          <cell r="T56" t="str">
            <v>silvia.oropa@hilton.com</v>
          </cell>
          <cell r="W56" t="str">
            <v>Sandra Jimenez</v>
          </cell>
          <cell r="X56" t="str">
            <v>5130-5300</v>
          </cell>
          <cell r="Y56" t="str">
            <v>sandra.jimenez@hilton.com / Sergio.hernandez@hilton.com</v>
          </cell>
          <cell r="AA56" t="str">
            <v>no identificado</v>
          </cell>
          <cell r="AB56" t="str">
            <v>no identificado</v>
          </cell>
          <cell r="AC56" t="str">
            <v>no identificado</v>
          </cell>
          <cell r="AE56" t="str">
            <v>Hotel Hilton México City Reforma   Av. Juarez 70, Col. Centro 1, México DF 06010</v>
          </cell>
          <cell r="AH56" t="str">
            <v>Almacen con los Sres Juan Dorado / Julio Hernandez</v>
          </cell>
          <cell r="AJ56" t="str">
            <v>horario de recepcion lunes a viernes 9 a 13.00 hrs Entregar en almacen una copia de factura y de orden decompra para tramite de pago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CL-056</v>
          </cell>
          <cell r="B57" t="str">
            <v>Cliente</v>
          </cell>
          <cell r="C57" t="str">
            <v>Mr Sushi Aguascalientes Norte</v>
          </cell>
          <cell r="D57" t="str">
            <v>Daniela Servin</v>
          </cell>
          <cell r="E57" t="str">
            <v>Compras</v>
          </cell>
          <cell r="F57" t="str">
            <v>mrsushi.norteags@yahoo.com.mx</v>
          </cell>
          <cell r="G57" t="str">
            <v>014499-150474</v>
          </cell>
          <cell r="I57" t="str">
            <v>Alejandra Serrano Ortega</v>
          </cell>
          <cell r="J57" t="str">
            <v>Blvd. Luis Donaldo Colosio 633</v>
          </cell>
          <cell r="M57" t="str">
            <v>Jardines de la Concepcion</v>
          </cell>
          <cell r="N57">
            <v>20120</v>
          </cell>
          <cell r="O57" t="str">
            <v>Aguascalientes, Ags.</v>
          </cell>
          <cell r="P57" t="str">
            <v>SEOA800920QH6</v>
          </cell>
          <cell r="Q57" t="str">
            <v>50 % anticipo 50% contraaviso de entrega</v>
          </cell>
          <cell r="R57" t="str">
            <v>Mirna Tinta</v>
          </cell>
          <cell r="S57" t="str">
            <v>01449-9150474</v>
          </cell>
          <cell r="T57" t="str">
            <v>mrsushi.norteags@yahoo.com.mx</v>
          </cell>
          <cell r="W57" t="str">
            <v>Mirna Tinta</v>
          </cell>
          <cell r="X57" t="str">
            <v>01449-9150474</v>
          </cell>
          <cell r="Y57" t="str">
            <v>oficinas_mrsushiags@yahoo.com.mx</v>
          </cell>
          <cell r="AA57" t="str">
            <v>Deposito</v>
          </cell>
          <cell r="AB57" t="str">
            <v>no identificado</v>
          </cell>
          <cell r="AC57" t="str">
            <v>no identificado</v>
          </cell>
          <cell r="AE57" t="str">
            <v>Av. Eugenio Garza Sada # 14 Esq. Con Camino a San Ignacio Col. Los Pocitos C.P. 20328 Aguascalientes, AGS.</v>
          </cell>
          <cell r="AH57" t="str">
            <v>Mirna Tinta</v>
          </cell>
          <cell r="AI57" t="str">
            <v>Tres Guerras</v>
          </cell>
          <cell r="AJ57" t="str">
            <v>Factura en Pesos</v>
          </cell>
        </row>
        <row r="58">
          <cell r="A58" t="str">
            <v>CL-057</v>
          </cell>
          <cell r="B58" t="str">
            <v>Cliente</v>
          </cell>
          <cell r="C58" t="str">
            <v>Casa Verde</v>
          </cell>
          <cell r="D58" t="str">
            <v>Marilú Aguas</v>
          </cell>
          <cell r="E58" t="str">
            <v>Compras</v>
          </cell>
          <cell r="F58" t="str">
            <v>casaverde_10@hotmail.com</v>
          </cell>
          <cell r="G58" t="str">
            <v>442 193 57 00</v>
          </cell>
          <cell r="I58" t="str">
            <v>Saltacaballos, S.A de C.V.</v>
          </cell>
          <cell r="J58" t="str">
            <v xml:space="preserve">Brasil </v>
          </cell>
          <cell r="K58">
            <v>35</v>
          </cell>
          <cell r="M58" t="str">
            <v>Lomas de Querétaro</v>
          </cell>
          <cell r="N58">
            <v>76190</v>
          </cell>
          <cell r="O58" t="str">
            <v>Santiago de Querétaro Qro.</v>
          </cell>
          <cell r="P58" t="str">
            <v>SAL091123 9Q5</v>
          </cell>
          <cell r="Q58" t="str">
            <v>50 % anticipo 50% contraaviso de entrega</v>
          </cell>
          <cell r="R58" t="str">
            <v xml:space="preserve">Marilú Aguas </v>
          </cell>
          <cell r="S58" t="str">
            <v>01-442-193-5700</v>
          </cell>
          <cell r="T58" t="str">
            <v>casaverde_10@hotmail.com</v>
          </cell>
          <cell r="W58" t="str">
            <v>Marilú Aguas</v>
          </cell>
          <cell r="X58" t="str">
            <v>01442-193-5700</v>
          </cell>
          <cell r="Y58" t="str">
            <v>casaverde_10@hotmail.com</v>
          </cell>
          <cell r="AA58" t="str">
            <v>Transferencia Bancaria</v>
          </cell>
          <cell r="AB58" t="str">
            <v>Banorte</v>
          </cell>
          <cell r="AC58">
            <v>4754</v>
          </cell>
          <cell r="AE58" t="str">
            <v>Costa Rica # 48 Col. Lomas de Querétaro, C.P. 75190 Santiago de Querétaro, Qro 01442-1935700 / 01442-384-9040</v>
          </cell>
          <cell r="AH58" t="str">
            <v>Marilú Aguas / Angélica Olvera</v>
          </cell>
          <cell r="AI58" t="str">
            <v>Paquete Express</v>
          </cell>
          <cell r="AJ58" t="str">
            <v xml:space="preserve">Factura en Pesos T.C. 16.9859 Ref. de entrega Atrás de Restaurante Casa Verde  la facchada es Beige con Rejas Color Cafe  </v>
          </cell>
        </row>
        <row r="59">
          <cell r="A59" t="str">
            <v>CL-058</v>
          </cell>
          <cell r="B59" t="str">
            <v>Cliente</v>
          </cell>
          <cell r="C59" t="str">
            <v>Sonora Grill Polanco</v>
          </cell>
          <cell r="D59" t="str">
            <v>Oscar Herrera</v>
          </cell>
          <cell r="E59" t="str">
            <v>Compras</v>
          </cell>
          <cell r="F59" t="str">
            <v>oscarherrrera@sggroup.com.mx</v>
          </cell>
          <cell r="G59" t="str">
            <v>044 554449-8851</v>
          </cell>
          <cell r="Q59">
            <v>0</v>
          </cell>
          <cell r="T59">
            <v>0</v>
          </cell>
          <cell r="Y59">
            <v>0</v>
          </cell>
          <cell r="AE59">
            <v>0</v>
          </cell>
        </row>
        <row r="60">
          <cell r="A60" t="str">
            <v>CL-059</v>
          </cell>
          <cell r="B60" t="str">
            <v>Cliente</v>
          </cell>
          <cell r="C60" t="str">
            <v>Holiday Inn Coyoacan</v>
          </cell>
          <cell r="D60" t="str">
            <v xml:space="preserve">Arturo Velasco </v>
          </cell>
          <cell r="E60" t="str">
            <v>Alimentos y Bebidas</v>
          </cell>
          <cell r="F60" t="str">
            <v>arturo.velasco@fibrainn.mx</v>
          </cell>
          <cell r="G60" t="str">
            <v>2595-2595</v>
          </cell>
          <cell r="I60" t="str">
            <v>Deutsche Bank México, S.A IBM, División Fiduciaria F/1765</v>
          </cell>
          <cell r="J60" t="str">
            <v>Ricardo Margain Zozaya, 605</v>
          </cell>
          <cell r="M60" t="str">
            <v>Santa Engracia</v>
          </cell>
          <cell r="N60">
            <v>66267</v>
          </cell>
          <cell r="O60" t="str">
            <v>Mpio. San Pedro Garza García, Nuevo León</v>
          </cell>
          <cell r="P60" t="str">
            <v>DBM131209 – N41</v>
          </cell>
          <cell r="Q60" t="str">
            <v>100% anticipo</v>
          </cell>
          <cell r="R60" t="str">
            <v>Angel Torrentera</v>
          </cell>
          <cell r="S60" t="str">
            <v>2595-2595</v>
          </cell>
          <cell r="T60" t="str">
            <v>angel.torrentera@fibrainn.mx</v>
          </cell>
          <cell r="W60" t="str">
            <v>Antonia Rodriguez</v>
          </cell>
          <cell r="X60" t="str">
            <v>2595-2595</v>
          </cell>
          <cell r="Y60" t="str">
            <v>antonia.rodriguez@fibrainn.mx / arturo.velasco@fibrainn.mx</v>
          </cell>
          <cell r="AA60" t="str">
            <v>Deposito</v>
          </cell>
          <cell r="AB60" t="str">
            <v>no identificado</v>
          </cell>
          <cell r="AC60" t="str">
            <v>no identificado</v>
          </cell>
          <cell r="AE60" t="str">
            <v>Calzada de Tlalpan #1507 Entre Av. De los Montes y Republicas Col. Portales C.P. 03300 Méx. D.F.</v>
          </cell>
          <cell r="AH60" t="str">
            <v xml:space="preserve">Arturo Velasco </v>
          </cell>
        </row>
        <row r="61">
          <cell r="A61" t="str">
            <v>CL-060</v>
          </cell>
          <cell r="B61" t="str">
            <v>Cliente</v>
          </cell>
          <cell r="C61" t="str">
            <v>Mr Sushi Aguascalientes Sur</v>
          </cell>
          <cell r="D61" t="str">
            <v>Daniela Servin</v>
          </cell>
          <cell r="E61" t="str">
            <v>Compras</v>
          </cell>
          <cell r="F61" t="str">
            <v>oficina_mrsushiags@yahoo.com</v>
          </cell>
          <cell r="G61" t="str">
            <v>01449-9150474</v>
          </cell>
          <cell r="I61" t="str">
            <v>Karina Yañez Sanchez</v>
          </cell>
          <cell r="J61" t="str">
            <v>Av. De la Convencion Sur # 1018</v>
          </cell>
          <cell r="M61" t="str">
            <v>Fracc. Jardines de Aguascalientes</v>
          </cell>
          <cell r="N61">
            <v>20270</v>
          </cell>
          <cell r="O61" t="str">
            <v>Aguascalientes, Ags.</v>
          </cell>
          <cell r="P61" t="str">
            <v>YASK7809047S5</v>
          </cell>
          <cell r="Q61" t="str">
            <v>50% Anticipo 50% ContraAviso de entrega</v>
          </cell>
          <cell r="R61" t="str">
            <v>Patricia López</v>
          </cell>
          <cell r="S61" t="str">
            <v>01449-91550474</v>
          </cell>
          <cell r="T61" t="str">
            <v>oficinas_mrsushiags@yahoo.com.mx</v>
          </cell>
          <cell r="W61" t="str">
            <v>Mirna Tinta</v>
          </cell>
          <cell r="X61" t="str">
            <v>01449-9150474</v>
          </cell>
          <cell r="Y61" t="str">
            <v>oficinas_mrsushiags@yahoo.com.mx</v>
          </cell>
          <cell r="AA61" t="str">
            <v>no identificado</v>
          </cell>
          <cell r="AB61" t="str">
            <v>no identificado</v>
          </cell>
          <cell r="AC61" t="str">
            <v>no identificado</v>
          </cell>
          <cell r="AE61" t="str">
            <v>Av. Eugenio Garza Sada # 14 Esq. Con Camino a San Ignacio Col. Los Pocitos C.P. 20328 Aguascalientes, AGS.</v>
          </cell>
          <cell r="AH61" t="str">
            <v>Mirna Tinta</v>
          </cell>
          <cell r="AI61" t="str">
            <v>Tres Guerras</v>
          </cell>
          <cell r="AJ61" t="str">
            <v>factura en Pesos</v>
          </cell>
        </row>
        <row r="62">
          <cell r="A62" t="str">
            <v>CL-061</v>
          </cell>
          <cell r="B62" t="str">
            <v>Cliente</v>
          </cell>
          <cell r="C62" t="str">
            <v>Palace Resorts</v>
          </cell>
          <cell r="D62" t="str">
            <v>Josue Abrahan Uc Ku</v>
          </cell>
          <cell r="E62" t="str">
            <v>Compras Equipo Operación</v>
          </cell>
          <cell r="F62" t="str">
            <v>jouc@palaceresorts.com</v>
          </cell>
          <cell r="G62" t="str">
            <v>01998-193-2010 Ext. 8336</v>
          </cell>
          <cell r="I62" t="str">
            <v>Palace Resorts, S.A. de C.V.</v>
          </cell>
          <cell r="J62" t="str">
            <v>Montecito 38 Cond 9 Piso 27 Oficina 6</v>
          </cell>
          <cell r="M62" t="str">
            <v>Napoles</v>
          </cell>
          <cell r="N62" t="str">
            <v>,03810</v>
          </cell>
          <cell r="O62" t="str">
            <v>México D.F.</v>
          </cell>
          <cell r="P62" t="str">
            <v>PRE 900911 TL1</v>
          </cell>
          <cell r="Q62" t="str">
            <v>30 dias de Credito</v>
          </cell>
          <cell r="R62" t="str">
            <v>Josue Uc Ku</v>
          </cell>
          <cell r="S62" t="str">
            <v>019932010-8336 Ext. 8336</v>
          </cell>
          <cell r="T62" t="str">
            <v>jouc@palaceresorts.com</v>
          </cell>
          <cell r="W62" t="str">
            <v>Sonia Puc</v>
          </cell>
          <cell r="X62" t="str">
            <v>019981-932010</v>
          </cell>
          <cell r="Y62" t="str">
            <v>spuc@palaceresorts.com     PRE900911TL1@b2b.mienlaceb2b.com https://portal.palaceresorts.com</v>
          </cell>
          <cell r="AA62" t="str">
            <v>no identificado</v>
          </cell>
          <cell r="AB62" t="str">
            <v>no identificado</v>
          </cell>
          <cell r="AC62" t="str">
            <v>no identificado</v>
          </cell>
          <cell r="AE62" t="str">
            <v>Almacen Nizuc Hotel Moon Palace Nizuc,  Almacen de equipo de operación  Carretera Federal 307, Cancún # Chetumal Rancho San Miguel, MZA 40, Lote7 Fracc. Tamul C.P. 77500, Cancún Q.Roo Tel 01998-881-6000 Ext. 4084</v>
          </cell>
          <cell r="AH62" t="str">
            <v>Rafael Viruel y/o Araceli Gpe Echeverria</v>
          </cell>
          <cell r="AI62" t="str">
            <v>Caribe Express</v>
          </cell>
          <cell r="AJ62" t="str">
            <v>Solicitar la Cita 36 horas de anticipacion a citas@solulogis.com</v>
          </cell>
        </row>
        <row r="63">
          <cell r="A63" t="str">
            <v>CL-062</v>
          </cell>
          <cell r="B63" t="str">
            <v>Cliente</v>
          </cell>
          <cell r="C63" t="str">
            <v>La Quinta Inn &amp; Suites Puebla Palmas</v>
          </cell>
          <cell r="D63" t="str">
            <v>AnaKaren Cervantes</v>
          </cell>
          <cell r="E63" t="str">
            <v>Compras</v>
          </cell>
          <cell r="F63" t="str">
            <v>compraslaquinta@gmail.com</v>
          </cell>
          <cell r="G63" t="str">
            <v>01222-3039806</v>
          </cell>
          <cell r="I63" t="str">
            <v>Operadora de Servicios Turisticos HO Gelada S.A de C.V.</v>
          </cell>
          <cell r="J63" t="str">
            <v>Av. Zeta del Cochero</v>
          </cell>
          <cell r="K63">
            <v>407</v>
          </cell>
          <cell r="M63" t="str">
            <v>Reserva Territorial  Atlixcayotl</v>
          </cell>
          <cell r="N63">
            <v>72810</v>
          </cell>
          <cell r="O63" t="str">
            <v>San Andres Cholula, Puebla</v>
          </cell>
          <cell r="P63" t="str">
            <v>OST 111006 GA2</v>
          </cell>
          <cell r="Q63">
            <v>0</v>
          </cell>
          <cell r="R63" t="str">
            <v>AnaKarem Cervantes</v>
          </cell>
          <cell r="S63" t="str">
            <v>01222-303-9806</v>
          </cell>
          <cell r="T63" t="str">
            <v>compraslaquinta@gmail.com</v>
          </cell>
          <cell r="W63" t="str">
            <v>Mary Carmen Mora</v>
          </cell>
          <cell r="X63" t="str">
            <v>01222-3039-800</v>
          </cell>
          <cell r="Y63" t="str">
            <v>cuentasporpagarlaquinta@gmail.com</v>
          </cell>
          <cell r="AA63" t="str">
            <v>no identificado</v>
          </cell>
          <cell r="AB63" t="str">
            <v>no identificado</v>
          </cell>
          <cell r="AC63" t="str">
            <v>no identificado</v>
          </cell>
          <cell r="AE63" t="str">
            <v>Av. Zeta del Cochero # 407 Reserva Territorial Atlixcayotl, San Andres Cholula, Puebla</v>
          </cell>
          <cell r="AH63" t="str">
            <v>AnaKarem Cervantes</v>
          </cell>
          <cell r="AI63" t="str">
            <v>Pendiente</v>
          </cell>
        </row>
        <row r="64">
          <cell r="A64" t="str">
            <v>CL-063</v>
          </cell>
          <cell r="B64" t="str">
            <v>Cliente</v>
          </cell>
          <cell r="C64" t="str">
            <v>Decameron Colombia Panaca-Heliconias</v>
          </cell>
          <cell r="D64" t="str">
            <v>Cesar Alberto Jaramillo</v>
          </cell>
          <cell r="E64" t="str">
            <v>Jefe de Compras</v>
          </cell>
          <cell r="F64">
            <v>0</v>
          </cell>
          <cell r="G64" t="str">
            <v>576 7410505 Ext. 11023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</row>
        <row r="65">
          <cell r="A65" t="str">
            <v>CL-064</v>
          </cell>
          <cell r="B65" t="str">
            <v>Cliente</v>
          </cell>
          <cell r="C65">
            <v>0</v>
          </cell>
          <cell r="D65" t="str">
            <v>Alejandro Zarate</v>
          </cell>
          <cell r="E65">
            <v>0</v>
          </cell>
          <cell r="F65" t="str">
            <v>la_zarate@hotmail.com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</row>
        <row r="66">
          <cell r="A66" t="str">
            <v>CL-065</v>
          </cell>
          <cell r="B66" t="str">
            <v>Cliente</v>
          </cell>
          <cell r="C66" t="str">
            <v>Les Croissants</v>
          </cell>
          <cell r="D66" t="str">
            <v>Georgina Jean</v>
          </cell>
          <cell r="E66">
            <v>0</v>
          </cell>
          <cell r="F66" t="str">
            <v>georgina.jean@lescroissants.com.mx</v>
          </cell>
          <cell r="G66" t="str">
            <v>5655 6026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 t="str">
            <v>CL-066</v>
          </cell>
          <cell r="B67" t="str">
            <v>Cliente</v>
          </cell>
          <cell r="C67" t="str">
            <v>El Charco de las Ranas Suc. Eddy</v>
          </cell>
          <cell r="D67" t="str">
            <v>Oscar Jiménez</v>
          </cell>
          <cell r="E67" t="str">
            <v>Compras y Almacen</v>
          </cell>
          <cell r="F67" t="str">
            <v>eddyinternational@prodigy.net.mx</v>
          </cell>
          <cell r="G67">
            <v>55982271</v>
          </cell>
          <cell r="H67">
            <v>0</v>
          </cell>
          <cell r="I67" t="str">
            <v>Eddy International S.A. de C.V.</v>
          </cell>
          <cell r="J67" t="str">
            <v>Boulevard Adolfo Lopez Mateos</v>
          </cell>
          <cell r="K67">
            <v>2772</v>
          </cell>
          <cell r="L67">
            <v>0</v>
          </cell>
          <cell r="M67" t="str">
            <v>Jardines del Pedregal</v>
          </cell>
          <cell r="N67">
            <v>1900</v>
          </cell>
          <cell r="O67" t="str">
            <v>Delg. Alvaro Obregon, México, D.F.</v>
          </cell>
          <cell r="P67" t="str">
            <v>EIN 911203 UJ3</v>
          </cell>
          <cell r="Q67" t="str">
            <v>50% Anticipo y 50% contra aviso de entrega</v>
          </cell>
          <cell r="R67" t="str">
            <v>Oscar Jiménez</v>
          </cell>
          <cell r="S67" t="str">
            <v>Cel. 55 2112 9303</v>
          </cell>
          <cell r="T67" t="str">
            <v>eddyinternational@prodigy.net.mx</v>
          </cell>
          <cell r="U67">
            <v>0</v>
          </cell>
          <cell r="V67">
            <v>0</v>
          </cell>
          <cell r="W67" t="str">
            <v>Oscar Jiménez</v>
          </cell>
          <cell r="X67" t="str">
            <v>5598 2271</v>
          </cell>
          <cell r="Y67" t="str">
            <v>eddyinternational@prodigy.net.mx</v>
          </cell>
          <cell r="Z67">
            <v>0</v>
          </cell>
          <cell r="AA67" t="str">
            <v>Transferencia Bancaria</v>
          </cell>
          <cell r="AB67" t="str">
            <v>Banamex</v>
          </cell>
          <cell r="AC67">
            <v>9127</v>
          </cell>
          <cell r="AD67">
            <v>0</v>
          </cell>
          <cell r="AE67" t="str">
            <v>Misma de Facturación</v>
          </cell>
          <cell r="AF67">
            <v>0</v>
          </cell>
          <cell r="AG67">
            <v>0</v>
          </cell>
          <cell r="AH67" t="str">
            <v>Oscar Jiménez</v>
          </cell>
          <cell r="AI67">
            <v>0</v>
          </cell>
          <cell r="AJ67" t="str">
            <v>Facturar en Pesos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 t="str">
            <v>CL-067</v>
          </cell>
          <cell r="B68" t="str">
            <v>Cliente</v>
          </cell>
          <cell r="C68" t="str">
            <v>Presidente Cancun</v>
          </cell>
          <cell r="D68" t="str">
            <v>Manuel Agosto</v>
          </cell>
          <cell r="E68" t="str">
            <v>Compras</v>
          </cell>
          <cell r="F68" t="str">
            <v>manuel_agosto@grupopresidente.com</v>
          </cell>
          <cell r="G68" t="str">
            <v>019988-488716</v>
          </cell>
          <cell r="H68">
            <v>0</v>
          </cell>
          <cell r="I68" t="str">
            <v>Fideicomiso Club de Golf Presidente Cancún</v>
          </cell>
          <cell r="J68" t="str">
            <v>Blvd.Kukulcan KM.7.5</v>
          </cell>
          <cell r="K68">
            <v>0</v>
          </cell>
          <cell r="L68">
            <v>0</v>
          </cell>
          <cell r="M68" t="str">
            <v>Zona Hotelera</v>
          </cell>
          <cell r="N68">
            <v>77500</v>
          </cell>
          <cell r="O68" t="str">
            <v>Cancún, Benito Juarez, Quintana Roo</v>
          </cell>
          <cell r="P68" t="str">
            <v>FPC 731023 2D6</v>
          </cell>
          <cell r="Q68" t="str">
            <v>50% Anticipo y 50% contra aviso de entrega</v>
          </cell>
          <cell r="R68" t="str">
            <v>Juan Manuel Agosto</v>
          </cell>
          <cell r="S68" t="str">
            <v>01998-8488716</v>
          </cell>
          <cell r="T68" t="str">
            <v>manuel_agosto@grupopresidente.com</v>
          </cell>
          <cell r="U68">
            <v>0</v>
          </cell>
          <cell r="V68">
            <v>0</v>
          </cell>
          <cell r="W68" t="str">
            <v>Juan Manuel Agosto</v>
          </cell>
          <cell r="X68" t="str">
            <v>0199-88-488716</v>
          </cell>
          <cell r="Y68" t="str">
            <v>manuel_agosto@grupopresidente.com</v>
          </cell>
          <cell r="Z68">
            <v>0</v>
          </cell>
          <cell r="AA68" t="str">
            <v>Transferencia Bancaria</v>
          </cell>
          <cell r="AB68" t="str">
            <v>no identificado</v>
          </cell>
          <cell r="AC68" t="str">
            <v>no identificado</v>
          </cell>
          <cell r="AD68">
            <v>0</v>
          </cell>
          <cell r="AE68" t="str">
            <v>Misma de Facturación</v>
          </cell>
          <cell r="AF68">
            <v>0</v>
          </cell>
          <cell r="AG68">
            <v>0</v>
          </cell>
          <cell r="AH68" t="str">
            <v>Manuel Agosto</v>
          </cell>
          <cell r="AI68" t="str">
            <v>Transportes del Caribe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 t="str">
            <v>CL-068</v>
          </cell>
          <cell r="B69" t="str">
            <v>Cliente</v>
          </cell>
          <cell r="C69" t="str">
            <v>Moshi Moshi</v>
          </cell>
          <cell r="D69" t="str">
            <v>Lidia Osnaya</v>
          </cell>
          <cell r="E69" t="str">
            <v>Compras</v>
          </cell>
          <cell r="F69" t="str">
            <v>lidia.osnaya@grupomyt.com</v>
          </cell>
          <cell r="G69" t="str">
            <v>5207 3969 Ext 302</v>
          </cell>
          <cell r="H69">
            <v>0</v>
          </cell>
          <cell r="I69" t="str">
            <v>Restaurantes Moshi Moshi S A P I de C.V.</v>
          </cell>
          <cell r="J69" t="str">
            <v>Lago Texcoco</v>
          </cell>
          <cell r="K69">
            <v>112</v>
          </cell>
          <cell r="L69" t="str">
            <v>PB</v>
          </cell>
          <cell r="M69" t="str">
            <v xml:space="preserve">Anahuac I Sección </v>
          </cell>
          <cell r="N69">
            <v>11320</v>
          </cell>
          <cell r="O69" t="str">
            <v>Méx. D.F.</v>
          </cell>
          <cell r="P69" t="str">
            <v xml:space="preserve">RMM 120815 858 </v>
          </cell>
          <cell r="Q69" t="str">
            <v>100 % Contraaviso de entrega</v>
          </cell>
          <cell r="R69" t="str">
            <v>Lidia Osnaya</v>
          </cell>
          <cell r="S69" t="str">
            <v>5207 3969</v>
          </cell>
          <cell r="T69" t="str">
            <v>lidia.osnaya@grupomyt.com</v>
          </cell>
          <cell r="U69">
            <v>0</v>
          </cell>
          <cell r="V69">
            <v>0</v>
          </cell>
          <cell r="W69" t="str">
            <v>Lidia Osnaya</v>
          </cell>
          <cell r="X69" t="str">
            <v>5207 3969</v>
          </cell>
          <cell r="Y69" t="str">
            <v>lidia.osnaya@grupomyt.com</v>
          </cell>
          <cell r="Z69">
            <v>0</v>
          </cell>
          <cell r="AA69" t="str">
            <v>no identificado</v>
          </cell>
          <cell r="AB69" t="str">
            <v>no identificado</v>
          </cell>
          <cell r="AC69" t="str">
            <v>no identificado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 t="str">
            <v xml:space="preserve">Factura 100% en pesos 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A70" t="str">
            <v>CL-069</v>
          </cell>
          <cell r="B70" t="str">
            <v>Cliente</v>
          </cell>
          <cell r="C70" t="str">
            <v>Riu Palace Santa Fe</v>
          </cell>
          <cell r="D70" t="str">
            <v>Abigail Aguilar Cortes</v>
          </cell>
          <cell r="E70" t="str">
            <v>Compras</v>
          </cell>
          <cell r="F70" t="str">
            <v>purchases.cab@riu.com</v>
          </cell>
          <cell r="G70" t="str">
            <v>624146-7165</v>
          </cell>
          <cell r="H70">
            <v>0</v>
          </cell>
          <cell r="I70" t="str">
            <v>MX Riusa II S.A. de C.V.</v>
          </cell>
          <cell r="J70" t="str">
            <v>Camino Viejo a San Jose K.M. 3.5</v>
          </cell>
          <cell r="K70">
            <v>0</v>
          </cell>
          <cell r="L70">
            <v>0</v>
          </cell>
          <cell r="M70" t="str">
            <v xml:space="preserve">El Medano Int. Hotel Riu Santa Fe </v>
          </cell>
          <cell r="N70">
            <v>23453</v>
          </cell>
          <cell r="O70" t="str">
            <v>Cabo San Lucas, Los Cabos B.C.S.</v>
          </cell>
          <cell r="P70" t="str">
            <v>MRI 961004 L20</v>
          </cell>
          <cell r="Q70" t="str">
            <v>30 dias de credito</v>
          </cell>
          <cell r="R70" t="str">
            <v>Yenifer Cueto</v>
          </cell>
          <cell r="S70" t="str">
            <v>01322-226-6605</v>
          </cell>
          <cell r="T70" t="str">
            <v>purchases.cab@riu.com</v>
          </cell>
          <cell r="U70">
            <v>0</v>
          </cell>
          <cell r="V70">
            <v>0</v>
          </cell>
          <cell r="W70" t="str">
            <v>Araceli Cortez</v>
          </cell>
          <cell r="X70" t="str">
            <v>6241467-168</v>
          </cell>
          <cell r="Y70" t="str">
            <v>sal1.xcl@riu.com</v>
          </cell>
          <cell r="Z70">
            <v>0</v>
          </cell>
          <cell r="AA70" t="str">
            <v>Transferencia Bancaria</v>
          </cell>
          <cell r="AB70" t="str">
            <v>Bancomer BBVA</v>
          </cell>
          <cell r="AC70">
            <v>4166</v>
          </cell>
          <cell r="AD70">
            <v>0</v>
          </cell>
          <cell r="AE70" t="str">
            <v>Int Hotel Riu Santa Fe , Camino Viejo a San Jose KM.3.5 Col. El Medano C.P. 23453 Cabo San Lucas, Los Cabos B.C.S.</v>
          </cell>
          <cell r="AF70">
            <v>0</v>
          </cell>
          <cell r="AG70">
            <v>0</v>
          </cell>
          <cell r="AH70" t="str">
            <v>Abigail Aguilar</v>
          </cell>
          <cell r="AI70" t="str">
            <v>Transportes Castores</v>
          </cell>
          <cell r="AJ70" t="str">
            <v>Enviar en una caja copia de la factura y orden de compra del Riu enviar lista de empaque, caja para transporte, pedir al transporte le sellen la guia o factura y manden para revisión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A71" t="str">
            <v>CL-070</v>
          </cell>
          <cell r="B71" t="str">
            <v>Cliente</v>
          </cell>
          <cell r="C71" t="str">
            <v>The Resort at Pedregal</v>
          </cell>
          <cell r="D71" t="str">
            <v>Carlos de la Barra</v>
          </cell>
          <cell r="E71" t="str">
            <v>F&amp;B Director</v>
          </cell>
          <cell r="F71" t="str">
            <v>carlos.delabarra@theresortatpedregal.com</v>
          </cell>
          <cell r="G71" t="str">
            <v>(624) 163 4300 ext. 5200</v>
          </cell>
          <cell r="H71">
            <v>0</v>
          </cell>
          <cell r="I71" t="str">
            <v>Hoteles del Cabo S.DE R.L DE C.V.</v>
          </cell>
          <cell r="J71" t="str">
            <v xml:space="preserve">Camino del Mar  MZA 45 LTE 02 </v>
          </cell>
          <cell r="K71">
            <v>0</v>
          </cell>
          <cell r="L71">
            <v>0</v>
          </cell>
          <cell r="M71" t="str">
            <v>El Pedregal</v>
          </cell>
          <cell r="N71">
            <v>23453</v>
          </cell>
          <cell r="O71" t="str">
            <v>Cabo San Lucas, Los Cabos B.C.S.</v>
          </cell>
          <cell r="P71" t="str">
            <v>HCA 0808251Q6</v>
          </cell>
          <cell r="Q71" t="str">
            <v>100 % Anticipo</v>
          </cell>
          <cell r="R71" t="str">
            <v>Susana Mercado</v>
          </cell>
          <cell r="S71" t="str">
            <v>624-163-4300 ext. 5555</v>
          </cell>
          <cell r="T71" t="str">
            <v>susana.mercado@theresortatpedregal.com</v>
          </cell>
          <cell r="U71">
            <v>0</v>
          </cell>
          <cell r="V71">
            <v>0</v>
          </cell>
          <cell r="W71" t="str">
            <v>Lorena Muñoz</v>
          </cell>
          <cell r="X71" t="str">
            <v>624 163 4300</v>
          </cell>
          <cell r="Y71" t="str">
            <v>lorena.munoz@theresortatpedregal.com</v>
          </cell>
          <cell r="Z71">
            <v>0</v>
          </cell>
          <cell r="AA71" t="str">
            <v>Transferencia Bancaria</v>
          </cell>
          <cell r="AB71" t="str">
            <v>Bancomer BBVA</v>
          </cell>
          <cell r="AC71">
            <v>9750</v>
          </cell>
          <cell r="AD71">
            <v>0</v>
          </cell>
          <cell r="AE71" t="str">
            <v>Camino del Mar MZA 45 LTE 02 El Pedregal Cabo San Lucas B.C.S. México</v>
          </cell>
          <cell r="AF71">
            <v>0</v>
          </cell>
          <cell r="AG71">
            <v>0</v>
          </cell>
          <cell r="AH71" t="str">
            <v>Rafael Mendoza</v>
          </cell>
          <cell r="AI71" t="str">
            <v>La que sea por cobrar a domicilio</v>
          </cell>
          <cell r="AJ71" t="str">
            <v>Factura en Pesos T.C. Promoción de Feria Abastur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 t="str">
            <v>CL-071</v>
          </cell>
          <cell r="B72" t="str">
            <v>Cliente</v>
          </cell>
          <cell r="C72" t="str">
            <v>La Casona Tequisquiapan Hotel &amp; Spa</v>
          </cell>
          <cell r="D72" t="str">
            <v>Juan Carlos Estrada</v>
          </cell>
          <cell r="E72">
            <v>0</v>
          </cell>
          <cell r="F72" t="str">
            <v>jcestrada@lacasonatequisquiapan.com</v>
          </cell>
          <cell r="G72" t="str">
            <v>01954-894-4500</v>
          </cell>
          <cell r="H72">
            <v>0</v>
          </cell>
        </row>
        <row r="73">
          <cell r="A73" t="str">
            <v>CL-072</v>
          </cell>
          <cell r="B73" t="str">
            <v>Cliente</v>
          </cell>
          <cell r="C73" t="str">
            <v>Don Camaron</v>
          </cell>
          <cell r="D73" t="str">
            <v>Elizabeth</v>
          </cell>
          <cell r="E73" t="str">
            <v>Compras</v>
          </cell>
          <cell r="F73" t="str">
            <v>doncamaronsma@gmail.com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A74" t="str">
            <v>CL-073</v>
          </cell>
          <cell r="B74" t="str">
            <v>Cliente</v>
          </cell>
          <cell r="C74" t="str">
            <v>Jose Leos Catering</v>
          </cell>
          <cell r="D74" t="str">
            <v>José Manuel Leos</v>
          </cell>
          <cell r="E74" t="str">
            <v>Director</v>
          </cell>
          <cell r="F74" t="str">
            <v>cotizaciones@joseleoscatering.com</v>
          </cell>
          <cell r="G74" t="str">
            <v>01444-8170705</v>
          </cell>
          <cell r="H74">
            <v>0</v>
          </cell>
          <cell r="I74" t="str">
            <v>Jose Leos Catering S.A de C.V.</v>
          </cell>
          <cell r="J74" t="str">
            <v xml:space="preserve">Valentín Gama </v>
          </cell>
          <cell r="K74">
            <v>850</v>
          </cell>
          <cell r="L74">
            <v>0</v>
          </cell>
          <cell r="M74" t="str">
            <v>Las Águilas 3a Secc.</v>
          </cell>
          <cell r="N74">
            <v>78260</v>
          </cell>
          <cell r="O74" t="str">
            <v>San Luis Potosi, SLP.</v>
          </cell>
          <cell r="P74" t="str">
            <v>JLC100302 KY7</v>
          </cell>
          <cell r="Q74" t="str">
            <v>50% Anticipo 50% contraaviso de entrega</v>
          </cell>
          <cell r="R74" t="str">
            <v>José Manuel Leos</v>
          </cell>
          <cell r="S74" t="str">
            <v>01444-8170705</v>
          </cell>
          <cell r="T74" t="str">
            <v>cotizaciones@joseleoscatering.com</v>
          </cell>
          <cell r="U74">
            <v>0</v>
          </cell>
          <cell r="V74">
            <v>0</v>
          </cell>
          <cell r="W74" t="str">
            <v>José Manuel Leos</v>
          </cell>
          <cell r="X74" t="str">
            <v>01444-8170705</v>
          </cell>
          <cell r="Y74" t="str">
            <v>facturacion@joseleoscatering.com</v>
          </cell>
          <cell r="Z74">
            <v>0</v>
          </cell>
          <cell r="AA74" t="str">
            <v>Transferencia Bancaria</v>
          </cell>
          <cell r="AB74" t="str">
            <v>Banamex</v>
          </cell>
          <cell r="AC74" t="str">
            <v>no identificado</v>
          </cell>
          <cell r="AD74">
            <v>0</v>
          </cell>
          <cell r="AE74" t="str">
            <v>Misma de Facturación</v>
          </cell>
          <cell r="AF74">
            <v>0</v>
          </cell>
          <cell r="AG74">
            <v>0</v>
          </cell>
          <cell r="AH74" t="str">
            <v>José Manuel Leos</v>
          </cell>
          <cell r="AI74">
            <v>0</v>
          </cell>
          <cell r="AJ74" t="str">
            <v>factura en pesos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A75" t="str">
            <v>CL-074</v>
          </cell>
          <cell r="B75" t="str">
            <v>Cliente</v>
          </cell>
          <cell r="C75" t="str">
            <v xml:space="preserve"> Carnes en su Jugo Mely de la Torre</v>
          </cell>
          <cell r="D75" t="str">
            <v>Marco Antonio Rojas</v>
          </cell>
          <cell r="E75">
            <v>0</v>
          </cell>
          <cell r="F75" t="str">
            <v>rojaselectron@hotmail.com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A76" t="str">
            <v>CL-075</v>
          </cell>
          <cell r="B76" t="str">
            <v>Cliente</v>
          </cell>
          <cell r="C76" t="str">
            <v>Canirac Puerto Vallarta</v>
          </cell>
          <cell r="D76" t="str">
            <v>Yessica Padilla</v>
          </cell>
          <cell r="E76">
            <v>0</v>
          </cell>
          <cell r="F76" t="str">
            <v>ypadillaespino@gmail.com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CL-076</v>
          </cell>
          <cell r="B77" t="str">
            <v>Cliente</v>
          </cell>
          <cell r="C77" t="str">
            <v>El Taco Ranchero</v>
          </cell>
          <cell r="D77" t="str">
            <v>Ma. Fatima Hernández Martínez</v>
          </cell>
          <cell r="E77" t="str">
            <v>Dueña</v>
          </cell>
          <cell r="F77" t="str">
            <v>a_anahi@hotmail.com</v>
          </cell>
          <cell r="G77" t="str">
            <v>5751 0126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 t="str">
            <v>Anahi</v>
          </cell>
          <cell r="X77" t="str">
            <v>5751-0126</v>
          </cell>
          <cell r="Y77" t="str">
            <v>a_anahi@hotmail.com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 xml:space="preserve">Calle Oriente 91 Esq. Con Norte 60a Col. Rio Blanco </v>
          </cell>
          <cell r="AF77">
            <v>0</v>
          </cell>
          <cell r="AG77">
            <v>0</v>
          </cell>
          <cell r="AH77" t="str">
            <v>Ahahi, Sr Mario o Miguel</v>
          </cell>
          <cell r="AI77">
            <v>0</v>
          </cell>
          <cell r="AJ77" t="str">
            <v>Cerca del mercado Rio Blanco  metro Consulado y Bondojito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CL-077</v>
          </cell>
          <cell r="B78" t="str">
            <v>Cliente</v>
          </cell>
          <cell r="C78">
            <v>0</v>
          </cell>
          <cell r="D78" t="str">
            <v>Alejandra Carrillo</v>
          </cell>
          <cell r="E78">
            <v>0</v>
          </cell>
          <cell r="F78" t="str">
            <v>corporativodonfer@hotmail.com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CL-078</v>
          </cell>
          <cell r="B79" t="str">
            <v>Cliente</v>
          </cell>
          <cell r="C79" t="str">
            <v xml:space="preserve">Restaurante Saudade Do Brazil </v>
          </cell>
          <cell r="D79" t="str">
            <v>Edith Rosales</v>
          </cell>
          <cell r="E79" t="str">
            <v>Socia</v>
          </cell>
          <cell r="F79" t="str">
            <v>ed_gk@hotmail.com</v>
          </cell>
          <cell r="G79" t="str">
            <v>5523-8951</v>
          </cell>
          <cell r="H79">
            <v>0</v>
          </cell>
          <cell r="I79" t="str">
            <v>SAUDADE DO BRASIL, S.A. DE C.V</v>
          </cell>
          <cell r="J79" t="str">
            <v>Anaxagoras</v>
          </cell>
          <cell r="K79">
            <v>743</v>
          </cell>
          <cell r="L79">
            <v>0</v>
          </cell>
          <cell r="M79" t="str">
            <v>Narvarte</v>
          </cell>
          <cell r="N79">
            <v>3020</v>
          </cell>
          <cell r="O79" t="str">
            <v>Delg. Benito Juárez Méx. D.F.</v>
          </cell>
          <cell r="P79" t="str">
            <v>SDB140909S68</v>
          </cell>
          <cell r="Q79" t="str">
            <v>50 % anticipo 50% contraaviso de entrega</v>
          </cell>
          <cell r="R79" t="str">
            <v>Edith Rosales</v>
          </cell>
          <cell r="S79" t="str">
            <v>5523-8951</v>
          </cell>
          <cell r="T79" t="str">
            <v>ed_gk@hotmail.com</v>
          </cell>
          <cell r="U79">
            <v>0</v>
          </cell>
          <cell r="V79">
            <v>0</v>
          </cell>
          <cell r="W79" t="str">
            <v>German Hickman</v>
          </cell>
          <cell r="X79" t="str">
            <v>5523-8951</v>
          </cell>
          <cell r="Y79" t="str">
            <v>german_hickman@hotmail.com / ed_gk@hotmail.com</v>
          </cell>
          <cell r="Z79">
            <v>0</v>
          </cell>
          <cell r="AA79" t="str">
            <v>no identificado</v>
          </cell>
          <cell r="AB79" t="str">
            <v>no identificado</v>
          </cell>
          <cell r="AC79" t="str">
            <v>no identificado</v>
          </cell>
          <cell r="AD79">
            <v>0</v>
          </cell>
          <cell r="AE79" t="str">
            <v>Misma de Facturación</v>
          </cell>
          <cell r="AF79">
            <v>0</v>
          </cell>
          <cell r="AG79">
            <v>0</v>
          </cell>
          <cell r="AH79" t="str">
            <v>Edith Rosales</v>
          </cell>
          <cell r="AI79">
            <v>0</v>
          </cell>
          <cell r="AJ79" t="str">
            <v>Factura en Pesos    T.C. 15.50  Promoción Abastur     Deposito $16,500.00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CL-079</v>
          </cell>
          <cell r="B80" t="str">
            <v>Cliente</v>
          </cell>
          <cell r="C80" t="str">
            <v>Emilia Restaurante</v>
          </cell>
          <cell r="D80" t="str">
            <v>Roberto Morales</v>
          </cell>
          <cell r="E80" t="str">
            <v>Operaciones</v>
          </cell>
          <cell r="F80" t="str">
            <v>restaurante@emilia.com.mx</v>
          </cell>
          <cell r="G80" t="str">
            <v>(442) 218 8455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CL-080</v>
          </cell>
          <cell r="B81" t="str">
            <v>Cliente</v>
          </cell>
          <cell r="C81" t="str">
            <v>Aerolíneas Ejecutivas</v>
          </cell>
          <cell r="D81" t="str">
            <v>Lilibel Mendez</v>
          </cell>
          <cell r="E81" t="str">
            <v>Coordinadora de Experiencias y Servicio al Cliente</v>
          </cell>
          <cell r="F81" t="str">
            <v>lilostereo@hotmail.com</v>
          </cell>
          <cell r="G81" t="str">
            <v>(722) 590 0005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CL-081</v>
          </cell>
          <cell r="B82" t="str">
            <v>Cliente</v>
          </cell>
          <cell r="C82">
            <v>0</v>
          </cell>
          <cell r="D82" t="str">
            <v>María José Porras</v>
          </cell>
          <cell r="E82">
            <v>0</v>
          </cell>
          <cell r="F82" t="str">
            <v>mariajoseporrass@gmail.com; korintyava@hotmail.com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CL-082</v>
          </cell>
          <cell r="B83" t="str">
            <v>Cliente</v>
          </cell>
          <cell r="C83" t="str">
            <v>Canibalazzo</v>
          </cell>
          <cell r="D83" t="str">
            <v>Fernando</v>
          </cell>
          <cell r="E83">
            <v>0</v>
          </cell>
          <cell r="F83" t="str">
            <v>fermando@canibalazzo.com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CL-083</v>
          </cell>
          <cell r="B84" t="str">
            <v>Cliente</v>
          </cell>
          <cell r="C84" t="str">
            <v>Meson  del Molino</v>
          </cell>
          <cell r="D84" t="str">
            <v>Alejandro Baldi</v>
          </cell>
          <cell r="E84" t="str">
            <v>Dueño</v>
          </cell>
          <cell r="F84" t="str">
            <v>elmesondelmolino@gmail.com</v>
          </cell>
          <cell r="G84" t="str">
            <v>5876 6611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CL-084</v>
          </cell>
          <cell r="B85" t="str">
            <v>Cliente</v>
          </cell>
          <cell r="C85" t="str">
            <v>Los Panchos</v>
          </cell>
          <cell r="D85" t="str">
            <v xml:space="preserve">Miguel A. Vázquez </v>
          </cell>
          <cell r="E85" t="str">
            <v>Compras</v>
          </cell>
          <cell r="F85" t="str">
            <v>panchosalmf@gmail.com</v>
          </cell>
          <cell r="G85" t="str">
            <v>5254 5430</v>
          </cell>
          <cell r="H85">
            <v>0</v>
          </cell>
          <cell r="I85" t="str">
            <v xml:space="preserve">Restaurant Los Panchos S.A </v>
          </cell>
          <cell r="J85" t="str">
            <v>Leon Tolstoy</v>
          </cell>
          <cell r="K85">
            <v>9</v>
          </cell>
          <cell r="L85">
            <v>0</v>
          </cell>
          <cell r="M85" t="str">
            <v>Anzures</v>
          </cell>
          <cell r="N85">
            <v>11590</v>
          </cell>
          <cell r="O85" t="str">
            <v>Distrito Federal</v>
          </cell>
          <cell r="P85" t="str">
            <v>RPA 820423SUA</v>
          </cell>
          <cell r="Q85" t="str">
            <v xml:space="preserve">100% contra aviso de entrega </v>
          </cell>
          <cell r="R85" t="str">
            <v>Miguel Angel Vazquez</v>
          </cell>
          <cell r="S85" t="str">
            <v>5254-1915 Ext. 15</v>
          </cell>
          <cell r="T85" t="str">
            <v>panchosalmf@gmail.com</v>
          </cell>
          <cell r="U85">
            <v>0</v>
          </cell>
          <cell r="V85">
            <v>0</v>
          </cell>
          <cell r="W85" t="str">
            <v>Miguel Angel Vazquez</v>
          </cell>
          <cell r="X85" t="str">
            <v>5254-1915</v>
          </cell>
          <cell r="Y85" t="str">
            <v>panchosalmf@gmail.com</v>
          </cell>
          <cell r="Z85">
            <v>0</v>
          </cell>
          <cell r="AA85" t="str">
            <v>Transferencia Bancaria</v>
          </cell>
          <cell r="AB85" t="str">
            <v>Bancomer</v>
          </cell>
          <cell r="AC85">
            <v>517</v>
          </cell>
          <cell r="AD85">
            <v>0</v>
          </cell>
          <cell r="AE85" t="str">
            <v>Almacen Dante 35 Col. Anzures</v>
          </cell>
          <cell r="AF85">
            <v>0</v>
          </cell>
          <cell r="AG85">
            <v>0</v>
          </cell>
          <cell r="AH85" t="str">
            <v>Miguel Angel Vazquez</v>
          </cell>
          <cell r="AI85">
            <v>0</v>
          </cell>
          <cell r="AJ85" t="str">
            <v>Factura en Pesos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CL-085</v>
          </cell>
          <cell r="B86" t="str">
            <v>Cliente</v>
          </cell>
          <cell r="C86" t="str">
            <v>El Petiviere</v>
          </cell>
          <cell r="D86" t="str">
            <v>Alejandra Silva</v>
          </cell>
          <cell r="E86" t="str">
            <v>Dueña</v>
          </cell>
          <cell r="F86" t="str">
            <v>elpetiviere@hotmail.com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CL-086</v>
          </cell>
          <cell r="B87" t="str">
            <v>Cliente</v>
          </cell>
          <cell r="C87" t="str">
            <v>Blue Bay Grand Esmeralda</v>
          </cell>
          <cell r="D87" t="str">
            <v>Patricia Herrera</v>
          </cell>
          <cell r="E87" t="str">
            <v>Asistente de Compras</v>
          </cell>
          <cell r="F87" t="str">
            <v>compras2.esmeralda@bluebayresorts.com</v>
          </cell>
          <cell r="G87" t="str">
            <v>998 4877 4529</v>
          </cell>
          <cell r="H87">
            <v>0</v>
          </cell>
          <cell r="I87" t="str">
            <v>Punta Syros S.A de C.V</v>
          </cell>
          <cell r="J87" t="str">
            <v>Carretera Federal Chetumal Puerto Juarez KM 300</v>
          </cell>
          <cell r="K87" t="str">
            <v>Ejido Norte</v>
          </cell>
          <cell r="L87">
            <v>0</v>
          </cell>
          <cell r="M87" t="str">
            <v>Playa del Carmen Solidaridad</v>
          </cell>
          <cell r="N87">
            <v>77712</v>
          </cell>
          <cell r="O87" t="str">
            <v>Quintana Roo</v>
          </cell>
          <cell r="P87" t="str">
            <v>PSY 070307 GC3</v>
          </cell>
          <cell r="Q87" t="str">
            <v>50 % Anticipo 50% una vez recibido el pedido</v>
          </cell>
          <cell r="R87" t="str">
            <v>Guillermo Conde</v>
          </cell>
          <cell r="S87" t="str">
            <v>01984-877-4529</v>
          </cell>
          <cell r="T87" t="str">
            <v>compras.esmeralda@bluebayresorts.com</v>
          </cell>
          <cell r="U87">
            <v>0</v>
          </cell>
          <cell r="V87">
            <v>0</v>
          </cell>
          <cell r="W87" t="str">
            <v>Augusto Alpuche</v>
          </cell>
          <cell r="X87" t="str">
            <v>01984-877-4500</v>
          </cell>
          <cell r="Y87" t="str">
            <v>cxp2.esmeralda@bluebayresorts.com</v>
          </cell>
          <cell r="Z87">
            <v>0</v>
          </cell>
          <cell r="AA87" t="str">
            <v>Transferencia Bancaria</v>
          </cell>
          <cell r="AB87" t="str">
            <v>Banorte</v>
          </cell>
          <cell r="AC87">
            <v>2400</v>
          </cell>
          <cell r="AD87">
            <v>0</v>
          </cell>
          <cell r="AE87" t="str">
            <v>KM 300 Carretera Federal Chetumal-Puerto Juarez, Municipio Solidaridad, Playa del Carmen, Quintana Roo</v>
          </cell>
          <cell r="AF87">
            <v>0</v>
          </cell>
          <cell r="AG87">
            <v>0</v>
          </cell>
          <cell r="AH87" t="str">
            <v>Guillemo Conde</v>
          </cell>
          <cell r="AI87" t="str">
            <v>Transportes del Caribe Express</v>
          </cell>
          <cell r="AJ87" t="str">
            <v>Cot envio y pedir autorizacion al Sr Conde, enviar orden de compra del cliente INSERTOS REFORZADOS COMO SIEMPRE. Numero de Prov. 318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CL-087</v>
          </cell>
          <cell r="B88" t="str">
            <v>Cliente</v>
          </cell>
          <cell r="C88" t="str">
            <v>Gaucho Grill</v>
          </cell>
          <cell r="D88" t="str">
            <v>Gabriel Romano</v>
          </cell>
          <cell r="E88">
            <v>0</v>
          </cell>
          <cell r="F88" t="str">
            <v>contacto@gauchogrill.mx</v>
          </cell>
          <cell r="G88" t="str">
            <v>5280 1638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CL-088</v>
          </cell>
          <cell r="B89" t="str">
            <v>Cliente</v>
          </cell>
          <cell r="C89" t="str">
            <v>Akumal Bay Resort</v>
          </cell>
          <cell r="D89" t="str">
            <v>Darwin Ek</v>
          </cell>
          <cell r="E89" t="str">
            <v>Gerente de Compras</v>
          </cell>
          <cell r="F89" t="str">
            <v>dek@akumalbayresort</v>
          </cell>
          <cell r="G89" t="str">
            <v>984875 7505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CL-089</v>
          </cell>
          <cell r="B90" t="str">
            <v>Cliente</v>
          </cell>
          <cell r="C90" t="str">
            <v>Hyatt  Nicaragua</v>
          </cell>
          <cell r="D90" t="str">
            <v>Connie Doherty</v>
          </cell>
          <cell r="E90" t="str">
            <v>Purchasing Coordinator America</v>
          </cell>
          <cell r="F90" t="str">
            <v>coonie.doherty@hyatt.com</v>
          </cell>
          <cell r="G90" t="str">
            <v>001 312 780 5458</v>
          </cell>
          <cell r="H90">
            <v>0</v>
          </cell>
          <cell r="I90" t="str">
            <v xml:space="preserve">Desarrollos Hoteleros Nicaragua S.A </v>
          </cell>
          <cell r="J90" t="str">
            <v xml:space="preserve">Farmacia 5ta Avenida 3C Este 1C Sur </v>
          </cell>
          <cell r="K90" t="str">
            <v>1/2 C Oeste No 684</v>
          </cell>
          <cell r="L90">
            <v>0</v>
          </cell>
          <cell r="M90">
            <v>0</v>
          </cell>
          <cell r="N90">
            <v>0</v>
          </cell>
          <cell r="O90" t="str">
            <v>Managua, Nicaragua</v>
          </cell>
          <cell r="P90" t="str">
            <v>RUC J0310000066191</v>
          </cell>
          <cell r="Q90" t="str">
            <v>100 % ANTICIPO</v>
          </cell>
          <cell r="R90" t="str">
            <v>Ericka Escobar</v>
          </cell>
          <cell r="S90" t="str">
            <v>502-2218-2500</v>
          </cell>
          <cell r="T90" t="str">
            <v>eescobar@ketzal.com.gt</v>
          </cell>
          <cell r="U90">
            <v>0</v>
          </cell>
          <cell r="V90">
            <v>0</v>
          </cell>
          <cell r="W90" t="str">
            <v>Ericka Escobar</v>
          </cell>
          <cell r="X90" t="str">
            <v>502-2218-2500</v>
          </cell>
          <cell r="Y90" t="str">
            <v>eescobar@ketzal.com.gt</v>
          </cell>
          <cell r="Z90">
            <v>0</v>
          </cell>
          <cell r="AA90" t="str">
            <v xml:space="preserve">Transferencia Bancaria Internacional </v>
          </cell>
          <cell r="AB90" t="str">
            <v>no identificado</v>
          </cell>
          <cell r="AC90" t="str">
            <v>no identificado</v>
          </cell>
          <cell r="AD90">
            <v>0</v>
          </cell>
          <cell r="AE90" t="str">
            <v>Hotel Hyatt Place Managua Costado sur del Centro Comercial Galería Santo Domingo, o
La rotonda Jean Paul Jenie 300 al sur 
Managua, Nicaragua</v>
          </cell>
          <cell r="AF90">
            <v>0</v>
          </cell>
          <cell r="AG90">
            <v>0</v>
          </cell>
          <cell r="AH90" t="str">
            <v>Diego Uribe</v>
          </cell>
          <cell r="AI90" t="str">
            <v>Ticamex</v>
          </cell>
          <cell r="AJ90" t="str">
            <v>EXW</v>
          </cell>
          <cell r="AK90" t="str">
            <v xml:space="preserve">Ticamex </v>
          </cell>
          <cell r="AL90" t="str">
            <v>Anna Zamudio</v>
          </cell>
          <cell r="AM90" t="str">
            <v>anna.zamudio@grupocargosol.com</v>
          </cell>
          <cell r="AN90" t="str">
            <v>2503-2300 Ext. 112</v>
          </cell>
          <cell r="AO90" t="str">
            <v>Vicky Marruffo</v>
          </cell>
          <cell r="AP90" t="str">
            <v>Desarrollos Ketzal</v>
          </cell>
          <cell r="AQ90" t="str">
            <v>502-419-16152</v>
          </cell>
          <cell r="AR90" t="str">
            <v>8am a 5 pm</v>
          </cell>
          <cell r="AS90">
            <v>0</v>
          </cell>
          <cell r="AT90">
            <v>0</v>
          </cell>
        </row>
        <row r="91">
          <cell r="A91" t="str">
            <v>CL-090</v>
          </cell>
          <cell r="B91" t="str">
            <v>Cliente</v>
          </cell>
          <cell r="C91" t="str">
            <v>Hyatt México</v>
          </cell>
          <cell r="D91" t="str">
            <v>Omar Barquera</v>
          </cell>
          <cell r="E91" t="str">
            <v>Chef Ejecutivo</v>
          </cell>
          <cell r="F91" t="str">
            <v>omar.barquera@hyatt.com</v>
          </cell>
          <cell r="G91" t="str">
            <v>5083-1234</v>
          </cell>
          <cell r="H91">
            <v>0</v>
          </cell>
          <cell r="I91" t="str">
            <v>HR MC Hotel Company S de RL de CV</v>
          </cell>
          <cell r="J91" t="str">
            <v xml:space="preserve">Campos Eliseos </v>
          </cell>
          <cell r="K91">
            <v>204</v>
          </cell>
          <cell r="L91">
            <v>0</v>
          </cell>
          <cell r="M91" t="str">
            <v>Polanco, Chapultepec</v>
          </cell>
          <cell r="N91">
            <v>11560</v>
          </cell>
          <cell r="O91" t="str">
            <v>Distrito Federal, Méx.</v>
          </cell>
          <cell r="P91" t="str">
            <v>HHO 900507844</v>
          </cell>
          <cell r="Q91" t="str">
            <v xml:space="preserve">100 % Anticipo </v>
          </cell>
          <cell r="R91" t="str">
            <v>Erika Espinosa</v>
          </cell>
          <cell r="S91" t="str">
            <v>5083-1234</v>
          </cell>
          <cell r="T91" t="str">
            <v>erika.espinosa@hyatt.com</v>
          </cell>
          <cell r="U91">
            <v>0</v>
          </cell>
          <cell r="V91">
            <v>0</v>
          </cell>
          <cell r="W91" t="str">
            <v>Erika Espinosa</v>
          </cell>
          <cell r="X91" t="str">
            <v>5083-1234</v>
          </cell>
          <cell r="Y91" t="str">
            <v>erika.espinosa@hyatt.com</v>
          </cell>
          <cell r="Z91">
            <v>0</v>
          </cell>
          <cell r="AA91" t="str">
            <v>no identificado</v>
          </cell>
          <cell r="AB91" t="str">
            <v>no identificado</v>
          </cell>
          <cell r="AC91" t="str">
            <v>no identificado</v>
          </cell>
          <cell r="AD91">
            <v>0</v>
          </cell>
          <cell r="AE91" t="str">
            <v>Campos Eliseos 204 Col. Polanco Chapultepec</v>
          </cell>
          <cell r="AF91">
            <v>0</v>
          </cell>
          <cell r="AG91">
            <v>0</v>
          </cell>
          <cell r="AH91" t="str">
            <v>Recepcion de mercancia</v>
          </cell>
          <cell r="AI91">
            <v>0</v>
          </cell>
          <cell r="AJ91" t="str">
            <v>Horario de entrega Lunes, Miercoles y Viernes de 10 am a 12 pm, Llevar copia de orden de compra y factura en la entrega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CL-091</v>
          </cell>
          <cell r="B92" t="str">
            <v>Cliente</v>
          </cell>
          <cell r="C92" t="str">
            <v>Cancun ICC</v>
          </cell>
          <cell r="D92" t="str">
            <v>Leo Zurita</v>
          </cell>
          <cell r="E92" t="str">
            <v>Corporativo de Compras</v>
          </cell>
          <cell r="F92" t="str">
            <v>lzurita@cancunincc.com</v>
          </cell>
          <cell r="G92" t="str">
            <v>998-881-0400 Ext. 404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CL-092</v>
          </cell>
          <cell r="B93" t="str">
            <v>Cliente</v>
          </cell>
          <cell r="C93" t="str">
            <v>Chuchito Perez</v>
          </cell>
          <cell r="D93" t="str">
            <v>Celso Villegas</v>
          </cell>
          <cell r="E93" t="str">
            <v>Chef</v>
          </cell>
          <cell r="F93" t="str">
            <v>chefcelsovillegas@gmail.com</v>
          </cell>
          <cell r="G93" t="str">
            <v>5110 5983</v>
          </cell>
          <cell r="H93">
            <v>0</v>
          </cell>
          <cell r="I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CL-093</v>
          </cell>
          <cell r="B94" t="str">
            <v>Cliente</v>
          </cell>
          <cell r="C94" t="str">
            <v>Velas Vallarta</v>
          </cell>
          <cell r="D94" t="str">
            <v>Aarón Pérez</v>
          </cell>
          <cell r="E94" t="str">
            <v>Gerente de Compras</v>
          </cell>
          <cell r="F94" t="str">
            <v>compras@velasresorts.com</v>
          </cell>
          <cell r="G94" t="str">
            <v>01322-221-0902</v>
          </cell>
          <cell r="H94">
            <v>0</v>
          </cell>
          <cell r="I94" t="str">
            <v>Promotora Turística Punta Bete  S.A.P.I. DE C.V.</v>
          </cell>
          <cell r="J94" t="str">
            <v>Paseo de la Marina Norte #585</v>
          </cell>
          <cell r="K94">
            <v>0</v>
          </cell>
          <cell r="L94">
            <v>0</v>
          </cell>
          <cell r="M94" t="str">
            <v>Marina Vallarta</v>
          </cell>
          <cell r="N94">
            <v>48354</v>
          </cell>
          <cell r="O94" t="str">
            <v>Pto Vallarta, Jalisco</v>
          </cell>
          <cell r="P94" t="str">
            <v>PTP 070426NN5</v>
          </cell>
          <cell r="Q94" t="str">
            <v>50% Anticipo 50% conntraaviso de entrega</v>
          </cell>
          <cell r="R94" t="str">
            <v>Aarón Pérez</v>
          </cell>
          <cell r="S94" t="str">
            <v>01322-221-0902</v>
          </cell>
          <cell r="T94" t="str">
            <v>compras@velasresorts.com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 t="str">
            <v>no identificado</v>
          </cell>
          <cell r="AB94" t="str">
            <v>no identificado</v>
          </cell>
          <cell r="AC94" t="str">
            <v>no identificado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CL-094</v>
          </cell>
          <cell r="B95" t="str">
            <v>Cliente</v>
          </cell>
          <cell r="C95" t="str">
            <v>Bistrot M</v>
          </cell>
          <cell r="D95" t="str">
            <v>Marión Díaz</v>
          </cell>
          <cell r="E95" t="str">
            <v>Chef Ejecutivo</v>
          </cell>
          <cell r="F95" t="str">
            <v>contacto@bistrotm.com</v>
          </cell>
          <cell r="G95" t="str">
            <v>5688-1082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CL-095</v>
          </cell>
          <cell r="B96" t="str">
            <v>Cliente</v>
          </cell>
          <cell r="C96" t="str">
            <v>Jamon Bellotero</v>
          </cell>
          <cell r="D96" t="str">
            <v>Enrique Magallones</v>
          </cell>
          <cell r="E96" t="str">
            <v>Socio</v>
          </cell>
          <cell r="F96" t="str">
            <v>enriquemaga@jamonbellotero.com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CL-096</v>
          </cell>
          <cell r="B97" t="str">
            <v>Cliente</v>
          </cell>
          <cell r="C97" t="str">
            <v>Decameron Salinitas</v>
          </cell>
          <cell r="D97" t="str">
            <v>Ricardo Morales</v>
          </cell>
          <cell r="E97" t="str">
            <v>Gerente de Compras</v>
          </cell>
          <cell r="F97" t="str">
            <v>ricardo.morales@decameron.com</v>
          </cell>
          <cell r="G97" t="str">
            <v xml:space="preserve">503 2429 - 9000   </v>
          </cell>
          <cell r="H97">
            <v>0</v>
          </cell>
          <cell r="I97" t="str">
            <v>Club Salinitas S.A de C.V.</v>
          </cell>
          <cell r="J97" t="str">
            <v>1a Av. Nte Paseo Gral  Escalon</v>
          </cell>
          <cell r="K97">
            <v>0</v>
          </cell>
          <cell r="L97">
            <v>0</v>
          </cell>
          <cell r="M97" t="str">
            <v>Escalon #4711</v>
          </cell>
          <cell r="N97">
            <v>0</v>
          </cell>
          <cell r="O97" t="str">
            <v>El Salvador, El Salvador</v>
          </cell>
          <cell r="P97" t="str">
            <v>NIT 0614-300873-001-4   NRC 5305-8</v>
          </cell>
          <cell r="Q97" t="str">
            <v>50% Anticipo 50% Contra aviso de entrega</v>
          </cell>
          <cell r="R97" t="str">
            <v>Ricardo Morales</v>
          </cell>
          <cell r="S97" t="str">
            <v>503-2429-9026</v>
          </cell>
          <cell r="T97" t="str">
            <v>ricardo.morales@decameron.com.sv</v>
          </cell>
          <cell r="U97">
            <v>0</v>
          </cell>
          <cell r="V97">
            <v>0</v>
          </cell>
          <cell r="W97" t="str">
            <v>Ricardo Morales</v>
          </cell>
          <cell r="X97" t="str">
            <v>503-2429-9026</v>
          </cell>
          <cell r="Y97" t="str">
            <v>ricardo.morales@decameron.com.sv</v>
          </cell>
          <cell r="Z97">
            <v>0</v>
          </cell>
          <cell r="AA97" t="str">
            <v>no identificado</v>
          </cell>
          <cell r="AB97" t="str">
            <v>no identificado</v>
          </cell>
          <cell r="AC97" t="str">
            <v>no identificado</v>
          </cell>
          <cell r="AD97">
            <v>0</v>
          </cell>
          <cell r="AE97" t="str">
            <v>Club Salinitas, 1a Av. Nte. Paseo Gral. Escanlon, Colonia Escalon, #4711 San Salvador, El Salvador</v>
          </cell>
          <cell r="AF97">
            <v>0</v>
          </cell>
          <cell r="AG97">
            <v>0</v>
          </cell>
          <cell r="AH97" t="str">
            <v>Ricardo Morales</v>
          </cell>
          <cell r="AI97">
            <v>0</v>
          </cell>
          <cell r="AJ97" t="str">
            <v>EXW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CL-097</v>
          </cell>
          <cell r="B98" t="str">
            <v>Cliente</v>
          </cell>
          <cell r="C98" t="str">
            <v>Fiesta Americana Reforma</v>
          </cell>
          <cell r="D98" t="str">
            <v>Francisco Santillan</v>
          </cell>
          <cell r="E98" t="str">
            <v>Saniamiento</v>
          </cell>
          <cell r="F98" t="str">
            <v>ayb1farf@posadas.com</v>
          </cell>
          <cell r="G98" t="str">
            <v>5140 4115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CL-098</v>
          </cell>
          <cell r="B99" t="str">
            <v>Cliente</v>
          </cell>
          <cell r="C99" t="str">
            <v>City Express</v>
          </cell>
          <cell r="D99" t="str">
            <v>Martin Mendez</v>
          </cell>
          <cell r="E99" t="str">
            <v>Gerente Alimentos y Bebidas</v>
          </cell>
          <cell r="F99" t="str">
            <v>cesfe.ayb@cityexpress.com.mx</v>
          </cell>
          <cell r="G99" t="str">
            <v>5081 4750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CL-099</v>
          </cell>
          <cell r="B100" t="str">
            <v>Cliente</v>
          </cell>
          <cell r="C100" t="str">
            <v>Playa Mia</v>
          </cell>
          <cell r="D100" t="str">
            <v>Esther López</v>
          </cell>
          <cell r="E100" t="str">
            <v>Gerente de Compras</v>
          </cell>
          <cell r="F100" t="str">
            <v>elopez@playamia.com</v>
          </cell>
          <cell r="G100" t="str">
            <v>987-872-9030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CL-100</v>
          </cell>
          <cell r="B101" t="str">
            <v>Cliente</v>
          </cell>
          <cell r="C101" t="str">
            <v>Fogozz Churrasqueria do Brasil</v>
          </cell>
          <cell r="D101" t="str">
            <v>Rafael Castro</v>
          </cell>
          <cell r="E101" t="str">
            <v>Chef Corporatico</v>
          </cell>
          <cell r="F101" t="str">
            <v>rafael.castro@impulza.net</v>
          </cell>
          <cell r="G101" t="str">
            <v>33-16043105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CL-101</v>
          </cell>
          <cell r="B102" t="str">
            <v>Cliente</v>
          </cell>
          <cell r="C102" t="str">
            <v>Palace Resorts</v>
          </cell>
          <cell r="D102" t="str">
            <v>Raquel Flores</v>
          </cell>
          <cell r="E102">
            <v>0</v>
          </cell>
          <cell r="F102" t="str">
            <v>raflores@palaceresorts.com</v>
          </cell>
          <cell r="G102" t="str">
            <v>52 998 193 20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CL-102</v>
          </cell>
          <cell r="B103" t="str">
            <v>Cliente</v>
          </cell>
          <cell r="C103" t="str">
            <v>Presidente Cozumel</v>
          </cell>
          <cell r="D103" t="str">
            <v>Marco Antonio Huidobro</v>
          </cell>
          <cell r="E103" t="str">
            <v>Compras</v>
          </cell>
          <cell r="F103" t="str">
            <v>cozumel_compras@grupopresidente.com</v>
          </cell>
          <cell r="G103" t="str">
            <v>987-872-9500 Ext. 6230</v>
          </cell>
          <cell r="H103">
            <v>0</v>
          </cell>
          <cell r="I103" t="str">
            <v>Giomayal S.A de C.V.</v>
          </cell>
          <cell r="J103" t="str">
            <v>Carretera a Chankanab K.M. 6.5</v>
          </cell>
          <cell r="K103">
            <v>0</v>
          </cell>
          <cell r="L103">
            <v>0</v>
          </cell>
          <cell r="M103" t="str">
            <v>Zona Hotelera Sur</v>
          </cell>
          <cell r="N103">
            <v>77600</v>
          </cell>
          <cell r="O103" t="str">
            <v>Cozumel, Quintana Roo</v>
          </cell>
          <cell r="P103" t="str">
            <v>GIO100406 FS6</v>
          </cell>
          <cell r="Q103" t="str">
            <v>15 Dias de Credito</v>
          </cell>
          <cell r="R103" t="str">
            <v>Luis Mena</v>
          </cell>
          <cell r="S103" t="str">
            <v>987-872-9500</v>
          </cell>
          <cell r="T103" t="str">
            <v>Luis_Mena@grupopresidente.com</v>
          </cell>
          <cell r="U103">
            <v>0</v>
          </cell>
          <cell r="V103">
            <v>0</v>
          </cell>
          <cell r="W103" t="str">
            <v>Leonardo Chulim</v>
          </cell>
          <cell r="X103" t="str">
            <v>987-872-9500</v>
          </cell>
          <cell r="Y103" t="str">
            <v>Leonardo_chulim@grupopresidente.com / giomayal_cozumel@grupopresidente.com</v>
          </cell>
          <cell r="Z103">
            <v>0</v>
          </cell>
          <cell r="AA103" t="str">
            <v>Transferencia Bancaria</v>
          </cell>
          <cell r="AB103" t="str">
            <v>Banamex</v>
          </cell>
          <cell r="AC103">
            <v>7045</v>
          </cell>
          <cell r="AD103">
            <v>0</v>
          </cell>
          <cell r="AE103" t="str">
            <v>Hotel Presidente Cozumel    Carretera a Chankanaab KM 6.5 Zona Hotelera Sur C.P. 77600 Cozumel Quintana Roo</v>
          </cell>
          <cell r="AF103">
            <v>0</v>
          </cell>
          <cell r="AG103">
            <v>0</v>
          </cell>
          <cell r="AH103" t="str">
            <v>Marco Antonio Huidobro</v>
          </cell>
          <cell r="AI103" t="str">
            <v>Transportes Caribe Express Sr Isaac 015553-686986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CL-103</v>
          </cell>
          <cell r="B104" t="str">
            <v>Cliente</v>
          </cell>
          <cell r="C104" t="str">
            <v>Playa Mazatlan</v>
          </cell>
          <cell r="D104" t="str">
            <v>Jose Manuel Venegas</v>
          </cell>
          <cell r="E104" t="str">
            <v>Gerente de Compras</v>
          </cell>
          <cell r="F104" t="str">
            <v>compras@hotelplayamazatlan.com</v>
          </cell>
          <cell r="G104" t="str">
            <v>01669-989-0555 Ex. 5057</v>
          </cell>
          <cell r="H104">
            <v>0</v>
          </cell>
          <cell r="I104" t="str">
            <v>Hotel Playa Mazatlan S.A de C.V.</v>
          </cell>
          <cell r="J104" t="str">
            <v>Ave. Playa Gaviotas No 202</v>
          </cell>
          <cell r="K104">
            <v>0</v>
          </cell>
          <cell r="L104">
            <v>0</v>
          </cell>
          <cell r="M104" t="str">
            <v>Zona Dorada</v>
          </cell>
          <cell r="N104">
            <v>82110</v>
          </cell>
          <cell r="O104" t="str">
            <v>Mazatlan, Sinaloa Méx.</v>
          </cell>
          <cell r="P104" t="str">
            <v>HPM831107 DY4</v>
          </cell>
          <cell r="Q104" t="str">
            <v>100 % Anticipo</v>
          </cell>
          <cell r="R104" t="str">
            <v>Jose Manuel Venegas</v>
          </cell>
          <cell r="S104" t="str">
            <v>01669 913 4754</v>
          </cell>
          <cell r="T104" t="str">
            <v>compras@hotelplayamazatlan.com</v>
          </cell>
          <cell r="U104">
            <v>0</v>
          </cell>
          <cell r="V104">
            <v>0</v>
          </cell>
          <cell r="W104" t="str">
            <v>Mirna Osuna</v>
          </cell>
          <cell r="X104" t="str">
            <v>01669-913-1019</v>
          </cell>
          <cell r="Y104" t="str">
            <v>pagos@playamazatlan.com</v>
          </cell>
          <cell r="Z104">
            <v>0</v>
          </cell>
          <cell r="AA104" t="str">
            <v>Transferencia Bancaria</v>
          </cell>
          <cell r="AB104" t="str">
            <v>Banamex</v>
          </cell>
          <cell r="AC104">
            <v>7406</v>
          </cell>
          <cell r="AD104">
            <v>0</v>
          </cell>
          <cell r="AE104" t="str">
            <v>Misma de Facturación</v>
          </cell>
          <cell r="AF104">
            <v>0</v>
          </cell>
          <cell r="AG104">
            <v>0</v>
          </cell>
          <cell r="AH104" t="str">
            <v>Jose Manuel Venegas</v>
          </cell>
          <cell r="AI104" t="str">
            <v>Transportes Castores</v>
          </cell>
          <cell r="AJ104" t="str">
            <v>Mandar Factura del 100%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CL-104</v>
          </cell>
          <cell r="B105" t="str">
            <v>Cliente</v>
          </cell>
          <cell r="C105" t="str">
            <v>Club Maeva Miramar</v>
          </cell>
          <cell r="D105" t="str">
            <v>Martha Salazar</v>
          </cell>
          <cell r="E105" t="str">
            <v>Jefe de Compras</v>
          </cell>
          <cell r="F105" t="str">
            <v>jefe.compras@maevamiramar.com.mx</v>
          </cell>
          <cell r="G105" t="str">
            <v>01833-2-300232</v>
          </cell>
          <cell r="H105">
            <v>0</v>
          </cell>
          <cell r="I105" t="str">
            <v>Centro Vacacional Miramar Solidaridad, S.A DE C.V.</v>
          </cell>
          <cell r="J105" t="str">
            <v>Boulevard Costero S/N Playa Miramar</v>
          </cell>
          <cell r="K105">
            <v>0</v>
          </cell>
          <cell r="L105">
            <v>0</v>
          </cell>
          <cell r="M105">
            <v>0</v>
          </cell>
          <cell r="N105">
            <v>89540</v>
          </cell>
          <cell r="O105" t="str">
            <v>CD. Madero Tam.</v>
          </cell>
          <cell r="P105" t="str">
            <v>CVM-940302-7H6</v>
          </cell>
          <cell r="Q105" t="str">
            <v>50% Anticipo 50%contraaviso de entrega</v>
          </cell>
          <cell r="R105" t="str">
            <v>Martha Salazar Pérez</v>
          </cell>
          <cell r="S105" t="str">
            <v>01833-230-0232</v>
          </cell>
          <cell r="T105" t="str">
            <v>jefe.compras@maevamiramar.com.mx</v>
          </cell>
          <cell r="U105">
            <v>0</v>
          </cell>
          <cell r="V105">
            <v>0</v>
          </cell>
          <cell r="W105" t="str">
            <v>Martha Salazar</v>
          </cell>
          <cell r="X105" t="str">
            <v>01833-230-0232</v>
          </cell>
          <cell r="Y105" t="str">
            <v>jefe.compras@maevamiramar.com.mx</v>
          </cell>
          <cell r="Z105">
            <v>0</v>
          </cell>
          <cell r="AA105" t="str">
            <v>Transferencia Bancaria</v>
          </cell>
          <cell r="AB105" t="str">
            <v>Banamex</v>
          </cell>
          <cell r="AC105">
            <v>690</v>
          </cell>
          <cell r="AD105">
            <v>0</v>
          </cell>
          <cell r="AE105" t="str">
            <v>misma de facturacion</v>
          </cell>
          <cell r="AF105">
            <v>0</v>
          </cell>
          <cell r="AG105">
            <v>0</v>
          </cell>
          <cell r="AH105" t="str">
            <v>Almacen  Sr Carlos Lucio</v>
          </cell>
          <cell r="AI105" t="str">
            <v>Cotizar en 3 Transportes/ tampiqueños  Tel. 01833-212-4223 / Flete central de México 555311/2396 y Tres Guerras</v>
          </cell>
          <cell r="AJ105" t="str">
            <v>Preguntar si aceptan transferencia bancaria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CL-105</v>
          </cell>
          <cell r="B106" t="str">
            <v>Cliente</v>
          </cell>
          <cell r="C106" t="str">
            <v>Crowne Plaza Word Trade Center</v>
          </cell>
          <cell r="D106" t="str">
            <v>Manuel Tellez</v>
          </cell>
          <cell r="E106" t="str">
            <v>Chef Ejecutivo</v>
          </cell>
          <cell r="F106" t="str">
            <v>chef@hoteldemexico.com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</row>
        <row r="107">
          <cell r="A107" t="str">
            <v>CL-106</v>
          </cell>
          <cell r="B107" t="str">
            <v>Cliente</v>
          </cell>
          <cell r="C107" t="str">
            <v>La Morena</v>
          </cell>
          <cell r="D107" t="str">
            <v>Javier Laguna</v>
          </cell>
          <cell r="E107" t="str">
            <v>Gerente</v>
          </cell>
          <cell r="F107" t="str">
            <v>gerente.mares@gruposinestesia.com</v>
          </cell>
          <cell r="G107" t="str">
            <v>044 55 1201 9770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CL-107</v>
          </cell>
          <cell r="B108" t="str">
            <v>Cliente</v>
          </cell>
          <cell r="C108" t="str">
            <v>La Buena Tierra</v>
          </cell>
          <cell r="D108" t="str">
            <v>Luis Rogelio Pedraza</v>
          </cell>
          <cell r="E108" t="str">
            <v>Gerente de Unidad</v>
          </cell>
          <cell r="F108" t="str">
            <v>gerente.natural@gruposinestesia.com</v>
          </cell>
          <cell r="G108" t="str">
            <v>044 55 4181 7121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CL-108</v>
          </cell>
          <cell r="B109" t="str">
            <v>Cliente</v>
          </cell>
          <cell r="C109" t="str">
            <v>Fiso Restaurant</v>
          </cell>
          <cell r="D109" t="str">
            <v>Yara Caballero</v>
          </cell>
          <cell r="E109">
            <v>0</v>
          </cell>
          <cell r="F109" t="str">
            <v>mayaevr4@gmail.com</v>
          </cell>
          <cell r="G109" t="str">
            <v>001 956 455 0083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CL-109</v>
          </cell>
          <cell r="B110" t="str">
            <v>Cliente</v>
          </cell>
          <cell r="C110" t="str">
            <v>Verve Culture</v>
          </cell>
          <cell r="D110" t="str">
            <v>Jacquie Lewis</v>
          </cell>
          <cell r="E110" t="str">
            <v>Owner</v>
          </cell>
          <cell r="F110" t="str">
            <v>jacquie@verveculture.com</v>
          </cell>
          <cell r="G110" t="str">
            <v>1 970 846 8274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CL-110</v>
          </cell>
          <cell r="B111" t="str">
            <v>Cliente</v>
          </cell>
          <cell r="C111" t="str">
            <v>Grupo Vidanta Los Cabos</v>
          </cell>
          <cell r="D111" t="str">
            <v>Alejandra Calderon</v>
          </cell>
          <cell r="E111" t="str">
            <v>Gerente de Compras</v>
          </cell>
          <cell r="F111" t="str">
            <v>alejandracalderon@grupovidanta.com</v>
          </cell>
          <cell r="G111" t="str">
            <v>01 (624) 163 4000 Ext. 4075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CL-111</v>
          </cell>
          <cell r="B112" t="str">
            <v>Cliente</v>
          </cell>
          <cell r="C112" t="str">
            <v>Telatte Xocolatte</v>
          </cell>
          <cell r="D112" t="str">
            <v>Marco Antonio Avila</v>
          </cell>
          <cell r="E112" t="str">
            <v>Socio</v>
          </cell>
          <cell r="F112" t="str">
            <v>telattexocolatte@gmail.com</v>
          </cell>
          <cell r="G112" t="str">
            <v>6363-5415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</row>
        <row r="113">
          <cell r="A113" t="str">
            <v>CL-112</v>
          </cell>
          <cell r="B113" t="str">
            <v xml:space="preserve">Cliente </v>
          </cell>
          <cell r="C113" t="str">
            <v>Nikkori</v>
          </cell>
          <cell r="D113" t="str">
            <v>Beatriz Bravo</v>
          </cell>
          <cell r="E113" t="str">
            <v>Gerente General</v>
          </cell>
          <cell r="F113" t="str">
            <v>beatriz@gruponikkori.com.mx</v>
          </cell>
          <cell r="G113" t="str">
            <v>8303--6376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CL-113</v>
          </cell>
          <cell r="B114" t="str">
            <v>Cliente</v>
          </cell>
          <cell r="C114" t="str">
            <v>Riu Lupita</v>
          </cell>
          <cell r="D114" t="str">
            <v>Bárbara Méndez</v>
          </cell>
          <cell r="E114" t="str">
            <v>Compras Quintana Roo</v>
          </cell>
          <cell r="F114" t="str">
            <v>purchases01.cun@riu.com</v>
          </cell>
          <cell r="G114" t="str">
            <v>9848-772321</v>
          </cell>
          <cell r="H114">
            <v>0</v>
          </cell>
          <cell r="I114" t="str">
            <v>Solar Chaca S.A. de C.V.</v>
          </cell>
          <cell r="J114" t="str">
            <v>Blvd Kukulkan KM 8.5 Lote 5 Manzana 50</v>
          </cell>
          <cell r="K114" t="str">
            <v>Int. Hotel Riu Cancún</v>
          </cell>
          <cell r="L114">
            <v>0</v>
          </cell>
          <cell r="M114" t="str">
            <v>Zona Hotelera Cancún</v>
          </cell>
          <cell r="N114">
            <v>77500</v>
          </cell>
          <cell r="O114" t="str">
            <v>Benito Juarez, Quintana Roo</v>
          </cell>
          <cell r="P114" t="str">
            <v>SCH 961004-P38</v>
          </cell>
          <cell r="Q114" t="str">
            <v xml:space="preserve">30 Dias de Credito </v>
          </cell>
          <cell r="R114" t="str">
            <v>Bárbara Méndez</v>
          </cell>
          <cell r="S114" t="str">
            <v>9848-772321</v>
          </cell>
          <cell r="T114" t="str">
            <v>purchases01.cun@riu.com</v>
          </cell>
          <cell r="U114">
            <v>0</v>
          </cell>
          <cell r="V114">
            <v>0</v>
          </cell>
          <cell r="W114" t="str">
            <v>Adriana Lopez</v>
          </cell>
          <cell r="X114" t="str">
            <v>998-8487852</v>
          </cell>
          <cell r="Y114" t="str">
            <v>adm.lup@riu.com</v>
          </cell>
          <cell r="Z114">
            <v>0</v>
          </cell>
          <cell r="AA114" t="str">
            <v>Transferencia Bancaria</v>
          </cell>
          <cell r="AB114" t="str">
            <v>Bancomer BBVA</v>
          </cell>
          <cell r="AC114">
            <v>9026</v>
          </cell>
          <cell r="AD114">
            <v>0</v>
          </cell>
          <cell r="AE114" t="str">
            <v>Av. Xaman-Ha Mza 20 Lote 1 Int. Riu Lupita Fracc.Playacar Playa del Carmen C.P. 77710 Solidaridad, Quintana Roo</v>
          </cell>
          <cell r="AF114">
            <v>0</v>
          </cell>
          <cell r="AG114">
            <v>0</v>
          </cell>
          <cell r="AH114" t="str">
            <v>Bárbara Méndez</v>
          </cell>
          <cell r="AI114" t="str">
            <v>Transportes del Caribe</v>
          </cell>
          <cell r="AJ114" t="str">
            <v>Enviar lista de empaque, enviar en una caja copia de factura, Caja para Transporte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A115" t="str">
            <v>CL-114</v>
          </cell>
          <cell r="B115" t="str">
            <v>Cliente</v>
          </cell>
          <cell r="C115" t="str">
            <v>La Tequila</v>
          </cell>
          <cell r="D115" t="str">
            <v>Eduardo Valencia</v>
          </cell>
          <cell r="E115" t="str">
            <v>Compras</v>
          </cell>
          <cell r="F115" t="str">
            <v>compras@latequila.com</v>
          </cell>
          <cell r="G115" t="str">
            <v>01 33 3640 3110</v>
          </cell>
          <cell r="H115">
            <v>0</v>
          </cell>
          <cell r="I115" t="str">
            <v xml:space="preserve">Grupo Ordi S.A. de C.V. </v>
          </cell>
          <cell r="J115" t="str">
            <v>Av. Mexico</v>
          </cell>
          <cell r="K115">
            <v>0</v>
          </cell>
          <cell r="L115">
            <v>2830</v>
          </cell>
          <cell r="M115" t="str">
            <v>Terranova Providencia</v>
          </cell>
          <cell r="N115">
            <v>44689</v>
          </cell>
          <cell r="O115" t="str">
            <v>Jalisco, México</v>
          </cell>
          <cell r="P115" t="str">
            <v>GOR 9304191A9</v>
          </cell>
          <cell r="Q115" t="str">
            <v>100% anticipo</v>
          </cell>
          <cell r="R115" t="str">
            <v>Eduardo Valencia Bailon</v>
          </cell>
          <cell r="S115" t="str">
            <v>3640-3110</v>
          </cell>
          <cell r="T115" t="str">
            <v>compras@latequila.com</v>
          </cell>
          <cell r="U115">
            <v>0</v>
          </cell>
          <cell r="V115">
            <v>0</v>
          </cell>
          <cell r="W115" t="str">
            <v>Alma Angelica Rivera</v>
          </cell>
          <cell r="X115" t="str">
            <v>3640-3110</v>
          </cell>
          <cell r="Y115" t="str">
            <v>secretaria@latequila.com</v>
          </cell>
          <cell r="Z115">
            <v>0</v>
          </cell>
          <cell r="AA115" t="str">
            <v>Deposito de cheque</v>
          </cell>
          <cell r="AB115" t="str">
            <v>Banorte</v>
          </cell>
          <cell r="AC115">
            <v>4844</v>
          </cell>
          <cell r="AD115">
            <v>0</v>
          </cell>
          <cell r="AE115" t="str">
            <v>Av. Mexico 2830, Terranova Providencia C.P. 44689, Jalisco, México</v>
          </cell>
          <cell r="AF115">
            <v>0</v>
          </cell>
          <cell r="AG115">
            <v>0</v>
          </cell>
          <cell r="AH115" t="str">
            <v>Eduardo Valencia y/o Héctor Sánchez</v>
          </cell>
          <cell r="AI115" t="str">
            <v>Castores o Julian de Obregón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6">
          <cell r="A116" t="str">
            <v>CL-115</v>
          </cell>
          <cell r="B116" t="str">
            <v>Cliente</v>
          </cell>
          <cell r="C116" t="str">
            <v>El Cid Mazatlan</v>
          </cell>
          <cell r="D116" t="str">
            <v>Brisa Romero Marin</v>
          </cell>
          <cell r="E116" t="str">
            <v>Asistente de Chef</v>
          </cell>
          <cell r="F116" t="str">
            <v>asistchefcmg@elcid.com.mx</v>
          </cell>
          <cell r="G116" t="str">
            <v>01669-989-6969</v>
          </cell>
          <cell r="H116">
            <v>0</v>
          </cell>
          <cell r="I116" t="str">
            <v>Hoteles El Cid Mazatlán S.A de C.V.</v>
          </cell>
          <cell r="J116" t="str">
            <v>Av. Camarón Sábalo Sin Numero</v>
          </cell>
          <cell r="K116">
            <v>0</v>
          </cell>
          <cell r="L116">
            <v>0</v>
          </cell>
          <cell r="M116" t="str">
            <v>El Cid</v>
          </cell>
          <cell r="N116">
            <v>82110</v>
          </cell>
          <cell r="O116" t="str">
            <v>Mazatlán, Sinaloa</v>
          </cell>
          <cell r="P116" t="str">
            <v>HCM-041108-LI8</v>
          </cell>
          <cell r="Q116" t="str">
            <v>50% anticipo 50% contra aviso de entrega</v>
          </cell>
          <cell r="R116" t="str">
            <v>Omar Sierra</v>
          </cell>
          <cell r="S116" t="str">
            <v>01669-989-6969</v>
          </cell>
          <cell r="T116" t="str">
            <v>osierra@elcid.com.mx</v>
          </cell>
          <cell r="U116">
            <v>0</v>
          </cell>
          <cell r="V116">
            <v>0</v>
          </cell>
          <cell r="W116" t="str">
            <v>Diana Siordia</v>
          </cell>
          <cell r="X116" t="str">
            <v>01669-989-6969</v>
          </cell>
          <cell r="Y116" t="str">
            <v>dsiordia@elcid.com.mx</v>
          </cell>
          <cell r="Z116">
            <v>0</v>
          </cell>
          <cell r="AA116" t="str">
            <v>Transferencia Bancaria</v>
          </cell>
          <cell r="AB116" t="str">
            <v>HSBC</v>
          </cell>
          <cell r="AC116">
            <v>8585</v>
          </cell>
          <cell r="AD116">
            <v>0</v>
          </cell>
          <cell r="AE116" t="str">
            <v>Misma de Facturación</v>
          </cell>
          <cell r="AF116">
            <v>0</v>
          </cell>
          <cell r="AG116">
            <v>0</v>
          </cell>
          <cell r="AH116" t="str">
            <v>Omar Sierra</v>
          </cell>
          <cell r="AI116" t="str">
            <v>Transportes Castores o Transportes Olivares Padilla</v>
          </cell>
          <cell r="AJ116" t="str">
            <v>Mandar factura del 100% cuando liquiden pedido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CL-116</v>
          </cell>
          <cell r="B117" t="str">
            <v>Cliente</v>
          </cell>
          <cell r="C117" t="str">
            <v>Fiesta Inn Aeropuerto</v>
          </cell>
          <cell r="D117" t="str">
            <v>Victor Hugo Aguillon</v>
          </cell>
          <cell r="E117" t="str">
            <v>Alimentos y Bebidas</v>
          </cell>
          <cell r="F117" t="str">
            <v>aybfiapt@posadas.com</v>
          </cell>
          <cell r="G117" t="str">
            <v>5133-6600</v>
          </cell>
          <cell r="H117">
            <v>0</v>
          </cell>
          <cell r="I117" t="str">
            <v>Hoteles y Villas Posadas S.A de C.V.</v>
          </cell>
          <cell r="J117" t="str">
            <v>Avenida Paseo de la Reforma 155 Piso 4</v>
          </cell>
          <cell r="K117">
            <v>0</v>
          </cell>
          <cell r="L117">
            <v>0</v>
          </cell>
          <cell r="M117" t="str">
            <v>Lomas de Chapultepec 1 Sección</v>
          </cell>
          <cell r="N117">
            <v>11000</v>
          </cell>
          <cell r="O117" t="str">
            <v>Del. Miguel Hidalgo, México D.F.</v>
          </cell>
          <cell r="P117" t="str">
            <v>ASO 040817 8B2</v>
          </cell>
          <cell r="Q117" t="str">
            <v>Cadenas Productivas</v>
          </cell>
          <cell r="R117" t="str">
            <v>Guillermo Osorio</v>
          </cell>
          <cell r="S117" t="str">
            <v>5133-6620</v>
          </cell>
          <cell r="T117" t="str">
            <v>comprasfiapt@posadas.com</v>
          </cell>
          <cell r="U117">
            <v>0</v>
          </cell>
          <cell r="V117">
            <v>0</v>
          </cell>
          <cell r="W117" t="str">
            <v>Martha Correa</v>
          </cell>
          <cell r="X117" t="str">
            <v>5133-6620</v>
          </cell>
          <cell r="Y117" t="str">
            <v>egresosfiapt@posadas.com</v>
          </cell>
          <cell r="Z117">
            <v>0</v>
          </cell>
          <cell r="AA117" t="str">
            <v>no identificado</v>
          </cell>
          <cell r="AB117" t="str">
            <v>no identificado</v>
          </cell>
          <cell r="AC117" t="str">
            <v>no identificado</v>
          </cell>
          <cell r="AD117">
            <v>0</v>
          </cell>
          <cell r="AE117" t="str">
            <v>Hotel Fiesta Inn Aeropuerto  Boulevard Puerto Aéreo No 502 Col. Moctezuma 2da Sección C.P. 15530 Del Venustiano Carranza, México D.F.</v>
          </cell>
          <cell r="AF117">
            <v>0</v>
          </cell>
          <cell r="AG117">
            <v>0</v>
          </cell>
          <cell r="AH117" t="str">
            <v>Guillermo Osorio</v>
          </cell>
          <cell r="AI117">
            <v>0</v>
          </cell>
          <cell r="AJ117" t="str">
            <v>Mandar factura del 100% en Pesos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</row>
        <row r="118">
          <cell r="A118" t="str">
            <v>CL-117</v>
          </cell>
          <cell r="B118" t="str">
            <v>Cliente</v>
          </cell>
          <cell r="C118">
            <v>0</v>
          </cell>
          <cell r="D118" t="str">
            <v>Víctor Manuel Vazquez</v>
          </cell>
          <cell r="E118" t="str">
            <v>Socio</v>
          </cell>
          <cell r="F118" t="str">
            <v>victor.montiel.v@hotmail.com</v>
          </cell>
          <cell r="G118">
            <v>2228166868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CL-118</v>
          </cell>
          <cell r="B119" t="str">
            <v>Cliente</v>
          </cell>
          <cell r="C119" t="str">
            <v>Comercial Mexicana</v>
          </cell>
          <cell r="D119" t="str">
            <v>Horacio Rios</v>
          </cell>
          <cell r="E119" t="str">
            <v>Chef Ejecutivo</v>
          </cell>
          <cell r="F119" t="str">
            <v>hrios@comerci.com.mx</v>
          </cell>
          <cell r="G119" t="str">
            <v>5270-9449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</row>
        <row r="120">
          <cell r="A120" t="str">
            <v>CL-119</v>
          </cell>
          <cell r="B120" t="str">
            <v>Cliente</v>
          </cell>
          <cell r="C120" t="str">
            <v>Reforma Riu Lupita</v>
          </cell>
          <cell r="D120" t="str">
            <v>Bárbara Méndez</v>
          </cell>
          <cell r="E120" t="str">
            <v>Compras Quintana Roo</v>
          </cell>
          <cell r="F120" t="str">
            <v>purchases01.cun@riu.com</v>
          </cell>
          <cell r="G120" t="str">
            <v>9848-772321</v>
          </cell>
          <cell r="H120">
            <v>0</v>
          </cell>
          <cell r="I120" t="str">
            <v>Solar Chaca S.A. de C.V.</v>
          </cell>
          <cell r="J120" t="str">
            <v>Boulevard Kukulkan KM 8.5 Lote 5 Manzana 50</v>
          </cell>
          <cell r="K120" t="str">
            <v>Int. Hotel Riu Cancún</v>
          </cell>
          <cell r="L120">
            <v>0</v>
          </cell>
          <cell r="M120" t="str">
            <v>Zona Hotelera Cancún</v>
          </cell>
          <cell r="N120">
            <v>77500</v>
          </cell>
          <cell r="O120" t="str">
            <v>Benito Juarez, Quintana Roo</v>
          </cell>
          <cell r="P120" t="str">
            <v>SCH 961004-P38</v>
          </cell>
          <cell r="Q120" t="str">
            <v xml:space="preserve">30 Dias de Credito </v>
          </cell>
          <cell r="R120" t="str">
            <v>Bárbara Méndez</v>
          </cell>
          <cell r="S120" t="str">
            <v>9848-772321</v>
          </cell>
          <cell r="T120" t="str">
            <v>purchases01.cun@riu.com</v>
          </cell>
          <cell r="U120">
            <v>0</v>
          </cell>
          <cell r="V120">
            <v>0</v>
          </cell>
          <cell r="W120" t="str">
            <v>Pastora Chi</v>
          </cell>
          <cell r="X120" t="str">
            <v>998-8487852</v>
          </cell>
          <cell r="Y120" t="str">
            <v>obra1.cun@riu.com</v>
          </cell>
          <cell r="Z120">
            <v>0</v>
          </cell>
          <cell r="AA120" t="str">
            <v>Transferencia Bancaria</v>
          </cell>
          <cell r="AB120" t="str">
            <v>Bancomer BBVA</v>
          </cell>
          <cell r="AC120">
            <v>9026</v>
          </cell>
          <cell r="AD120">
            <v>0</v>
          </cell>
          <cell r="AE120" t="str">
            <v>Av. Xaman-Ha Mza 20 Lote 1 Int. Riu Lupita Fracc.Playacar Playa del Carmen C.P. 77710 Solidaridad, Quintana Roo</v>
          </cell>
          <cell r="AF120">
            <v>0</v>
          </cell>
          <cell r="AG120">
            <v>0</v>
          </cell>
          <cell r="AH120" t="str">
            <v>Bárbara Méndez</v>
          </cell>
          <cell r="AI120" t="str">
            <v>Transportes del Caribe</v>
          </cell>
          <cell r="AJ120" t="str">
            <v>Enviar lista de empaque, enviar en una caja copia de factura, Caja para Transporte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CL-120</v>
          </cell>
          <cell r="B121" t="str">
            <v>Cliente</v>
          </cell>
          <cell r="C121" t="str">
            <v>Nizu Resort &amp; Spa</v>
          </cell>
          <cell r="D121" t="str">
            <v>Luis Miguel Flores</v>
          </cell>
          <cell r="E121" t="str">
            <v>Chef Ejecutivo</v>
          </cell>
          <cell r="F121" t="str">
            <v>chefni.nizuc@brisas.com.mx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</row>
        <row r="122">
          <cell r="A122" t="str">
            <v>CL-121</v>
          </cell>
          <cell r="B122" t="str">
            <v>Cliente</v>
          </cell>
          <cell r="C122" t="str">
            <v>Iberostar Complejo Paraíso</v>
          </cell>
          <cell r="D122" t="str">
            <v>Gilberto Horta</v>
          </cell>
          <cell r="E122" t="str">
            <v>Dirección Corporativa de Compras</v>
          </cell>
          <cell r="F122" t="str">
            <v>gilberto.horta@iberostar.com.mx</v>
          </cell>
          <cell r="G122" t="str">
            <v>01984-877-2800 Ext. 8091</v>
          </cell>
          <cell r="H122">
            <v>0</v>
          </cell>
          <cell r="I122" t="str">
            <v>Hotelera Playa Paraiso S.A de C.V.</v>
          </cell>
          <cell r="J122" t="str">
            <v>Cr.Chetumal - Pto Juárez, Km 309</v>
          </cell>
          <cell r="K122">
            <v>0</v>
          </cell>
          <cell r="L122">
            <v>0</v>
          </cell>
          <cell r="M122" t="str">
            <v>Playa Paraíso</v>
          </cell>
          <cell r="N122">
            <v>77710</v>
          </cell>
          <cell r="O122" t="str">
            <v>Playa del Carmen, Q.R</v>
          </cell>
          <cell r="P122" t="str">
            <v>HPP-980205-ER1</v>
          </cell>
          <cell r="Q122" t="str">
            <v>30 Dias de credito despues de enviar la factura</v>
          </cell>
          <cell r="R122" t="str">
            <v>Gilberto Horta</v>
          </cell>
          <cell r="S122" t="str">
            <v>01984-877-2800 Ext 8091</v>
          </cell>
          <cell r="T122" t="str">
            <v>gilberto.horta@iberostar.com.mx</v>
          </cell>
          <cell r="U122">
            <v>0</v>
          </cell>
          <cell r="V122">
            <v>0</v>
          </cell>
          <cell r="W122" t="str">
            <v>Rafael Galvez; Paco Martinez; Diana Miranda; Gilberto Horta; Laura Luna; Mariana Zepeda</v>
          </cell>
          <cell r="X122">
            <v>0</v>
          </cell>
          <cell r="Y122" t="str">
            <v>r.galvez@iberostar.com;paco.martinez@iberostar.com;mariana.zepeda@iberostar.com.mx;diana.miranda@iberostar.com.mx;gilberto.horta@iberostar.com.mx;laura.luna@iberostar.com.mx;</v>
          </cell>
          <cell r="Z122">
            <v>0</v>
          </cell>
          <cell r="AA122" t="str">
            <v>no identificado</v>
          </cell>
          <cell r="AB122" t="str">
            <v>no identificado</v>
          </cell>
          <cell r="AC122" t="str">
            <v>no identificado</v>
          </cell>
          <cell r="AD122">
            <v>0</v>
          </cell>
          <cell r="AE122" t="str">
            <v>Iberostar Complejo Paraíso, CR. Chetumal -Puerto Juarez, KM 309 C.P.  77710, Playa Paraíso, Playa del Carmen Q.R. Tel 984-8772-800</v>
          </cell>
          <cell r="AF122">
            <v>0</v>
          </cell>
          <cell r="AG122">
            <v>0</v>
          </cell>
          <cell r="AH122" t="str">
            <v>Gilberto Horta</v>
          </cell>
          <cell r="AI122" t="str">
            <v>pendiente</v>
          </cell>
          <cell r="AJ122" t="str">
            <v>enviar factura en pedido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CL-122</v>
          </cell>
          <cell r="B123" t="str">
            <v>Cliente</v>
          </cell>
          <cell r="C123" t="str">
            <v>Gina Robles</v>
          </cell>
          <cell r="D123">
            <v>0</v>
          </cell>
          <cell r="E123">
            <v>0</v>
          </cell>
          <cell r="F123" t="str">
            <v>ginaroblesm@yahoo.com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CL-123</v>
          </cell>
          <cell r="B124" t="str">
            <v>Cliente</v>
          </cell>
          <cell r="C124" t="str">
            <v>Parnassus Resorts</v>
          </cell>
          <cell r="D124" t="str">
            <v>Amalia Paniagua</v>
          </cell>
          <cell r="E124" t="str">
            <v>Asistente de Dirección de AyB</v>
          </cell>
          <cell r="F124" t="str">
            <v>apaniagua@parnassusresorts.com</v>
          </cell>
          <cell r="G124" t="str">
            <v>01 (998) 287 1400 Ext. 6145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CL-124</v>
          </cell>
          <cell r="B125" t="str">
            <v>Cliente</v>
          </cell>
          <cell r="C125" t="str">
            <v>Sheraton Los Cabos</v>
          </cell>
          <cell r="D125" t="str">
            <v>Agustin Soto O.</v>
          </cell>
          <cell r="E125" t="str">
            <v>Asistente de Compras</v>
          </cell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CL-125</v>
          </cell>
          <cell r="B126" t="str">
            <v>Cliente</v>
          </cell>
          <cell r="C126" t="str">
            <v>Riu Palace Pacifico PVR</v>
          </cell>
          <cell r="D126" t="str">
            <v>Naira Sarahí Jiménez</v>
          </cell>
          <cell r="E126" t="str">
            <v>Compras</v>
          </cell>
          <cell r="F126" t="str">
            <v>purchases01.pvr@riu.com</v>
          </cell>
          <cell r="G126" t="str">
            <v>01322-2266605</v>
          </cell>
          <cell r="H126">
            <v>0</v>
          </cell>
          <cell r="I126" t="str">
            <v>Comercial Chemax S.A de C.V.</v>
          </cell>
          <cell r="J126" t="str">
            <v>Av. Cocoteros Lote Hotelero G</v>
          </cell>
          <cell r="K126" t="str">
            <v>Int Hotel Riu Palace Pacifico</v>
          </cell>
          <cell r="L126">
            <v>0</v>
          </cell>
          <cell r="M126" t="str">
            <v>Condominio Maestro Flamingos</v>
          </cell>
          <cell r="N126">
            <v>63732</v>
          </cell>
          <cell r="O126" t="str">
            <v>Nvo Vallarta, Bahia de Banderas Nayarit</v>
          </cell>
          <cell r="P126" t="str">
            <v>CCE 970128120</v>
          </cell>
          <cell r="Q126" t="str">
            <v xml:space="preserve">30 Dias de Credito </v>
          </cell>
          <cell r="R126" t="str">
            <v>Naira Sarahí Jiménez</v>
          </cell>
          <cell r="S126" t="str">
            <v>01322-2266605</v>
          </cell>
          <cell r="T126" t="str">
            <v>purchases01.pvr@riu.com</v>
          </cell>
          <cell r="U126">
            <v>0</v>
          </cell>
          <cell r="V126">
            <v>0</v>
          </cell>
          <cell r="W126" t="str">
            <v>Minerva Padilla Medina</v>
          </cell>
          <cell r="X126" t="str">
            <v>01322-226-6615</v>
          </cell>
          <cell r="Y126" t="str">
            <v>gl.pvr@riu.com</v>
          </cell>
          <cell r="Z126">
            <v>0</v>
          </cell>
          <cell r="AA126" t="str">
            <v>transferencia bancaria</v>
          </cell>
          <cell r="AB126" t="str">
            <v>bancomer bbva</v>
          </cell>
          <cell r="AC126">
            <v>4361</v>
          </cell>
          <cell r="AD126">
            <v>0</v>
          </cell>
          <cell r="AE126" t="str">
            <v>Av. Cocoteros Lote Hotelero G Int. Hotel Riu Palace Pacifico Condominio Maestro Flamingos C.P. 63732 Nvo Vallarta, Bahia de Banderas Nayarit</v>
          </cell>
          <cell r="AF126">
            <v>0</v>
          </cell>
          <cell r="AG126">
            <v>0</v>
          </cell>
          <cell r="AH126" t="str">
            <v>Cinthya Citlaly Romero</v>
          </cell>
          <cell r="AI126" t="str">
            <v>Transportes Pitic con Seguro</v>
          </cell>
          <cell r="AJ126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</row>
        <row r="127">
          <cell r="A127" t="str">
            <v>CL-126</v>
          </cell>
          <cell r="B127" t="str">
            <v>Cliente</v>
          </cell>
          <cell r="C127" t="str">
            <v>Riu Palace Cancun Cun</v>
          </cell>
          <cell r="D127" t="str">
            <v>Regina Herrera</v>
          </cell>
          <cell r="E127" t="str">
            <v>Compras</v>
          </cell>
          <cell r="F127" t="str">
            <v>purchases.cun@riu.com</v>
          </cell>
          <cell r="G127" t="str">
            <v>01984-877-2321</v>
          </cell>
          <cell r="H127">
            <v>0</v>
          </cell>
          <cell r="I127" t="str">
            <v>Solar Chaca S.A de C.V.</v>
          </cell>
          <cell r="J127" t="str">
            <v>Blvd Kukulkan KM 8.5 Lote 5 Mza 50</v>
          </cell>
          <cell r="K127" t="str">
            <v>Int Hotel Riu Cancun</v>
          </cell>
          <cell r="L127">
            <v>0</v>
          </cell>
          <cell r="M127" t="str">
            <v>Zona Hotelera</v>
          </cell>
          <cell r="N127">
            <v>77500</v>
          </cell>
          <cell r="O127" t="str">
            <v>Benito Juarez, Quintana Roo</v>
          </cell>
          <cell r="P127" t="str">
            <v>SCH961004P38</v>
          </cell>
          <cell r="Q127" t="str">
            <v>30 dias de Credito</v>
          </cell>
          <cell r="R127" t="str">
            <v>Regina Herrera</v>
          </cell>
          <cell r="S127" t="str">
            <v>01984-877-2321</v>
          </cell>
          <cell r="T127" t="str">
            <v>purchases.cun@riu.com</v>
          </cell>
          <cell r="U127">
            <v>0</v>
          </cell>
          <cell r="V127">
            <v>0</v>
          </cell>
          <cell r="W127" t="str">
            <v>Raysa Renee Roque</v>
          </cell>
          <cell r="X127" t="str">
            <v>01998-881-4319</v>
          </cell>
          <cell r="Y127" t="str">
            <v>adm.cun@riu.com</v>
          </cell>
          <cell r="Z127">
            <v>0</v>
          </cell>
          <cell r="AA127" t="str">
            <v>Transferencia Bancaria</v>
          </cell>
          <cell r="AB127" t="str">
            <v>Bancomer BBVA</v>
          </cell>
          <cell r="AC127">
            <v>4182</v>
          </cell>
          <cell r="AD127">
            <v>0</v>
          </cell>
          <cell r="AE127" t="str">
            <v>Blvd. Kukulkan K.M. 8.5 Lote 5 Mza 50 Int. Hotel Riu Cancun, Zona Hotelera, Cancun C.P. 77500, Benito Juarez, Quintana Roo</v>
          </cell>
          <cell r="AF127">
            <v>0</v>
          </cell>
          <cell r="AG127">
            <v>0</v>
          </cell>
          <cell r="AH127" t="str">
            <v>Regina Herrera</v>
          </cell>
          <cell r="AI127" t="str">
            <v>Transportes del Caribe</v>
          </cell>
          <cell r="AJ127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</row>
        <row r="128">
          <cell r="A128" t="str">
            <v>CL-127</v>
          </cell>
          <cell r="B128" t="str">
            <v>Cliente</v>
          </cell>
          <cell r="C128" t="str">
            <v>Luz Amelia Mac Farland Tuñon</v>
          </cell>
          <cell r="D128" t="str">
            <v xml:space="preserve">Gina </v>
          </cell>
          <cell r="E128" t="str">
            <v>Socia</v>
          </cell>
          <cell r="F128" t="str">
            <v>ginaroblesm@yahoo.com</v>
          </cell>
          <cell r="H128">
            <v>0</v>
          </cell>
          <cell r="I128" t="str">
            <v>Luz Amelia Mac Farland Tuñon</v>
          </cell>
          <cell r="J128" t="str">
            <v>Monte Alban 396</v>
          </cell>
          <cell r="K128">
            <v>0</v>
          </cell>
          <cell r="L128">
            <v>0</v>
          </cell>
          <cell r="M128" t="str">
            <v>Vertiz Narvarte</v>
          </cell>
          <cell r="N128">
            <v>3600</v>
          </cell>
          <cell r="O128" t="str">
            <v>Benito Juarez D.F.</v>
          </cell>
          <cell r="P128" t="str">
            <v>FATL 451207C92</v>
          </cell>
          <cell r="Q128" t="str">
            <v>Contra aviso de entrega</v>
          </cell>
          <cell r="R128" t="str">
            <v>Gina Robles</v>
          </cell>
          <cell r="S128">
            <v>0</v>
          </cell>
          <cell r="T128" t="str">
            <v>ginaroblesm@yahoo.com</v>
          </cell>
          <cell r="U128">
            <v>0</v>
          </cell>
          <cell r="V128">
            <v>0</v>
          </cell>
          <cell r="W128" t="str">
            <v>Gina Robles</v>
          </cell>
          <cell r="X128">
            <v>0</v>
          </cell>
          <cell r="Y128" t="str">
            <v>ginaroblesm@yahoo.com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</row>
        <row r="129">
          <cell r="A129" t="str">
            <v>CL-128</v>
          </cell>
          <cell r="B129" t="str">
            <v>Cliente</v>
          </cell>
          <cell r="C129" t="str">
            <v>Riu Yucatan</v>
          </cell>
          <cell r="D129" t="str">
            <v>Regina Herrera</v>
          </cell>
          <cell r="E129" t="str">
            <v>Compras</v>
          </cell>
          <cell r="F129" t="str">
            <v>purchases.cun@riu.com</v>
          </cell>
          <cell r="G129" t="str">
            <v>01984-877-2321 Ext. 721 y 723</v>
          </cell>
          <cell r="H129">
            <v>0</v>
          </cell>
          <cell r="I129" t="str">
            <v>Solar Solimanche S.A de C.V.</v>
          </cell>
          <cell r="J129" t="str">
            <v>blvd.Kukulkan KM. 8.5 Lote 5 Mza 50</v>
          </cell>
          <cell r="K129" t="str">
            <v>Int Hotel Riu Cancun</v>
          </cell>
          <cell r="L129">
            <v>0</v>
          </cell>
          <cell r="M129" t="str">
            <v>Zona Hotelera, Cancun</v>
          </cell>
          <cell r="N129">
            <v>77500</v>
          </cell>
          <cell r="O129" t="str">
            <v>Benito Juarez, Quintana Roo</v>
          </cell>
          <cell r="P129" t="str">
            <v>SSO950530U47</v>
          </cell>
          <cell r="Q129" t="str">
            <v>30 Dias de Credito</v>
          </cell>
          <cell r="R129" t="str">
            <v>Regina Herrera</v>
          </cell>
          <cell r="S129" t="str">
            <v>01984-877-2321 Ext. 721 y 723</v>
          </cell>
          <cell r="T129" t="str">
            <v>purchases.cun@riu.com</v>
          </cell>
          <cell r="U129">
            <v>0</v>
          </cell>
          <cell r="V129">
            <v>0</v>
          </cell>
          <cell r="W129" t="str">
            <v>Antonia Hernandez</v>
          </cell>
          <cell r="X129" t="str">
            <v>01998-8441-4319</v>
          </cell>
          <cell r="Y129" t="str">
            <v>adm.yuc@riu.com</v>
          </cell>
          <cell r="Z129">
            <v>0</v>
          </cell>
          <cell r="AA129" t="str">
            <v>Transferencia Bancaria</v>
          </cell>
          <cell r="AB129" t="str">
            <v>Bancomer BBVA</v>
          </cell>
          <cell r="AC129">
            <v>9032</v>
          </cell>
          <cell r="AD129">
            <v>0</v>
          </cell>
          <cell r="AE129" t="str">
            <v>Av. Xaman-Ha Mza 3 Lote 1 Int. Hotel Riu Yucatan, Fracc. Playacar, Playa del Carmen C.P. 77710 Solidaridad, Quintana Roo</v>
          </cell>
          <cell r="AF129">
            <v>0</v>
          </cell>
          <cell r="AG129">
            <v>0</v>
          </cell>
          <cell r="AH129" t="str">
            <v>Regina Herrera</v>
          </cell>
          <cell r="AI129" t="str">
            <v>Transportes Caribe</v>
          </cell>
          <cell r="AJ129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</row>
        <row r="130">
          <cell r="A130" t="str">
            <v>CL-129</v>
          </cell>
          <cell r="B130" t="str">
            <v>Cliente</v>
          </cell>
          <cell r="C130" t="str">
            <v>Fiesta Americana  Hacienda San Antonio el Puente</v>
          </cell>
          <cell r="D130" t="str">
            <v>Arturo Rocha</v>
          </cell>
          <cell r="E130" t="str">
            <v>Gte Alimentos y Bebidas</v>
          </cell>
          <cell r="F130" t="str">
            <v>aybfahp@posadas.com</v>
          </cell>
          <cell r="G130" t="str">
            <v>01777-362-0770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</row>
        <row r="131">
          <cell r="A131" t="str">
            <v>CL-130</v>
          </cell>
          <cell r="B131" t="str">
            <v xml:space="preserve">Cliente </v>
          </cell>
          <cell r="C131" t="str">
            <v>Fiesta Inn Campeche</v>
          </cell>
          <cell r="D131" t="str">
            <v>Maricela Navarro</v>
          </cell>
          <cell r="E131" t="str">
            <v>Gerente de Alimentos y Bebidas</v>
          </cell>
          <cell r="F131" t="str">
            <v>navarro02@gmail.com;maricelanavarro@opquisqueyana.com.mx</v>
          </cell>
          <cell r="G131" t="str">
            <v>01981-811-9191</v>
          </cell>
          <cell r="H131">
            <v>0</v>
          </cell>
          <cell r="I131" t="str">
            <v>Operadora Quisqueyana del Suereste S.A DE C.V.</v>
          </cell>
          <cell r="J131" t="str">
            <v>Avenida Miguel Aleman 162-107 altos</v>
          </cell>
          <cell r="K131">
            <v>0</v>
          </cell>
          <cell r="L131">
            <v>0</v>
          </cell>
          <cell r="M131" t="str">
            <v>Centro</v>
          </cell>
          <cell r="N131">
            <v>24000</v>
          </cell>
          <cell r="O131" t="str">
            <v>Campeche, Campeche</v>
          </cell>
          <cell r="P131" t="str">
            <v>OQS1006167C9</v>
          </cell>
          <cell r="Q131" t="str">
            <v>60% ANTICIPO 40% CONTRA AVISO DE ENTREGA</v>
          </cell>
          <cell r="R131" t="str">
            <v>Maricela Navarro</v>
          </cell>
          <cell r="S131" t="str">
            <v>01981-811-9191</v>
          </cell>
          <cell r="T131" t="str">
            <v>navarro02@gmail.com;maricelanavarro@opquisqueyana.com.mx</v>
          </cell>
          <cell r="U131">
            <v>0</v>
          </cell>
          <cell r="V131">
            <v>0</v>
          </cell>
          <cell r="W131" t="str">
            <v>Maricela Navarro</v>
          </cell>
          <cell r="X131" t="str">
            <v>01981-811-9191</v>
          </cell>
          <cell r="Y131" t="str">
            <v>navarro02@gmail.com;maricelanavarro@opquisqueyana.com.mx</v>
          </cell>
          <cell r="Z131">
            <v>0</v>
          </cell>
          <cell r="AA131" t="str">
            <v>no identificado</v>
          </cell>
          <cell r="AB131" t="str">
            <v>no identificado</v>
          </cell>
          <cell r="AC131" t="str">
            <v>no identificado</v>
          </cell>
          <cell r="AD131">
            <v>0</v>
          </cell>
          <cell r="AE131" t="str">
            <v>Av. Ruiz Cortines #51 col. Centro C.P. 24000 Campeche, campeche.</v>
          </cell>
          <cell r="AG131">
            <v>0</v>
          </cell>
          <cell r="AH131" t="str">
            <v>Maricela Navarro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</row>
        <row r="132">
          <cell r="A132" t="str">
            <v>CL-131</v>
          </cell>
          <cell r="B132" t="str">
            <v>Cliente</v>
          </cell>
          <cell r="C132" t="str">
            <v>Iberostar Cancún</v>
          </cell>
          <cell r="D132" t="str">
            <v>Gilberto Horta</v>
          </cell>
          <cell r="E132" t="str">
            <v>Direccíon Corporativa de Compras</v>
          </cell>
          <cell r="F132" t="str">
            <v>gilberto.horta@iberostar.com.mx</v>
          </cell>
          <cell r="G132" t="str">
            <v>01984-877-2800 Ext. 8091</v>
          </cell>
          <cell r="H132">
            <v>0</v>
          </cell>
          <cell r="I132" t="str">
            <v>RLJ- Cancún Hotel, S.de R.L. de C.V.</v>
          </cell>
          <cell r="J132" t="str">
            <v xml:space="preserve">Cr. Retorno Lacandones Secc. A Km. 17 Mz. 53 Lt. 52 </v>
          </cell>
          <cell r="K132">
            <v>0</v>
          </cell>
          <cell r="L132">
            <v>0</v>
          </cell>
          <cell r="M132" t="str">
            <v>Zona Hotelera</v>
          </cell>
          <cell r="N132">
            <v>77500</v>
          </cell>
          <cell r="O132" t="str">
            <v>Cancun Quintana Roo</v>
          </cell>
          <cell r="P132" t="str">
            <v>RHO-910920 KG8</v>
          </cell>
          <cell r="Q132" t="str">
            <v>30 dias de credito despues de enviar la factura</v>
          </cell>
          <cell r="R132" t="str">
            <v>Gilberto Horta</v>
          </cell>
          <cell r="S132" t="str">
            <v>01984-877-2800 Ext. 8091</v>
          </cell>
          <cell r="T132" t="str">
            <v>gilberto.horta@iberostar.com.mx</v>
          </cell>
          <cell r="U132">
            <v>0</v>
          </cell>
          <cell r="V132">
            <v>0</v>
          </cell>
          <cell r="W132" t="str">
            <v>Rafael Galvez; Paco Martinez; Diana Miranda; Gilberto Horta; Laura Luna; Mariana Zepeda</v>
          </cell>
          <cell r="X132">
            <v>0</v>
          </cell>
          <cell r="Y132" t="str">
            <v>r.galvez@iberostar.com;paco.martinez@iberostar.com;mariana.zepeda@iberostar.com.mx;diana.miranda@iberostar.com.mx;gilberto.horta@iberostar.com.mx;laura.luna@iberostar.com.mx;</v>
          </cell>
          <cell r="Z132">
            <v>0</v>
          </cell>
          <cell r="AA132" t="str">
            <v>no identificado</v>
          </cell>
          <cell r="AB132" t="str">
            <v>no identificado</v>
          </cell>
          <cell r="AC132" t="str">
            <v>no identificado</v>
          </cell>
          <cell r="AD132">
            <v>0</v>
          </cell>
          <cell r="AE132" t="str">
            <v>Iberostar Cancún CR. Retorno Lacandones Secc. A Km.17 Mz 53 Lt 52 Zona Hotelera C.P. 77500 Cancun Quintana Roo Tel 01998 8818028</v>
          </cell>
          <cell r="AF132">
            <v>0</v>
          </cell>
          <cell r="AG132">
            <v>0</v>
          </cell>
          <cell r="AH132" t="str">
            <v>Gilberto Horta</v>
          </cell>
          <cell r="AI132" t="str">
            <v>pendiente</v>
          </cell>
          <cell r="AJ132" t="str">
            <v>enviar factura en pedido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CL-132</v>
          </cell>
          <cell r="B133" t="str">
            <v>Cliente</v>
          </cell>
          <cell r="C133" t="str">
            <v xml:space="preserve">Kunimex </v>
          </cell>
          <cell r="D133" t="str">
            <v>Maria Martinez</v>
          </cell>
          <cell r="E133" t="str">
            <v>Socia</v>
          </cell>
          <cell r="F133" t="str">
            <v>maria@kunimex.com</v>
          </cell>
          <cell r="G133" t="str">
            <v>0181-19684900</v>
          </cell>
          <cell r="H133">
            <v>0</v>
          </cell>
          <cell r="I133" t="str">
            <v>Maria Martinez Esquivel</v>
          </cell>
          <cell r="J133" t="str">
            <v xml:space="preserve">Serafin Peña Sur </v>
          </cell>
          <cell r="K133">
            <v>418</v>
          </cell>
          <cell r="L133">
            <v>12</v>
          </cell>
          <cell r="M133" t="str">
            <v>Centro</v>
          </cell>
          <cell r="N133">
            <v>64000</v>
          </cell>
          <cell r="O133" t="str">
            <v>Monterrey</v>
          </cell>
          <cell r="P133" t="str">
            <v>MAEM771121L1A</v>
          </cell>
          <cell r="Q133" t="str">
            <v>50% ANTICIPO 50% CONTRA AVISO DE ENTREGA</v>
          </cell>
          <cell r="R133" t="str">
            <v>Maria Martinez Esquivel</v>
          </cell>
          <cell r="S133" t="str">
            <v>0181-1968-4900</v>
          </cell>
          <cell r="T133" t="str">
            <v>maria@kunimex.com</v>
          </cell>
          <cell r="U133">
            <v>0</v>
          </cell>
          <cell r="V133">
            <v>0</v>
          </cell>
          <cell r="W133" t="str">
            <v>Maria Martinez Esquivel</v>
          </cell>
          <cell r="X133" t="str">
            <v>0181-1968-4900</v>
          </cell>
          <cell r="Y133" t="str">
            <v>maria@kunimex.com</v>
          </cell>
          <cell r="Z133">
            <v>0</v>
          </cell>
          <cell r="AA133" t="str">
            <v>Transferencia Bancaria</v>
          </cell>
          <cell r="AB133" t="str">
            <v xml:space="preserve">Banamex </v>
          </cell>
          <cell r="AC133" t="str">
            <v>no identificado</v>
          </cell>
          <cell r="AD133">
            <v>0</v>
          </cell>
          <cell r="AE133" t="str">
            <v>Misma de Facturación</v>
          </cell>
          <cell r="AF133">
            <v>0</v>
          </cell>
          <cell r="AG133">
            <v>0</v>
          </cell>
          <cell r="AH133" t="str">
            <v>Maria Martinez</v>
          </cell>
          <cell r="AI133" t="str">
            <v>pendiente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</row>
        <row r="134">
          <cell r="A134" t="str">
            <v>CL-133</v>
          </cell>
          <cell r="B134" t="str">
            <v>Cliente</v>
          </cell>
          <cell r="C134" t="str">
            <v>Charco de las ranas Suc Alimentos 14</v>
          </cell>
          <cell r="D134" t="str">
            <v>Oscar Jimenez</v>
          </cell>
          <cell r="E134" t="str">
            <v>Compras</v>
          </cell>
          <cell r="F134" t="str">
            <v>eddyinternational@prodigy.net.mx</v>
          </cell>
          <cell r="G134" t="str">
            <v>5598-2271</v>
          </cell>
          <cell r="H134">
            <v>0</v>
          </cell>
          <cell r="I134" t="str">
            <v>Operación Alimentos 14 S.A de C.V.</v>
          </cell>
          <cell r="J134" t="str">
            <v>Lorenzo Rodriguez</v>
          </cell>
          <cell r="K134">
            <v>4</v>
          </cell>
          <cell r="L134">
            <v>0</v>
          </cell>
          <cell r="M134" t="str">
            <v>San Jose Insurgentes</v>
          </cell>
          <cell r="N134">
            <v>3900</v>
          </cell>
          <cell r="O134" t="str">
            <v>Deleg. Benito Juarez Méx- D.F.</v>
          </cell>
          <cell r="P134" t="str">
            <v>OAC140618 IV0</v>
          </cell>
          <cell r="Q134" t="str">
            <v>50% anticipo 50% contra aviso de entrega</v>
          </cell>
          <cell r="R134" t="str">
            <v>Oscar Jimenez</v>
          </cell>
          <cell r="S134" t="str">
            <v>5598-2271 Cel. 552112-9303</v>
          </cell>
          <cell r="T134" t="str">
            <v>eddyinternational@prodigy.net.mx</v>
          </cell>
          <cell r="U134">
            <v>0</v>
          </cell>
          <cell r="V134">
            <v>0</v>
          </cell>
          <cell r="W134" t="str">
            <v>Oscar Jimenez</v>
          </cell>
          <cell r="X134" t="str">
            <v>5598-2271 Cel. 552112-9303</v>
          </cell>
          <cell r="Y134" t="str">
            <v>eddyinternational@prodigy.net.mx</v>
          </cell>
          <cell r="Z134">
            <v>0</v>
          </cell>
          <cell r="AA134" t="str">
            <v>Transferencia Bancaria</v>
          </cell>
          <cell r="AB134" t="str">
            <v>Banamex</v>
          </cell>
          <cell r="AC134">
            <v>811</v>
          </cell>
          <cell r="AD134">
            <v>0</v>
          </cell>
          <cell r="AE134" t="str">
            <v>Misma de Facturación</v>
          </cell>
          <cell r="AF134">
            <v>0</v>
          </cell>
          <cell r="AG134">
            <v>0</v>
          </cell>
          <cell r="AH134" t="str">
            <v>Oscar Jimenez</v>
          </cell>
          <cell r="AI134">
            <v>0</v>
          </cell>
          <cell r="AJ134" t="str">
            <v>Factura en Pesos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</row>
        <row r="135">
          <cell r="A135" t="str">
            <v>CL-134</v>
          </cell>
          <cell r="B135" t="str">
            <v>Cliente</v>
          </cell>
          <cell r="C135" t="str">
            <v>Chaco de las ranas Suc. Antojisimo</v>
          </cell>
          <cell r="D135" t="str">
            <v>Oscar Jimenez</v>
          </cell>
          <cell r="E135" t="str">
            <v>Compras</v>
          </cell>
          <cell r="F135" t="str">
            <v>eddyinternational@prodigy.net.mx</v>
          </cell>
          <cell r="G135" t="str">
            <v>5598-2271</v>
          </cell>
          <cell r="H135">
            <v>0</v>
          </cell>
          <cell r="I135" t="str">
            <v>Antojissimo S.A de C.V.</v>
          </cell>
          <cell r="J135" t="str">
            <v xml:space="preserve">Los Juarez </v>
          </cell>
          <cell r="K135">
            <v>64</v>
          </cell>
          <cell r="L135">
            <v>0</v>
          </cell>
          <cell r="M135" t="str">
            <v>San Jose Insurgentes</v>
          </cell>
          <cell r="N135">
            <v>3900</v>
          </cell>
          <cell r="O135" t="str">
            <v>Deleg. Benito Juarez Méx- D.F.</v>
          </cell>
          <cell r="P135" t="str">
            <v>ANT010928MY3 Folio C1334947</v>
          </cell>
          <cell r="Q135" t="str">
            <v>50 %anticipo 50% contra aviso de entrega</v>
          </cell>
          <cell r="R135" t="str">
            <v>Oscar Jimenez</v>
          </cell>
          <cell r="S135" t="str">
            <v>5598-2271</v>
          </cell>
          <cell r="T135" t="str">
            <v>antojissimo0109@gmail.com eddyinternational@prodigy.net.mx</v>
          </cell>
          <cell r="U135">
            <v>0</v>
          </cell>
          <cell r="V135">
            <v>0</v>
          </cell>
          <cell r="W135" t="str">
            <v>Oscar Jimenez</v>
          </cell>
          <cell r="X135" t="str">
            <v>5598-2271</v>
          </cell>
          <cell r="Y135" t="str">
            <v>eddyinternational@prodigy.net.mx</v>
          </cell>
          <cell r="Z135">
            <v>0</v>
          </cell>
          <cell r="AA135" t="str">
            <v>transferencia Bancaria</v>
          </cell>
          <cell r="AB135" t="str">
            <v>banamex</v>
          </cell>
          <cell r="AC135">
            <v>8478</v>
          </cell>
          <cell r="AD135">
            <v>0</v>
          </cell>
          <cell r="AE135" t="str">
            <v>Misma de Facturación</v>
          </cell>
          <cell r="AF135">
            <v>0</v>
          </cell>
          <cell r="AG135">
            <v>0</v>
          </cell>
          <cell r="AH135" t="str">
            <v>Oscar Jimenez</v>
          </cell>
          <cell r="AI135">
            <v>0</v>
          </cell>
          <cell r="AJ135" t="str">
            <v>Factura en Pesos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6">
          <cell r="A136" t="str">
            <v>CL-135</v>
          </cell>
          <cell r="B136" t="str">
            <v>Cliente</v>
          </cell>
          <cell r="C136" t="str">
            <v>Sheraton  Vallarta</v>
          </cell>
          <cell r="D136" t="str">
            <v>Patricia Peña</v>
          </cell>
          <cell r="E136" t="str">
            <v>Jefe de Compras</v>
          </cell>
          <cell r="F136" t="str">
            <v>htjcom03@sheratonvallarta.com.mx</v>
          </cell>
          <cell r="G136" t="str">
            <v>322-2260-404</v>
          </cell>
          <cell r="H136">
            <v>0</v>
          </cell>
          <cell r="I136" t="str">
            <v>Vallarta Internacional, S.A de C.V.</v>
          </cell>
          <cell r="J136" t="str">
            <v>Arco Alejandro 455</v>
          </cell>
          <cell r="K136">
            <v>0</v>
          </cell>
          <cell r="L136">
            <v>0</v>
          </cell>
          <cell r="M136" t="str">
            <v>Arcos de Zapopan 1ra y 2da seccion</v>
          </cell>
          <cell r="N136">
            <v>45130</v>
          </cell>
          <cell r="O136" t="str">
            <v>Zapopan, Jal</v>
          </cell>
          <cell r="P136" t="str">
            <v>VIN7403097C9</v>
          </cell>
          <cell r="Q136" t="str">
            <v>50 %anticipo 50% contra aviso de entrega</v>
          </cell>
          <cell r="R136" t="str">
            <v>Patricia Peña</v>
          </cell>
          <cell r="S136" t="str">
            <v>322-2260-404</v>
          </cell>
          <cell r="T136" t="str">
            <v>htjcom03@sheratonvallarta.com.mx</v>
          </cell>
          <cell r="U136">
            <v>0</v>
          </cell>
          <cell r="V136">
            <v>0</v>
          </cell>
          <cell r="W136" t="str">
            <v>Patricia Peña</v>
          </cell>
          <cell r="X136" t="str">
            <v>322-2260-404</v>
          </cell>
          <cell r="Y136" t="str">
            <v>htjcom03@sheratonvallarta.com.mx / compras@sheratonvallarta.com.mx</v>
          </cell>
          <cell r="Z136">
            <v>0</v>
          </cell>
          <cell r="AA136" t="str">
            <v>no identificado</v>
          </cell>
          <cell r="AB136" t="str">
            <v>no identificado</v>
          </cell>
          <cell r="AC136" t="str">
            <v>no identificado</v>
          </cell>
          <cell r="AD136">
            <v>0</v>
          </cell>
          <cell r="AE136" t="str">
            <v>Blvd.Fco. Medina Ascencio 999 Zona Hotelera Las Glorias, Pto Vallarta, Jal. C.P. 48333</v>
          </cell>
          <cell r="AF136">
            <v>0</v>
          </cell>
          <cell r="AG136">
            <v>0</v>
          </cell>
          <cell r="AH136" t="str">
            <v>Patricia Peña</v>
          </cell>
          <cell r="AI136" t="str">
            <v>Fletes de Oriente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</row>
        <row r="137">
          <cell r="A137" t="str">
            <v>CL-136</v>
          </cell>
          <cell r="B137" t="str">
            <v xml:space="preserve">Cliente </v>
          </cell>
          <cell r="C137" t="str">
            <v xml:space="preserve">Riu Caribe </v>
          </cell>
          <cell r="D137" t="str">
            <v>Regina Herrera</v>
          </cell>
          <cell r="E137" t="str">
            <v>Jefe de Compras</v>
          </cell>
          <cell r="F137" t="str">
            <v>purchases.cun@riu.com</v>
          </cell>
          <cell r="G137" t="str">
            <v>984-877-2321</v>
          </cell>
          <cell r="H137">
            <v>0</v>
          </cell>
          <cell r="I137" t="str">
            <v>Solar Solimanche, S.A de C.V.</v>
          </cell>
          <cell r="J137" t="str">
            <v>Blvd.Kukulkan KM.8.5 Lote 5 Mza 50</v>
          </cell>
          <cell r="K137" t="str">
            <v>Int. Riu Cancun</v>
          </cell>
          <cell r="L137">
            <v>0</v>
          </cell>
          <cell r="M137" t="str">
            <v>Zona Hotelera</v>
          </cell>
          <cell r="N137">
            <v>77500</v>
          </cell>
          <cell r="O137" t="str">
            <v>Benito Juarez, Quintana Roo</v>
          </cell>
          <cell r="P137" t="str">
            <v>SSO950530U47</v>
          </cell>
          <cell r="Q137" t="str">
            <v>30 dias de Credito</v>
          </cell>
          <cell r="R137" t="str">
            <v>Regina Herrera</v>
          </cell>
          <cell r="S137" t="str">
            <v>984-877-2321</v>
          </cell>
          <cell r="T137" t="str">
            <v>purchases.cun@riu.com</v>
          </cell>
          <cell r="U137">
            <v>0</v>
          </cell>
          <cell r="V137">
            <v>0</v>
          </cell>
          <cell r="W137" t="str">
            <v>Cristina Mondragón</v>
          </cell>
          <cell r="X137" t="str">
            <v>998-841-4319</v>
          </cell>
          <cell r="Y137" t="str">
            <v>adm.crb@riu.com</v>
          </cell>
          <cell r="Z137">
            <v>0</v>
          </cell>
          <cell r="AA137" t="str">
            <v>transferencia bancaria</v>
          </cell>
          <cell r="AB137" t="str">
            <v>Bancomer BBVA</v>
          </cell>
          <cell r="AC137">
            <v>9032</v>
          </cell>
          <cell r="AD137">
            <v>0</v>
          </cell>
          <cell r="AE137" t="str">
            <v>Hotel Riu Caribe Blvd. Kukulkan km 5.5 Lote 6-C Int.Hotel Riu Caribe Zona Hotelera Cancun C.P. 77500, Benito Juarez, Quintana Roo</v>
          </cell>
          <cell r="AF137">
            <v>0</v>
          </cell>
          <cell r="AG137">
            <v>0</v>
          </cell>
          <cell r="AH137" t="str">
            <v>Regina Herrera</v>
          </cell>
          <cell r="AI137" t="str">
            <v>Transportes Caribe</v>
          </cell>
          <cell r="AJ137" t="str">
            <v>Enviar Lista de empaque, agregar Numero de O.C. de Riu Enviar en una caja copia de factura, caja para transporte, pedir al transporte le sellen la guia o factura y nos la envie para meter factura a revisión.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</row>
        <row r="138">
          <cell r="A138" t="str">
            <v>CL-137</v>
          </cell>
          <cell r="B138" t="str">
            <v>Cliente</v>
          </cell>
          <cell r="C138" t="str">
            <v>Riu Republica</v>
          </cell>
          <cell r="D138" t="str">
            <v xml:space="preserve">Oscar Disdier Gordillo </v>
          </cell>
          <cell r="E138" t="str">
            <v>Director de Compras</v>
          </cell>
          <cell r="F138" t="str">
            <v>odisdier@riu.com</v>
          </cell>
          <cell r="G138">
            <v>0</v>
          </cell>
          <cell r="H138">
            <v>0</v>
          </cell>
          <cell r="I138" t="str">
            <v>Macao Caribe Beach, S.R.L.</v>
          </cell>
          <cell r="J138" t="str">
            <v xml:space="preserve">Av. Estados Unidos S/N  Arena Gorda, Bávaro </v>
          </cell>
          <cell r="K138" t="str">
            <v>Riu Republica</v>
          </cell>
          <cell r="L138">
            <v>0</v>
          </cell>
          <cell r="M138">
            <v>0</v>
          </cell>
          <cell r="N138">
            <v>0</v>
          </cell>
          <cell r="O138" t="str">
            <v>Republica Dominicana</v>
          </cell>
          <cell r="P138" t="str">
            <v>RNC: 1-01-510-14-5</v>
          </cell>
          <cell r="Q138" t="str">
            <v>30 dia de Credito</v>
          </cell>
          <cell r="R138" t="str">
            <v xml:space="preserve">Oscar Disdier Gordillo </v>
          </cell>
          <cell r="S138" t="str">
            <v>(+1809) 4686545</v>
          </cell>
          <cell r="T138" t="str">
            <v>odisdier@riu.com</v>
          </cell>
          <cell r="U138">
            <v>0</v>
          </cell>
          <cell r="V138">
            <v>0</v>
          </cell>
          <cell r="W138" t="str">
            <v>Oscar Disdier Gordillo / Clara Correa Roa</v>
          </cell>
          <cell r="X138" t="str">
            <v>(+1809) 4686545</v>
          </cell>
          <cell r="Y138" t="str">
            <v>odisdier@riu.com / ccorrea@riu.com</v>
          </cell>
          <cell r="Z138">
            <v>0</v>
          </cell>
          <cell r="AA138" t="str">
            <v>Transferencia Bancaria</v>
          </cell>
          <cell r="AB138" t="str">
            <v>no identificado</v>
          </cell>
          <cell r="AC138" t="str">
            <v>no identificado</v>
          </cell>
          <cell r="AD138">
            <v>0</v>
          </cell>
          <cell r="AE138" t="str">
            <v>Proyecto de Obra Hotel Riu República    Carretera Bávaro- Macao, Seccion Baigua, Municipio de higüey, Provincia la Altagracia, Rep Dominicana</v>
          </cell>
          <cell r="AF138">
            <v>0</v>
          </cell>
          <cell r="AG138">
            <v>0</v>
          </cell>
          <cell r="AH138" t="str">
            <v xml:space="preserve">Oscar Disdier </v>
          </cell>
          <cell r="AI138" t="str">
            <v>Transportes Tres Guerras</v>
          </cell>
          <cell r="AJ138" t="str">
            <v>Enviar Lista de empaque, agregar Numero de O.C. de Riu Enviar en una caja copia de factura, caja rigida y flejada para exportación  pedir al transporte le sellen la guia o factura y nos la envie para meter factura a revisión.</v>
          </cell>
          <cell r="AK138" t="str">
            <v>Conmar Lines</v>
          </cell>
          <cell r="AL138" t="str">
            <v>Esmeralda Ruelas</v>
          </cell>
          <cell r="AM138" t="str">
            <v>eruelas@conmarlines.com</v>
          </cell>
          <cell r="AN138" t="str">
            <v>5555-8023-09 y 10</v>
          </cell>
          <cell r="AO138" t="str">
            <v>Armando Inclan</v>
          </cell>
          <cell r="AP138" t="str">
            <v>Avisar 24hrs antes de la entrega</v>
          </cell>
          <cell r="AQ138" t="str">
            <v xml:space="preserve">01 2299/899500 Ext. 3910 </v>
          </cell>
          <cell r="AR138" t="str">
            <v xml:space="preserve">8:00 am a 3:00 pm </v>
          </cell>
          <cell r="AS138" t="str">
            <v>Compañía de Equipamiento al comercio Integral, SA de CV,  Carretera Veracruz - Cardel, KM 234 San Julián, Veracruz, Ver</v>
          </cell>
          <cell r="BA138">
            <v>0</v>
          </cell>
        </row>
        <row r="139">
          <cell r="A139" t="str">
            <v>CL-138</v>
          </cell>
          <cell r="B139" t="str">
            <v>Cliente</v>
          </cell>
          <cell r="C139" t="str">
            <v>Grupo Ostar</v>
          </cell>
          <cell r="D139" t="str">
            <v>Juvenal León</v>
          </cell>
          <cell r="E139" t="str">
            <v>Compras</v>
          </cell>
          <cell r="F139" t="str">
            <v>ljuvenal@ostar.com.mx</v>
          </cell>
          <cell r="G139" t="str">
            <v>50-800-600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BA139">
            <v>0</v>
          </cell>
        </row>
        <row r="140">
          <cell r="A140" t="str">
            <v>CL-139</v>
          </cell>
          <cell r="B140" t="str">
            <v>Cliente</v>
          </cell>
          <cell r="C140" t="str">
            <v>Fiesta Americana Cozumel</v>
          </cell>
          <cell r="D140" t="str">
            <v>Juan Pablo Arana</v>
          </cell>
          <cell r="E140" t="str">
            <v>Chef Ejecutivo</v>
          </cell>
          <cell r="F140" t="str">
            <v>cheffacr@posadas.com</v>
          </cell>
          <cell r="G140" t="str">
            <v>01987-872-9600</v>
          </cell>
          <cell r="H140">
            <v>0</v>
          </cell>
          <cell r="I140" t="str">
            <v>Fiesta Americana Dive Resort, Hoteles y Villas Posadas, S.A de C.V. (Suc.FA Cozumel Reef)</v>
          </cell>
          <cell r="J140" t="str">
            <v xml:space="preserve">Prolongación Paseo de la Reforma </v>
          </cell>
          <cell r="K140" t="str">
            <v>1015 Torre A Piso 9</v>
          </cell>
          <cell r="L140">
            <v>0</v>
          </cell>
          <cell r="M140" t="str">
            <v>Santa Fe</v>
          </cell>
          <cell r="N140" t="str">
            <v>,01210</v>
          </cell>
          <cell r="O140" t="str">
            <v>México, Distrito Federal</v>
          </cell>
          <cell r="P140" t="str">
            <v>ASO0408178B2</v>
          </cell>
          <cell r="Q140" t="str">
            <v>Cadena Productivas</v>
          </cell>
          <cell r="R140" t="str">
            <v>Jonathan Delfín</v>
          </cell>
          <cell r="S140" t="str">
            <v>01987-872-9600</v>
          </cell>
          <cell r="T140" t="str">
            <v>comprasfacr@posadas.com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 t="str">
            <v>Transfrencia bancaria</v>
          </cell>
          <cell r="AB140" t="str">
            <v>no identificado</v>
          </cell>
          <cell r="AC140" t="str">
            <v>no identificado</v>
          </cell>
          <cell r="AD140">
            <v>0</v>
          </cell>
          <cell r="AE140" t="str">
            <v>Fiesta Americana Dive Resorts, Carr Costera a Chankanaab K.M 7.5 Zona Hotelera Sur Cozumel C.P. 77600 Cozumel, Quintana Roo México</v>
          </cell>
          <cell r="AF140">
            <v>0</v>
          </cell>
          <cell r="AG140">
            <v>0</v>
          </cell>
          <cell r="AH140" t="str">
            <v>Chef Juan Pablo Arana</v>
          </cell>
          <cell r="AI140" t="str">
            <v>Pendiente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BA140">
            <v>0</v>
          </cell>
        </row>
        <row r="141">
          <cell r="A141" t="str">
            <v>CL-140</v>
          </cell>
          <cell r="B141" t="str">
            <v>Cliente</v>
          </cell>
          <cell r="C141" t="str">
            <v>Fiesta Inn Centro Historico</v>
          </cell>
          <cell r="D141" t="str">
            <v>Mauricio Esquivel</v>
          </cell>
          <cell r="E141" t="str">
            <v>Chef Ejecutivo</v>
          </cell>
          <cell r="F141" t="str">
            <v>chefficen@posadas.com</v>
          </cell>
          <cell r="G141" t="str">
            <v>5130-2900</v>
          </cell>
          <cell r="H141">
            <v>0</v>
          </cell>
          <cell r="I141" t="str">
            <v>Hoteles y Villas Posada, S.A de C.V.</v>
          </cell>
          <cell r="J141" t="str">
            <v xml:space="preserve">Prolongación Paseo de la Reforma </v>
          </cell>
          <cell r="K141" t="str">
            <v>1015 Torre A Piso 9</v>
          </cell>
          <cell r="L141">
            <v>0</v>
          </cell>
          <cell r="M141" t="str">
            <v>Santa Fe</v>
          </cell>
          <cell r="N141" t="str">
            <v>,01210</v>
          </cell>
          <cell r="O141" t="str">
            <v>Del. Alvaro Obregón, México, Distrito Federal</v>
          </cell>
          <cell r="P141" t="str">
            <v>ASO0408178B2</v>
          </cell>
          <cell r="Q141" t="str">
            <v>Cadena Productivas</v>
          </cell>
          <cell r="R141" t="str">
            <v>Luis Daniel Licea</v>
          </cell>
          <cell r="S141" t="str">
            <v>5130-2900</v>
          </cell>
          <cell r="T141" t="str">
            <v>comprasficen@posadas.com</v>
          </cell>
          <cell r="U141">
            <v>0</v>
          </cell>
          <cell r="V141">
            <v>0</v>
          </cell>
          <cell r="W141" t="str">
            <v>Luis Daniel Licea</v>
          </cell>
          <cell r="X141" t="str">
            <v>5130-2915</v>
          </cell>
          <cell r="Y141" t="str">
            <v>comprasficen@posadas.com</v>
          </cell>
          <cell r="Z141">
            <v>0</v>
          </cell>
          <cell r="AA141" t="str">
            <v>no identificado</v>
          </cell>
          <cell r="AB141" t="str">
            <v>no identificado</v>
          </cell>
          <cell r="AC141" t="str">
            <v>no identificado</v>
          </cell>
          <cell r="AD141">
            <v>0</v>
          </cell>
          <cell r="AE141" t="str">
            <v>Fiesta Inn Centro Historico, Av. Juarez 76 Col. Centro C.P. 06000 Cuauhtemoc D.F.</v>
          </cell>
          <cell r="AF141">
            <v>0</v>
          </cell>
          <cell r="AG141">
            <v>0</v>
          </cell>
          <cell r="AH141" t="str">
            <v>Chef Mauricio Esquivel / Rodrigo Salazar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BA141">
            <v>0</v>
          </cell>
        </row>
        <row r="142">
          <cell r="A142" t="str">
            <v>CL-141</v>
          </cell>
          <cell r="B142" t="str">
            <v>Cliente</v>
          </cell>
          <cell r="C142" t="str">
            <v>Riu Palace Peninsula</v>
          </cell>
          <cell r="D142" t="str">
            <v>Regina Herrera</v>
          </cell>
          <cell r="E142" t="str">
            <v>Compras</v>
          </cell>
          <cell r="F142" t="str">
            <v>purchases.cun@riu.com</v>
          </cell>
          <cell r="G142" t="str">
            <v>01984-877-2321</v>
          </cell>
          <cell r="H142">
            <v>0</v>
          </cell>
          <cell r="I142" t="str">
            <v>Solar Solimanche, S.A de C.V.</v>
          </cell>
          <cell r="J142" t="str">
            <v xml:space="preserve">Blvd. Kukulkan Km 8.5 Lote 5 Mza 50 </v>
          </cell>
          <cell r="K142" t="str">
            <v>Int. Hotel Riu Cancun</v>
          </cell>
          <cell r="L142">
            <v>0</v>
          </cell>
          <cell r="M142" t="str">
            <v>Zona Hotelera</v>
          </cell>
          <cell r="N142">
            <v>77500</v>
          </cell>
          <cell r="O142" t="str">
            <v>Benito Juarez, Cancun. Q.Roo México</v>
          </cell>
          <cell r="P142" t="str">
            <v>SSO950530U47</v>
          </cell>
          <cell r="Q142" t="str">
            <v>30 Dias de Credito contra aviso de entrega</v>
          </cell>
          <cell r="R142" t="str">
            <v>Regina Herrera</v>
          </cell>
          <cell r="S142" t="str">
            <v>01984-877-2321</v>
          </cell>
          <cell r="T142" t="str">
            <v>purchases.cun@riu.com</v>
          </cell>
          <cell r="U142">
            <v>0</v>
          </cell>
          <cell r="V142">
            <v>0</v>
          </cell>
          <cell r="W142" t="str">
            <v>Jose Luis Acosta</v>
          </cell>
          <cell r="X142" t="str">
            <v>998-841-4319</v>
          </cell>
          <cell r="Y142" t="str">
            <v>adm.xpe@riu.com</v>
          </cell>
          <cell r="Z142">
            <v>0</v>
          </cell>
          <cell r="AA142" t="str">
            <v>Transferencia Bancaria</v>
          </cell>
          <cell r="AB142" t="str">
            <v>Bancomer BBVA</v>
          </cell>
          <cell r="AC142">
            <v>9032</v>
          </cell>
          <cell r="AD142">
            <v>0</v>
          </cell>
          <cell r="AE142" t="str">
            <v>Hotel Riu Palace Peninsula Blvd. Kukulkan KM.5.5 Lote 6 Mza 38  Int.Hotel Riu Palace Peninsula Zona Hotelera, Cancun, C.P. 77500 Benito Juarez, Quintana Roo</v>
          </cell>
          <cell r="AF142">
            <v>0</v>
          </cell>
          <cell r="AG142">
            <v>0</v>
          </cell>
          <cell r="AH142" t="str">
            <v>Regina Herrera</v>
          </cell>
          <cell r="AI142" t="str">
            <v>Transportes del Caribe</v>
          </cell>
          <cell r="AJ142" t="str">
            <v>Enviar Lista de empaque, agregar Numero de O.C. de Riu Enviar en una caja copia de factura, caja para transporte, pedir al transporte le sellen la guia o factura y nos la envie para meter factura a revisión.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BA142">
            <v>0</v>
          </cell>
        </row>
        <row r="143">
          <cell r="A143" t="str">
            <v>CL-142</v>
          </cell>
          <cell r="B143" t="str">
            <v>Cliente</v>
          </cell>
          <cell r="C143" t="str">
            <v>Riu Tequila</v>
          </cell>
          <cell r="D143" t="str">
            <v>Regina Herrera</v>
          </cell>
          <cell r="E143" t="str">
            <v>Compras</v>
          </cell>
          <cell r="F143" t="str">
            <v>purchases.cun@riu.com</v>
          </cell>
          <cell r="G143" t="str">
            <v>01984-877-2321</v>
          </cell>
          <cell r="H143">
            <v>0</v>
          </cell>
          <cell r="I143" t="str">
            <v>Solar Chaca, S.A de C.V.</v>
          </cell>
          <cell r="J143" t="str">
            <v xml:space="preserve">Blvd. Kukulkan Km 8.5 Lote 5 Mza 50 </v>
          </cell>
          <cell r="K143" t="str">
            <v>Int. Hotel Riu Cancun</v>
          </cell>
          <cell r="L143">
            <v>0</v>
          </cell>
          <cell r="M143" t="str">
            <v>Zona Hotelera</v>
          </cell>
          <cell r="N143">
            <v>77500</v>
          </cell>
          <cell r="O143" t="str">
            <v>Benito Juarez, Cancun. Q.Roo México</v>
          </cell>
          <cell r="P143" t="str">
            <v>SCH961004P38</v>
          </cell>
          <cell r="Q143" t="str">
            <v>30 Dias de Credito contra aviso de entrega</v>
          </cell>
          <cell r="R143" t="str">
            <v>Regina Herrera</v>
          </cell>
          <cell r="S143" t="str">
            <v>01984-877-2321</v>
          </cell>
          <cell r="T143" t="str">
            <v>purchases.cun@riu.com</v>
          </cell>
          <cell r="U143">
            <v>0</v>
          </cell>
          <cell r="V143">
            <v>0</v>
          </cell>
          <cell r="W143" t="str">
            <v>Alondra Trejo</v>
          </cell>
          <cell r="X143" t="str">
            <v>998-841-4319</v>
          </cell>
          <cell r="Y143" t="str">
            <v>adm.teq@riu.com</v>
          </cell>
          <cell r="Z143">
            <v>0</v>
          </cell>
          <cell r="AA143" t="str">
            <v>Transferencia Bancaria</v>
          </cell>
          <cell r="AB143" t="str">
            <v>Bancomer BBVA</v>
          </cell>
          <cell r="AC143">
            <v>4182</v>
          </cell>
          <cell r="AD143">
            <v>0</v>
          </cell>
          <cell r="AE143" t="str">
            <v>Hotel Riu Tequila Av. Xaman-ha Mza 25 Lote 19 Int. Hotel Riu Tequila Fracc. Playacar Playa del Carmen, C.P. 77710 Solidaridad, Quintana Roo</v>
          </cell>
          <cell r="AF143">
            <v>0</v>
          </cell>
          <cell r="AG143">
            <v>0</v>
          </cell>
          <cell r="AH143" t="str">
            <v>Regina Herrera</v>
          </cell>
          <cell r="AI143" t="str">
            <v>Transportes del Caribe</v>
          </cell>
          <cell r="AJ143" t="str">
            <v>Enviar Lista de empaque, agregar Numero de O.C. de Riu Enviar en una caja copia de factura, caja para transporte, pedir al transporte le sellen la guia o factura y nos la envie para meter factura a revisión.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BA143">
            <v>0</v>
          </cell>
        </row>
        <row r="144">
          <cell r="A144" t="str">
            <v>CL-143</v>
          </cell>
          <cell r="B144" t="str">
            <v>Cliente</v>
          </cell>
          <cell r="C144" t="str">
            <v>Hotel Geneve Zona Rosa</v>
          </cell>
          <cell r="D144" t="str">
            <v>Paola Mendez</v>
          </cell>
          <cell r="E144" t="str">
            <v>compras</v>
          </cell>
          <cell r="F144" t="str">
            <v>comprasgeneve@hotelgeneve.com.mx</v>
          </cell>
          <cell r="G144" t="str">
            <v>50800-8000 Etx 1848</v>
          </cell>
          <cell r="H144">
            <v>0</v>
          </cell>
          <cell r="I144" t="str">
            <v>Imsalmar  S.A de C.V.</v>
          </cell>
          <cell r="J144" t="str">
            <v xml:space="preserve">Lago Zurich 245 Edificio Presa Falcon </v>
          </cell>
          <cell r="K144">
            <v>0</v>
          </cell>
          <cell r="L144" t="str">
            <v>Piso 20</v>
          </cell>
          <cell r="M144" t="str">
            <v>Ampliación Granada</v>
          </cell>
          <cell r="N144">
            <v>11529</v>
          </cell>
          <cell r="O144" t="str">
            <v>Del. Miguel Hidalgo , Méx. D.F.</v>
          </cell>
          <cell r="P144" t="str">
            <v>IMS790328RA1</v>
          </cell>
          <cell r="Q144" t="str">
            <v>50 % Anticipo 50% Contra aviso de entrega</v>
          </cell>
          <cell r="R144" t="str">
            <v>Paola Mendez</v>
          </cell>
          <cell r="S144" t="str">
            <v>50800-800 Ext.1848</v>
          </cell>
          <cell r="T144" t="str">
            <v>comprasgeneve@hotelgeneve.com.mx</v>
          </cell>
          <cell r="U144">
            <v>0</v>
          </cell>
          <cell r="V144">
            <v>0</v>
          </cell>
          <cell r="W144" t="str">
            <v>Paola Mendez</v>
          </cell>
          <cell r="X144" t="str">
            <v>50800-800 Ext.1848</v>
          </cell>
          <cell r="Y144" t="str">
            <v>comprasgeneve@hotelgeneve.com.mx</v>
          </cell>
          <cell r="Z144">
            <v>0</v>
          </cell>
          <cell r="AA144" t="str">
            <v>no identificado</v>
          </cell>
          <cell r="AB144" t="str">
            <v>no identificado</v>
          </cell>
          <cell r="AC144" t="str">
            <v>no identificado</v>
          </cell>
          <cell r="AD144">
            <v>0</v>
          </cell>
          <cell r="AE144" t="str">
            <v>Londres 130 Col. Juarez atrás del hotel Geneve</v>
          </cell>
          <cell r="AF144">
            <v>0</v>
          </cell>
          <cell r="AG144">
            <v>0</v>
          </cell>
          <cell r="AH144" t="str">
            <v>Paola Mendez</v>
          </cell>
          <cell r="AI144">
            <v>0</v>
          </cell>
          <cell r="AJ144" t="str">
            <v>Factura en pesos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BA144">
            <v>0</v>
          </cell>
        </row>
        <row r="145">
          <cell r="A145" t="str">
            <v>CL-144</v>
          </cell>
          <cell r="B145" t="str">
            <v>Cliente</v>
          </cell>
          <cell r="C145" t="str">
            <v xml:space="preserve">Riu Puerto Plata </v>
          </cell>
          <cell r="D145" t="str">
            <v xml:space="preserve">Oscar Disdier Gordillo </v>
          </cell>
          <cell r="E145" t="str">
            <v>Director  de Compras</v>
          </cell>
          <cell r="F145" t="str">
            <v>odisdier@riu.com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 t="str">
            <v>30 dias de Credito</v>
          </cell>
          <cell r="R145" t="str">
            <v>Oscar Disdier</v>
          </cell>
          <cell r="S145">
            <v>0</v>
          </cell>
          <cell r="T145" t="str">
            <v>odisdier@riu.com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BA145">
            <v>0</v>
          </cell>
        </row>
        <row r="146">
          <cell r="A146" t="str">
            <v>CL-145</v>
          </cell>
          <cell r="B146" t="str">
            <v>Cliente</v>
          </cell>
          <cell r="C146" t="str">
            <v>Mexsi Bocu Roma</v>
          </cell>
          <cell r="D146" t="str">
            <v>Silverio Cervantes</v>
          </cell>
          <cell r="E146" t="str">
            <v>Compras</v>
          </cell>
          <cell r="F146" t="str">
            <v>mexsibocu.roma@yahoo.com.mx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BA146">
            <v>0</v>
          </cell>
        </row>
        <row r="147">
          <cell r="A147" t="str">
            <v>CL-146</v>
          </cell>
          <cell r="B147" t="str">
            <v>Cliente</v>
          </cell>
          <cell r="C147" t="str">
            <v>Vidanta Nuevo Vallarta</v>
          </cell>
          <cell r="D147" t="str">
            <v>Celene Nuñez</v>
          </cell>
          <cell r="E147" t="str">
            <v>Aux. De Compras</v>
          </cell>
          <cell r="F147" t="str">
            <v>compras5nv@grupovidanta.com</v>
          </cell>
          <cell r="G147" t="str">
            <v>01322-226-4000 Ext. 4098</v>
          </cell>
          <cell r="H147">
            <v>0</v>
          </cell>
          <cell r="I147" t="str">
            <v>Operadora Turistica Hotelera S.A de C.V.</v>
          </cell>
          <cell r="J147" t="str">
            <v xml:space="preserve">Av. Paseo de las Moras S/N </v>
          </cell>
          <cell r="K147" t="str">
            <v>Fracc. Nautico Turistico</v>
          </cell>
          <cell r="L147">
            <v>0</v>
          </cell>
          <cell r="M147">
            <v>0</v>
          </cell>
          <cell r="N147">
            <v>63732</v>
          </cell>
          <cell r="O147" t="str">
            <v>Nuevo Vallarta, Nayarit</v>
          </cell>
          <cell r="P147" t="str">
            <v>OTH 970331 SU2</v>
          </cell>
          <cell r="Q147" t="str">
            <v>100% Anticipo</v>
          </cell>
          <cell r="R147" t="str">
            <v>Laura Vega</v>
          </cell>
          <cell r="S147" t="str">
            <v>01322-226-4000 Ext. 4098</v>
          </cell>
          <cell r="T147" t="str">
            <v>compras9nvo@grupovidanta.com</v>
          </cell>
          <cell r="U147">
            <v>0</v>
          </cell>
          <cell r="V147">
            <v>0</v>
          </cell>
          <cell r="W147" t="str">
            <v>Laura Lopez</v>
          </cell>
          <cell r="X147" t="str">
            <v>01322 2264-090</v>
          </cell>
          <cell r="Y147" t="str">
            <v>lauralopez@grupovidanta.com</v>
          </cell>
          <cell r="Z147">
            <v>0</v>
          </cell>
          <cell r="AA147" t="str">
            <v>no identificado</v>
          </cell>
          <cell r="AB147" t="str">
            <v>no identificado</v>
          </cell>
          <cell r="AC147" t="str">
            <v>no identificado</v>
          </cell>
          <cell r="AD147">
            <v>0</v>
          </cell>
          <cell r="AE147" t="str">
            <v>Operadora Turistica Hotelera S.A. de C.V. Av. Paseo de las Moras S/N Fracc. Nautico Turistico Nuevo Vallarta, Nayarit C.P. 63732</v>
          </cell>
          <cell r="AF147">
            <v>0</v>
          </cell>
          <cell r="AG147">
            <v>0</v>
          </cell>
          <cell r="AH147" t="str">
            <v>Geronimo Sandoval</v>
          </cell>
          <cell r="AI147" t="str">
            <v>Fletes de Oriente por Cobrar</v>
          </cell>
          <cell r="AJ147" t="str">
            <v xml:space="preserve">Entregar en almacen general Enviar Impresos Doctos Orden de compra y factura con validación  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BA147">
            <v>0</v>
          </cell>
        </row>
        <row r="148">
          <cell r="A148" t="str">
            <v>CL-147</v>
          </cell>
          <cell r="B148" t="str">
            <v>Cliente</v>
          </cell>
          <cell r="C148" t="str">
            <v>Hotel Riu Palace Saint Martin</v>
          </cell>
          <cell r="D148" t="str">
            <v xml:space="preserve">Sandy Flores </v>
          </cell>
          <cell r="E148" t="str">
            <v>Compras Saint Martin</v>
          </cell>
          <cell r="F148" t="str">
            <v>purchases.xsm@riu.com</v>
          </cell>
          <cell r="G148" t="str">
            <v xml:space="preserve">(+507) 282 0440 / ##07 4401 0890 </v>
          </cell>
          <cell r="H148">
            <v>0</v>
          </cell>
          <cell r="I148" t="str">
            <v>Saint Martin Riusa II SAS (Hotel Riu Palace Saint Martin)</v>
          </cell>
          <cell r="J148" t="str">
            <v>97150 Anse Marcel - Saint Martin</v>
          </cell>
          <cell r="K148" t="str">
            <v>Siret: 48476348700028</v>
          </cell>
          <cell r="L148">
            <v>0</v>
          </cell>
          <cell r="M148" t="str">
            <v>Hotel Riu Palace Saint Martin</v>
          </cell>
          <cell r="N148">
            <v>0</v>
          </cell>
          <cell r="O148">
            <v>0</v>
          </cell>
          <cell r="P148">
            <v>0</v>
          </cell>
          <cell r="Q148" t="str">
            <v>30 dias de credito</v>
          </cell>
          <cell r="R148" t="str">
            <v xml:space="preserve">Sandy Flores </v>
          </cell>
          <cell r="S148" t="str">
            <v xml:space="preserve">(+507) 282 0440 / ##07 4401 0890 </v>
          </cell>
          <cell r="T148" t="str">
            <v>purchases.xsm@riu.com</v>
          </cell>
          <cell r="U148">
            <v>0</v>
          </cell>
          <cell r="V148">
            <v>0</v>
          </cell>
          <cell r="W148" t="str">
            <v>Sandy Flores / Antonio Sabater</v>
          </cell>
          <cell r="X148">
            <v>-5072820440</v>
          </cell>
          <cell r="Y148" t="str">
            <v>purchases.xsm@riu.com  asabater@riu.com</v>
          </cell>
          <cell r="Z148">
            <v>0</v>
          </cell>
          <cell r="AA148" t="str">
            <v>Transferencia Bancaria</v>
          </cell>
          <cell r="AB148" t="str">
            <v>no identificado</v>
          </cell>
          <cell r="AC148" t="str">
            <v>no identificado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Sandy Flores</v>
          </cell>
          <cell r="AI148" t="str">
            <v>Transportes tres guerras</v>
          </cell>
          <cell r="AJ148" t="str">
            <v>Enviar Lista de empaque, agregar Numero de O.C. de Riu Enviar en una caja copia de factura, caja rigida y flejada para exportación  pedir al transporte le sellen la guia o factura y nos la envie para meter factura a revisión.</v>
          </cell>
          <cell r="AK148" t="str">
            <v>Grupo CCServices</v>
          </cell>
          <cell r="AL148" t="str">
            <v xml:space="preserve">Monica Salcedo </v>
          </cell>
          <cell r="AM148" t="str">
            <v>msalcedo@tiba.com.mx</v>
          </cell>
          <cell r="AN148" t="str">
            <v>9988021260 celular  9988741419</v>
          </cell>
          <cell r="AO148" t="str">
            <v xml:space="preserve">Monica Salcedo </v>
          </cell>
          <cell r="AP148">
            <v>0</v>
          </cell>
          <cell r="AQ148">
            <v>0</v>
          </cell>
          <cell r="AR148">
            <v>0</v>
          </cell>
          <cell r="AS148" t="str">
            <v>TIBA Calle Principal Manzana 6 Lote 1  Col. Reserva Tarimoya III, CP 91855 Veracruz, Ver.</v>
          </cell>
          <cell r="BA148">
            <v>0</v>
          </cell>
        </row>
        <row r="149">
          <cell r="A149" t="str">
            <v>CL-148</v>
          </cell>
          <cell r="B149" t="str">
            <v>Cliente</v>
          </cell>
          <cell r="C149" t="str">
            <v>Riu Guanacaste Costa Rica</v>
          </cell>
          <cell r="D149" t="str">
            <v>Raul Fragoso Rumeu</v>
          </cell>
          <cell r="E149" t="str">
            <v>Compras</v>
          </cell>
          <cell r="F149" t="str">
            <v>purchases02.gnc@riu.com</v>
          </cell>
          <cell r="G149" t="str">
            <v xml:space="preserve">(+506) 26812340 </v>
          </cell>
          <cell r="I149" t="str">
            <v>SF Costa  Rica Hotelera Guanacaste S.A.</v>
          </cell>
          <cell r="J149" t="str">
            <v>Playa Matapalo, de Nuevo Colon 3 KM al Este</v>
          </cell>
          <cell r="L149" t="str">
            <v>Sardinal de Carrillo, Guanacaste</v>
          </cell>
          <cell r="N149">
            <v>50503</v>
          </cell>
          <cell r="O149" t="str">
            <v>Costa Rica</v>
          </cell>
          <cell r="P149" t="str">
            <v>VAT N°: 3-101-450625</v>
          </cell>
          <cell r="Q149" t="str">
            <v>30 días de Crédito</v>
          </cell>
          <cell r="R149" t="str">
            <v>Raul Fragoso Rumeu</v>
          </cell>
          <cell r="S149" t="str">
            <v xml:space="preserve">(+506) 26812340 </v>
          </cell>
          <cell r="T149" t="str">
            <v>purchases02.gnc@riu.com</v>
          </cell>
          <cell r="W149" t="str">
            <v>Catalina Hernández de la Cruz, dhernandez@riu.com</v>
          </cell>
          <cell r="X149" t="str">
            <v>Personas para recibir factura Ketty Fernandez Barrantes, Oscar Disdier Gordillo</v>
          </cell>
          <cell r="Y149" t="str">
            <v xml:space="preserve"> purchases01.gnc@riu.com / odisdier@riu.com</v>
          </cell>
          <cell r="AA149" t="str">
            <v>Transferencia Bancaria</v>
          </cell>
          <cell r="AB149" t="str">
            <v>no identificada</v>
          </cell>
          <cell r="AC149" t="str">
            <v>no identificada</v>
          </cell>
          <cell r="AE149" t="str">
            <v>PRHORESA COSTA RICA (Riu Guanacaste Palace Costa Rica)  PLAYA MATAPALO, DEL NUEVO COLON 3 KM AL ESTE, SARDINAL DE CARRILLO, GUANACASTE, COSTA RICA</v>
          </cell>
          <cell r="AH149" t="str">
            <v xml:space="preserve">Agente Aduanal VERACRUZ - CONMAR LINES </v>
          </cell>
          <cell r="AI149" t="str">
            <v>Tres Guerras</v>
          </cell>
          <cell r="AJ149" t="str">
            <v>Enviar factura comercial y agregar num. O.C. de Riu en la factura, Carta Encomienda, Lista de empaque, Caja Rigida y flejada para exportación</v>
          </cell>
          <cell r="AK149" t="str">
            <v>Conmar Lines</v>
          </cell>
          <cell r="AL149" t="str">
            <v>Esmeralda Ruelas eruelas@conmarlines.com Te: (52) 5555-80-23-09/10</v>
          </cell>
          <cell r="AM149" t="str">
            <v>eruelas@conmarlines.com</v>
          </cell>
          <cell r="AN149" t="str">
            <v>5555-8023-09 y 10</v>
          </cell>
          <cell r="AO149" t="str">
            <v>Armando Inclan</v>
          </cell>
          <cell r="AP149" t="str">
            <v>Avisar 24hrs antes de la entrega</v>
          </cell>
          <cell r="AQ149" t="str">
            <v xml:space="preserve">01 2299/899500 Ext. 3910 </v>
          </cell>
          <cell r="AR149" t="str">
            <v xml:space="preserve">8:00 am a 3:00 pm </v>
          </cell>
          <cell r="AS149" t="str">
            <v>Compañía de Equipamiento al comercio Integral, SA de CV,  Carretera Veracruz - Cardel, KM 234 San Julián, Veracruz, Ver</v>
          </cell>
          <cell r="BA149" t="str">
            <v xml:space="preserve">Caja Rigida y Flejada para Exportaciòn </v>
          </cell>
          <cell r="BB149" t="str">
            <v>Armando Inclan/ encargado de Almacén. Por favor avisar mínimo 24hrs antes de la  entrega.</v>
          </cell>
          <cell r="BC149" t="str">
            <v xml:space="preserve">Tel. (229) 989 95 07  Horario: de 8 AM  a 3 PM y de 4 PM a 10 PM </v>
          </cell>
        </row>
        <row r="150">
          <cell r="A150" t="str">
            <v>CL-149</v>
          </cell>
          <cell r="B150" t="str">
            <v>Cliente</v>
          </cell>
          <cell r="C150" t="str">
            <v>Mr Sushi Prado Norte</v>
          </cell>
          <cell r="D150" t="str">
            <v>Irma Díaz</v>
          </cell>
          <cell r="E150" t="str">
            <v>Compras</v>
          </cell>
          <cell r="F150" t="str">
            <v>dimi2905@hotmail.com</v>
          </cell>
          <cell r="G150" t="str">
            <v>9114 3473</v>
          </cell>
          <cell r="I150" t="str">
            <v xml:space="preserve">Rentasu Mexicana, S.A. de C.V. </v>
          </cell>
          <cell r="J150" t="str">
            <v xml:space="preserve">Río Tiber No. 99 </v>
          </cell>
          <cell r="K150" t="str">
            <v>Piso 9</v>
          </cell>
          <cell r="L150" t="str">
            <v>Despacho 902</v>
          </cell>
          <cell r="M150" t="str">
            <v>Cuauhtémoc</v>
          </cell>
          <cell r="N150">
            <v>6500</v>
          </cell>
          <cell r="O150" t="str">
            <v>Delegación Cuauhtémoc</v>
          </cell>
          <cell r="P150" t="str">
            <v>RME 120120 GI7</v>
          </cell>
          <cell r="Q150" t="str">
            <v>50 % anticipo 50% contraviso de entrega</v>
          </cell>
          <cell r="R150" t="str">
            <v>Irma Diaz</v>
          </cell>
          <cell r="S150" t="str">
            <v>9114 3774</v>
          </cell>
          <cell r="T150" t="str">
            <v>dimi2905@hotmail.com</v>
          </cell>
          <cell r="U150">
            <v>0</v>
          </cell>
          <cell r="V150">
            <v>0</v>
          </cell>
          <cell r="W150" t="str">
            <v>Irma Diaz</v>
          </cell>
          <cell r="X150" t="str">
            <v>9114-3473</v>
          </cell>
          <cell r="Y150" t="str">
            <v>dimi2905@hotmail.com</v>
          </cell>
          <cell r="Z150">
            <v>0</v>
          </cell>
          <cell r="AA150" t="str">
            <v>no identificado</v>
          </cell>
          <cell r="AB150" t="str">
            <v>no identificado</v>
          </cell>
          <cell r="AC150" t="str">
            <v>no identificado</v>
          </cell>
          <cell r="AD150">
            <v>0</v>
          </cell>
          <cell r="AE150" t="str">
            <v>Av. Lomas Verdes # 2560 - 101 A, Col. Lomas Verdes 1a Sección, Naucalpan de Juarez Edo de Méx C.P. 53120</v>
          </cell>
          <cell r="AF150">
            <v>0</v>
          </cell>
          <cell r="AG150">
            <v>0</v>
          </cell>
          <cell r="AH150" t="str">
            <v>Irma Diaz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1">
          <cell r="A151" t="str">
            <v>CL-150</v>
          </cell>
          <cell r="B151" t="str">
            <v>Cliente</v>
          </cell>
          <cell r="C151" t="str">
            <v>Mr Sushi Cuernavaca Zapata</v>
          </cell>
          <cell r="D151" t="str">
            <v>Irma Díaz</v>
          </cell>
          <cell r="E151" t="str">
            <v>Compras</v>
          </cell>
          <cell r="F151" t="str">
            <v>dimi2905@hotmail.com</v>
          </cell>
          <cell r="G151" t="str">
            <v>9114 3473</v>
          </cell>
          <cell r="I151" t="str">
            <v xml:space="preserve">Rentasu Mexicana, S.A. de C.V. </v>
          </cell>
          <cell r="J151" t="str">
            <v xml:space="preserve">Río Tiber No. 99 </v>
          </cell>
          <cell r="K151" t="str">
            <v>Piso 9</v>
          </cell>
          <cell r="L151" t="str">
            <v>Despacho 902</v>
          </cell>
          <cell r="M151" t="str">
            <v>Cuauhtémoc</v>
          </cell>
          <cell r="N151">
            <v>6500</v>
          </cell>
          <cell r="O151" t="str">
            <v>Delegación Cuauhtémoc</v>
          </cell>
          <cell r="P151" t="str">
            <v>RME 120120 GI7</v>
          </cell>
          <cell r="Q151" t="str">
            <v>50 % anticipo 50% contraviso de entrega</v>
          </cell>
          <cell r="R151" t="str">
            <v>Irma Diaz</v>
          </cell>
          <cell r="S151" t="str">
            <v>9114 3774</v>
          </cell>
          <cell r="T151" t="str">
            <v>dimi2905@hotmail.com</v>
          </cell>
          <cell r="U151">
            <v>0</v>
          </cell>
          <cell r="V151">
            <v>0</v>
          </cell>
          <cell r="W151" t="str">
            <v>Irma Diaz</v>
          </cell>
          <cell r="X151" t="str">
            <v>9114-3473</v>
          </cell>
          <cell r="Y151" t="str">
            <v>dimi2905@hotmail.com</v>
          </cell>
          <cell r="Z151">
            <v>0</v>
          </cell>
          <cell r="AA151" t="str">
            <v>no identificado</v>
          </cell>
          <cell r="AB151" t="str">
            <v>no identificado</v>
          </cell>
          <cell r="AC151" t="str">
            <v>no identificado</v>
          </cell>
          <cell r="AD151">
            <v>0</v>
          </cell>
          <cell r="AE151" t="str">
            <v>Av. Lomas Verdes # 2560 - 101 A, Col. Lomas Verdes 1a Sección, Naucalpan de Juarez Edo de Méx C.P. 53120</v>
          </cell>
          <cell r="AF151">
            <v>0</v>
          </cell>
          <cell r="AG151">
            <v>0</v>
          </cell>
          <cell r="AH151" t="str">
            <v>Irma Diaz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</row>
        <row r="152">
          <cell r="A152" t="str">
            <v>CL-151</v>
          </cell>
          <cell r="B152" t="str">
            <v>Cliente</v>
          </cell>
          <cell r="C152" t="str">
            <v>Mr Sushi Metepec</v>
          </cell>
          <cell r="D152" t="str">
            <v>Irma Díaz</v>
          </cell>
          <cell r="E152" t="str">
            <v>Compras</v>
          </cell>
          <cell r="F152" t="str">
            <v>dimi2905@hotmail.com</v>
          </cell>
          <cell r="G152" t="str">
            <v>9114 3473</v>
          </cell>
          <cell r="I152" t="str">
            <v xml:space="preserve">Rentasu Mexicana, S.A. de C.V. </v>
          </cell>
          <cell r="J152" t="str">
            <v xml:space="preserve">Río Tiber No. 99 </v>
          </cell>
          <cell r="K152" t="str">
            <v>Piso 9</v>
          </cell>
          <cell r="L152" t="str">
            <v>Despacho 902</v>
          </cell>
          <cell r="M152" t="str">
            <v>Cuauhtémoc</v>
          </cell>
          <cell r="N152">
            <v>6500</v>
          </cell>
          <cell r="O152" t="str">
            <v>Delegación Cuauhtémoc</v>
          </cell>
          <cell r="P152" t="str">
            <v>RME 120120 GI7</v>
          </cell>
          <cell r="Q152" t="str">
            <v>50 % anticipo 50% contraviso de entrega</v>
          </cell>
          <cell r="R152" t="str">
            <v>Irma Diaz</v>
          </cell>
          <cell r="S152" t="str">
            <v>9114 3774</v>
          </cell>
          <cell r="T152" t="str">
            <v>dimi2905@hotmail.com</v>
          </cell>
          <cell r="U152">
            <v>0</v>
          </cell>
          <cell r="V152">
            <v>0</v>
          </cell>
          <cell r="W152" t="str">
            <v>Irma Diaz</v>
          </cell>
          <cell r="X152" t="str">
            <v>9114-3473</v>
          </cell>
          <cell r="Y152" t="str">
            <v>dimi2905@hotmail.com</v>
          </cell>
          <cell r="Z152">
            <v>0</v>
          </cell>
          <cell r="AA152" t="str">
            <v>no identificado</v>
          </cell>
          <cell r="AB152" t="str">
            <v>no identificado</v>
          </cell>
          <cell r="AC152" t="str">
            <v>no identificado</v>
          </cell>
          <cell r="AD152">
            <v>0</v>
          </cell>
          <cell r="AE152" t="str">
            <v>Av. Lomas Verdes # 2560 - 101 A, Col. Lomas Verdes 1a Sección, Naucalpan de Juarez Edo de Méx C.P. 53120</v>
          </cell>
          <cell r="AF152">
            <v>0</v>
          </cell>
          <cell r="AG152">
            <v>0</v>
          </cell>
          <cell r="AH152" t="str">
            <v>Irma Diaz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</row>
        <row r="153">
          <cell r="A153" t="str">
            <v>DL-001</v>
          </cell>
          <cell r="B153" t="str">
            <v>Distribuidor</v>
          </cell>
          <cell r="C153" t="str">
            <v>Global Sur</v>
          </cell>
          <cell r="D153" t="str">
            <v>Raul Perez</v>
          </cell>
          <cell r="E153" t="str">
            <v>Purchasing Manager</v>
          </cell>
          <cell r="F153" t="str">
            <v>RaulPerez@globalcaribbean.com</v>
          </cell>
          <cell r="G153" t="str">
            <v>8801-1999</v>
          </cell>
          <cell r="H153">
            <v>0</v>
          </cell>
          <cell r="I153" t="str">
            <v>Global Sur S.A de C.V.</v>
          </cell>
          <cell r="J153" t="str">
            <v>Carretera Cancun-Aeropuerto KM 17 Lote 507</v>
          </cell>
          <cell r="K153">
            <v>0</v>
          </cell>
          <cell r="L153">
            <v>0</v>
          </cell>
          <cell r="M153" t="str">
            <v>II Etapa Central de Abastos</v>
          </cell>
          <cell r="N153">
            <v>77560</v>
          </cell>
          <cell r="O153" t="str">
            <v>Benito Juarez, Cancun. Q.Roo México</v>
          </cell>
          <cell r="P153" t="str">
            <v>GSU960611US1</v>
          </cell>
          <cell r="Q153" t="str">
            <v>30 Dias de Credito contra aviso de entrega</v>
          </cell>
          <cell r="R153" t="str">
            <v>Raul Perez</v>
          </cell>
          <cell r="S153" t="str">
            <v>01954-894-4500</v>
          </cell>
          <cell r="T153" t="str">
            <v>RaulPerez@globalcaribbean.com; cobranza@guillesa.com;servicioalcliente@guillesa.com;almacendf@guillesa.com;facturaselectronica@guillesa.com</v>
          </cell>
          <cell r="U153">
            <v>0</v>
          </cell>
          <cell r="V153">
            <v>0</v>
          </cell>
          <cell r="W153" t="str">
            <v>Delta Gonzalez</v>
          </cell>
          <cell r="X153" t="str">
            <v>998-886-2036</v>
          </cell>
          <cell r="Y153">
            <v>0</v>
          </cell>
          <cell r="Z153">
            <v>0</v>
          </cell>
          <cell r="AA153" t="str">
            <v>Transferencia Bancaria</v>
          </cell>
          <cell r="AB153" t="str">
            <v>Banamex</v>
          </cell>
          <cell r="AC153">
            <v>5519</v>
          </cell>
          <cell r="AD153">
            <v>0</v>
          </cell>
          <cell r="AE153" t="str">
            <v>General Mariano Arista # 54 Nave 5 Col. Argentina Poniente CP. 11230 Entre las calles Calzada Mèx. Tacuba y San Bartolo Naucalpan Tel. 5386-4400 / 5386-4441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</row>
        <row r="154">
          <cell r="A154" t="str">
            <v>DL-002</v>
          </cell>
          <cell r="B154" t="str">
            <v>Distribuidor</v>
          </cell>
          <cell r="C154" t="str">
            <v>Provservice Monterrey</v>
          </cell>
          <cell r="D154" t="str">
            <v>Fernando Moctezuma</v>
          </cell>
          <cell r="E154" t="str">
            <v>Socio</v>
          </cell>
          <cell r="F154" t="str">
            <v>fermoctezuma@yahoo.com.mx</v>
          </cell>
          <cell r="G154" t="str">
            <v>(998) 8832413</v>
          </cell>
          <cell r="H154">
            <v>0</v>
          </cell>
          <cell r="I154" t="str">
            <v>PROMTY Monterrey S.A de C.V.</v>
          </cell>
          <cell r="J154" t="str">
            <v>Puerto Vallarta</v>
          </cell>
          <cell r="K154">
            <v>116</v>
          </cell>
          <cell r="L154">
            <v>0</v>
          </cell>
          <cell r="M154" t="str">
            <v>Residencial Cuauhtemoc</v>
          </cell>
          <cell r="N154">
            <v>66360</v>
          </cell>
          <cell r="O154" t="str">
            <v>Santa Catarina Nuevo Leòn</v>
          </cell>
          <cell r="P154" t="str">
            <v>PMO 140609 6C1</v>
          </cell>
          <cell r="Q154" t="str">
            <v>50% anticipo 50% contra aviso de entrega</v>
          </cell>
          <cell r="R154" t="str">
            <v>Fernando Moctezuma</v>
          </cell>
          <cell r="S154" t="str">
            <v>01 8801 1999</v>
          </cell>
          <cell r="T154" t="str">
            <v>fermoctezuma@yahoo.com.mx</v>
          </cell>
          <cell r="U154">
            <v>0</v>
          </cell>
          <cell r="V154">
            <v>0</v>
          </cell>
          <cell r="W154" t="str">
            <v>Fernando Moctezuma</v>
          </cell>
          <cell r="X154">
            <v>8801.1998999999996</v>
          </cell>
          <cell r="Y154" t="str">
            <v>fermoctezuma@yahoo.com.mx</v>
          </cell>
          <cell r="Z154">
            <v>0</v>
          </cell>
          <cell r="AA154" t="str">
            <v>Deposito Bancario</v>
          </cell>
          <cell r="AB154" t="str">
            <v>Bancomer</v>
          </cell>
          <cell r="AC154" t="str">
            <v>no identificado</v>
          </cell>
          <cell r="AD154">
            <v>0</v>
          </cell>
          <cell r="AE154" t="str">
            <v>Ocurre</v>
          </cell>
          <cell r="AF154">
            <v>0</v>
          </cell>
          <cell r="AH154" t="str">
            <v>Fernando Moctezuma</v>
          </cell>
          <cell r="AI154" t="str">
            <v>Transportes Potosinos</v>
          </cell>
          <cell r="AJ154" t="str">
            <v>Factura en pesos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DL-003</v>
          </cell>
          <cell r="B155" t="str">
            <v>Distribuidor</v>
          </cell>
          <cell r="C155" t="str">
            <v xml:space="preserve">Distribuidora Platon </v>
          </cell>
          <cell r="D155" t="str">
            <v>Yolanda Martinez</v>
          </cell>
          <cell r="E155" t="str">
            <v>Directora</v>
          </cell>
          <cell r="F155" t="str">
            <v>yolanda.bugambilia@gmail.com</v>
          </cell>
          <cell r="G155" t="str">
            <v>5271-8218</v>
          </cell>
          <cell r="H155">
            <v>0</v>
          </cell>
          <cell r="I155" t="str">
            <v>Distribuidora Platon, SA de CV</v>
          </cell>
          <cell r="J155" t="str">
            <v>Paseo PokTapok # 8 int.2-8</v>
          </cell>
          <cell r="K155">
            <v>0</v>
          </cell>
          <cell r="L155">
            <v>0</v>
          </cell>
          <cell r="M155" t="str">
            <v>Zona Hotelera</v>
          </cell>
          <cell r="N155">
            <v>77500</v>
          </cell>
          <cell r="O155" t="str">
            <v>Quintana Roo</v>
          </cell>
          <cell r="P155" t="str">
            <v>DPL071211-QD7</v>
          </cell>
          <cell r="Q155" t="str">
            <v>100 % CONTRA ENTREGA</v>
          </cell>
          <cell r="R155" t="str">
            <v>YOLANDA MARTINEZ</v>
          </cell>
          <cell r="S155" t="str">
            <v>(998) 8832413</v>
          </cell>
          <cell r="T155" t="str">
            <v>yolanda.bugambilia@gmail.com</v>
          </cell>
          <cell r="U155">
            <v>0</v>
          </cell>
          <cell r="V155">
            <v>0</v>
          </cell>
          <cell r="W155" t="str">
            <v>Yolanda Martínez</v>
          </cell>
          <cell r="X155" t="str">
            <v>(998) 8832413</v>
          </cell>
          <cell r="Y155" t="str">
            <v>yolanda.bugambilia@gmail.com</v>
          </cell>
          <cell r="Z155">
            <v>0</v>
          </cell>
          <cell r="AA155" t="str">
            <v>MN: Transferencia Bancari</v>
          </cell>
          <cell r="AB155" t="str">
            <v>Santander</v>
          </cell>
          <cell r="AC155" t="str">
            <v>MN 3881</v>
          </cell>
          <cell r="AD155">
            <v>0</v>
          </cell>
          <cell r="AE155" t="str">
            <v>Cliente</v>
          </cell>
          <cell r="AF155">
            <v>0</v>
          </cell>
          <cell r="AG155">
            <v>0</v>
          </cell>
          <cell r="AH155">
            <v>0</v>
          </cell>
          <cell r="AI155" t="str">
            <v>Transportes del Caribe</v>
          </cell>
          <cell r="AJ155" t="str">
            <v>Se envia Pedido solo que lo confirme Yolanda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 t="str">
            <v>no identificado</v>
          </cell>
          <cell r="BB155" t="str">
            <v>no identificado</v>
          </cell>
          <cell r="BC155">
            <v>0</v>
          </cell>
          <cell r="BD155" t="str">
            <v>Ocurre</v>
          </cell>
          <cell r="BE155">
            <v>0</v>
          </cell>
        </row>
        <row r="156">
          <cell r="A156" t="str">
            <v>DL-004</v>
          </cell>
          <cell r="B156" t="str">
            <v>Distribuidor</v>
          </cell>
          <cell r="C156" t="str">
            <v>GM Santa Fe</v>
          </cell>
          <cell r="D156" t="str">
            <v>Gilberto Mañon</v>
          </cell>
          <cell r="E156" t="str">
            <v>Dueño</v>
          </cell>
          <cell r="F156" t="str">
            <v>gilbertomanon@gmsantafe.com</v>
          </cell>
          <cell r="G156" t="str">
            <v>01 8801 1999</v>
          </cell>
          <cell r="H156">
            <v>0</v>
          </cell>
          <cell r="I156" t="str">
            <v>G.M. Santa Fe SA de C.V.</v>
          </cell>
          <cell r="J156">
            <v>9</v>
          </cell>
          <cell r="K156">
            <v>81</v>
          </cell>
          <cell r="L156">
            <v>0</v>
          </cell>
          <cell r="M156" t="str">
            <v>San Pedro de los Pinos</v>
          </cell>
          <cell r="N156">
            <v>3800</v>
          </cell>
          <cell r="O156" t="str">
            <v>Benito Juarez México D.F.</v>
          </cell>
          <cell r="P156" t="str">
            <v>GSF-070726-5C7</v>
          </cell>
          <cell r="Q156" t="str">
            <v>50% anticipo 50% contraaviso de entrega</v>
          </cell>
          <cell r="R156" t="str">
            <v>Gilberto Mañon</v>
          </cell>
          <cell r="S156" t="str">
            <v>5271-8218</v>
          </cell>
          <cell r="T156" t="str">
            <v>gilbertomanon@gmsantafe.com</v>
          </cell>
          <cell r="U156">
            <v>0</v>
          </cell>
          <cell r="V156">
            <v>0</v>
          </cell>
          <cell r="W156" t="str">
            <v>Gilberto Mañon</v>
          </cell>
          <cell r="X156" t="str">
            <v>5271-8218</v>
          </cell>
          <cell r="Y156" t="str">
            <v>gilbertomanon@gmsantafe.com</v>
          </cell>
          <cell r="Z156">
            <v>0</v>
          </cell>
          <cell r="AA156" t="str">
            <v>Transferencia Bancaria</v>
          </cell>
          <cell r="AB156" t="str">
            <v>Bancomer</v>
          </cell>
          <cell r="AC156">
            <v>3754</v>
          </cell>
          <cell r="AD156">
            <v>0</v>
          </cell>
          <cell r="AE156" t="str">
            <v>Misma de Facturación</v>
          </cell>
          <cell r="AF156">
            <v>0</v>
          </cell>
          <cell r="AG156">
            <v>0</v>
          </cell>
          <cell r="AH156" t="str">
            <v>Gilberto Mañon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DL-005</v>
          </cell>
          <cell r="B157" t="str">
            <v>Distribuidor</v>
          </cell>
          <cell r="C157" t="str">
            <v>Promty Monterrey</v>
          </cell>
          <cell r="D157" t="str">
            <v>Fernando Moctezuma</v>
          </cell>
          <cell r="E157">
            <v>0</v>
          </cell>
          <cell r="F157" t="str">
            <v>fermoctezuma@yahoo.com.mx</v>
          </cell>
          <cell r="G157" t="str">
            <v>5731-8493-7016</v>
          </cell>
          <cell r="H157">
            <v>0</v>
          </cell>
          <cell r="I157" t="str">
            <v>PROMTY Monterrey S.A de C.V.</v>
          </cell>
          <cell r="J157" t="str">
            <v>Puerto Vallarta</v>
          </cell>
          <cell r="K157">
            <v>116</v>
          </cell>
          <cell r="L157">
            <v>0</v>
          </cell>
          <cell r="M157" t="str">
            <v>Residencial Cuauhtemoc</v>
          </cell>
          <cell r="N157">
            <v>66360</v>
          </cell>
          <cell r="O157" t="str">
            <v>Santa Catarina Nuevo Leòn</v>
          </cell>
          <cell r="P157" t="str">
            <v>PMO1406096C1</v>
          </cell>
          <cell r="Q157" t="str">
            <v>50 % anticipo 50% contraaviso de entrega</v>
          </cell>
          <cell r="R157" t="str">
            <v>Fernando Moctezuma</v>
          </cell>
          <cell r="S157">
            <v>8801.1998999999996</v>
          </cell>
          <cell r="T157" t="str">
            <v>fermoctezuma@yahoo.com.mx</v>
          </cell>
          <cell r="U157">
            <v>0</v>
          </cell>
          <cell r="V157">
            <v>0</v>
          </cell>
          <cell r="W157" t="str">
            <v>Fernando Moctezuma</v>
          </cell>
          <cell r="X157">
            <v>8801.1998999999996</v>
          </cell>
          <cell r="Y157" t="str">
            <v>fermoctezuma@yahoo.com.mx</v>
          </cell>
          <cell r="Z157">
            <v>0</v>
          </cell>
          <cell r="AA157" t="str">
            <v>no identificado</v>
          </cell>
          <cell r="AB157" t="str">
            <v>no identificado</v>
          </cell>
          <cell r="AC157" t="str">
            <v>no identificado</v>
          </cell>
          <cell r="AD157">
            <v>0</v>
          </cell>
          <cell r="AE157" t="str">
            <v>Ocurre</v>
          </cell>
          <cell r="AF157">
            <v>0</v>
          </cell>
          <cell r="AG157">
            <v>0</v>
          </cell>
          <cell r="AH157">
            <v>0</v>
          </cell>
          <cell r="AI157" t="str">
            <v>Transportes Potosinos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DL-006</v>
          </cell>
          <cell r="B158" t="str">
            <v>Distribuidor</v>
          </cell>
          <cell r="C158" t="str">
            <v>Ovinter</v>
          </cell>
          <cell r="D158" t="str">
            <v>Alejandro Jiménez</v>
          </cell>
          <cell r="E158" t="str">
            <v>Dueño</v>
          </cell>
          <cell r="F158" t="str">
            <v xml:space="preserve"> alejandro_jimenez26@hotmail.com; gerencia@ovinter.com</v>
          </cell>
          <cell r="G158" t="str">
            <v>+ 55 61 3251-8036</v>
          </cell>
          <cell r="H158">
            <v>0</v>
          </cell>
          <cell r="I158" t="str">
            <v>Ovinter S.A.S</v>
          </cell>
          <cell r="J158" t="str">
            <v>CRA 50 Nº 96A-54</v>
          </cell>
          <cell r="K158">
            <v>0</v>
          </cell>
          <cell r="L158">
            <v>0</v>
          </cell>
          <cell r="M158">
            <v>0</v>
          </cell>
          <cell r="N158">
            <v>81001</v>
          </cell>
          <cell r="O158" t="str">
            <v>Barranquilla, Colombia</v>
          </cell>
          <cell r="P158" t="str">
            <v>NIT 900.626.692-9</v>
          </cell>
          <cell r="Q158" t="str">
            <v>50% anticipo 50 % contra aviso de entrega</v>
          </cell>
          <cell r="R158" t="str">
            <v>Alejandro Jimenez Ovalle</v>
          </cell>
          <cell r="S158" t="str">
            <v>(57) 3184937016</v>
          </cell>
          <cell r="T158" t="str">
            <v>alejandro_jimenez26@hotmail.com; gerencia@ovinter.com</v>
          </cell>
          <cell r="U158">
            <v>0</v>
          </cell>
          <cell r="V158">
            <v>0</v>
          </cell>
          <cell r="W158" t="str">
            <v>Alejandro Jimenez Ovalle</v>
          </cell>
          <cell r="X158" t="str">
            <v>(57) 3184937016</v>
          </cell>
          <cell r="Y158" t="str">
            <v>alejandro_jimenez26@hotmail.com</v>
          </cell>
          <cell r="Z158">
            <v>0</v>
          </cell>
          <cell r="AA158" t="str">
            <v>Transferencia Bancaria</v>
          </cell>
          <cell r="AB158" t="str">
            <v>Bancolombia</v>
          </cell>
          <cell r="AC158">
            <v>0</v>
          </cell>
          <cell r="AD158">
            <v>0</v>
          </cell>
          <cell r="AE158" t="str">
            <v>Agente Aduanal</v>
          </cell>
          <cell r="AF158">
            <v>0</v>
          </cell>
          <cell r="AG158">
            <v>0</v>
          </cell>
          <cell r="AH158" t="str">
            <v>Agente de Carga Sr Mauricio Rerstrepo mauricio.restrepo@acicargo.com</v>
          </cell>
          <cell r="AI158" t="str">
            <v xml:space="preserve">ACI Cargo Logistica S.A.S. </v>
          </cell>
          <cell r="AJ158" t="str">
            <v>Agencia de carga internacional codigo DIAN No 0215 nit 890.103.820.9 Calle 30 antiguo Aeropuerto (Terminal de Carga) tel. 3761262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</row>
        <row r="159">
          <cell r="A159" t="str">
            <v>DL-007</v>
          </cell>
          <cell r="B159" t="str">
            <v>Distribuidor</v>
          </cell>
          <cell r="C159" t="str">
            <v>Schipper &amp; Thompson</v>
          </cell>
          <cell r="D159" t="str">
            <v xml:space="preserve">Rafaella Garcia </v>
          </cell>
          <cell r="E159" t="str">
            <v>Analista de Importación</v>
          </cell>
          <cell r="F159" t="str">
            <v>rafaella.garcia@stonline.com.br</v>
          </cell>
          <cell r="G159">
            <v>34928154303</v>
          </cell>
          <cell r="H159">
            <v>0</v>
          </cell>
          <cell r="I159" t="str">
            <v>Schipper Con. Int.Com.Imp.Exp.Ltda.</v>
          </cell>
          <cell r="J159" t="str">
            <v>CNPJ#37 150 224/0001-90</v>
          </cell>
          <cell r="K159">
            <v>0</v>
          </cell>
          <cell r="L159">
            <v>0</v>
          </cell>
          <cell r="M159" t="str">
            <v>SCIA QUADRA 14 CONJ 08 LOTE 16</v>
          </cell>
          <cell r="N159">
            <v>0</v>
          </cell>
          <cell r="O159" t="str">
            <v>BRASILIA - D.F- BRASIL</v>
          </cell>
          <cell r="P159" t="str">
            <v>CEP 71250-140</v>
          </cell>
          <cell r="Q159" t="str">
            <v>50% Anticipo 50%Contraaviso de entrega</v>
          </cell>
          <cell r="R159" t="str">
            <v xml:space="preserve">Rafaella Garcia </v>
          </cell>
          <cell r="S159" t="str">
            <v>00 55 6132 518030</v>
          </cell>
          <cell r="T159" t="str">
            <v>rafaella.garcia@stonline.com.br</v>
          </cell>
          <cell r="U159">
            <v>0</v>
          </cell>
          <cell r="V159">
            <v>0</v>
          </cell>
          <cell r="W159" t="str">
            <v xml:space="preserve">Rafaella Garcia </v>
          </cell>
          <cell r="X159" t="str">
            <v>00 55 6132 518030</v>
          </cell>
          <cell r="Y159" t="str">
            <v>rafaella.garcia@stonline.com.br</v>
          </cell>
          <cell r="Z159">
            <v>0</v>
          </cell>
          <cell r="AA159" t="str">
            <v>Transferencia Bancaria Swift</v>
          </cell>
          <cell r="AB159" t="str">
            <v>Rendimento</v>
          </cell>
          <cell r="AC159" t="str">
            <v>123-4</v>
          </cell>
          <cell r="AD159">
            <v>0</v>
          </cell>
          <cell r="AE159" t="str">
            <v>Agente Aduanal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 t="str">
            <v xml:space="preserve">ACI CARGO LOGISTICA S.A.S, Agencia de Carga Internacional Codigo DIAN No 0215  NIT. 890.103.820-9 Calle 30, Anitguo Aeropuerto (Teminal Carga) Tel. 3761262-3763574 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 t="str">
            <v>DL-008</v>
          </cell>
          <cell r="B160" t="str">
            <v>Distribuidor</v>
          </cell>
          <cell r="C160" t="str">
            <v>Docian España</v>
          </cell>
          <cell r="D160" t="str">
            <v>Marta Cepeda</v>
          </cell>
          <cell r="E160" t="str">
            <v>Responsable dpto. de menaje</v>
          </cell>
          <cell r="F160" t="str">
            <v>martacepeda@emicela.es</v>
          </cell>
          <cell r="G160" t="str">
            <v>(572) 485 5511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DL-009</v>
          </cell>
          <cell r="B161" t="str">
            <v>Distribuidor</v>
          </cell>
          <cell r="C161" t="str">
            <v>Pallomaro</v>
          </cell>
          <cell r="D161" t="str">
            <v>Viviana Colorado</v>
          </cell>
          <cell r="E161" t="str">
            <v>Jefe de Comercio Exterior</v>
          </cell>
          <cell r="F161" t="str">
            <v>Viviana_colorado@pallomaro.com</v>
          </cell>
          <cell r="G161" t="str">
            <v>(305)461-0283</v>
          </cell>
          <cell r="I161" t="str">
            <v>Pallomaro S.A</v>
          </cell>
          <cell r="J161" t="str">
            <v>Carretera 65 No 80-06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 t="str">
            <v>Bogota, Colombia</v>
          </cell>
          <cell r="P161">
            <v>0</v>
          </cell>
          <cell r="Q161" t="str">
            <v>50 % anticipo 50% contra aviso de entrega</v>
          </cell>
          <cell r="R161" t="str">
            <v>Viviana Colorado</v>
          </cell>
          <cell r="S161">
            <v>8844279</v>
          </cell>
          <cell r="T161" t="str">
            <v>viviana_colorado@pallomaro.com</v>
          </cell>
          <cell r="U161">
            <v>0</v>
          </cell>
          <cell r="V161">
            <v>0</v>
          </cell>
          <cell r="W161" t="str">
            <v>Viviana Colorado</v>
          </cell>
          <cell r="X161">
            <v>8844279</v>
          </cell>
          <cell r="Y161" t="str">
            <v>viviana_colorado@pallomaro.com</v>
          </cell>
          <cell r="Z161">
            <v>0</v>
          </cell>
          <cell r="AA161" t="str">
            <v>Transferencia Bancaria</v>
          </cell>
          <cell r="AB161" t="str">
            <v>Bancolombia panamá s.a</v>
          </cell>
          <cell r="AC161">
            <v>0</v>
          </cell>
          <cell r="AD161">
            <v>0</v>
          </cell>
          <cell r="AE161" t="str">
            <v xml:space="preserve">Misma de Facturacion </v>
          </cell>
          <cell r="AF161">
            <v>0</v>
          </cell>
          <cell r="AG161">
            <v>0</v>
          </cell>
          <cell r="AH161">
            <v>0</v>
          </cell>
          <cell r="AI161" t="str">
            <v xml:space="preserve"> Agente aduanal TNT</v>
          </cell>
          <cell r="AJ161">
            <v>0</v>
          </cell>
          <cell r="AK161" t="str">
            <v>EXW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 t="str">
            <v>DL-010</v>
          </cell>
          <cell r="B162" t="str">
            <v>Distribuidor</v>
          </cell>
          <cell r="C162" t="str">
            <v>A.J. Link, Inc</v>
          </cell>
          <cell r="D162" t="str">
            <v>Alejandro Pollier</v>
          </cell>
          <cell r="E162" t="str">
            <v>Director</v>
          </cell>
          <cell r="F162" t="str">
            <v>alejandro@ajlink.com</v>
          </cell>
          <cell r="G162">
            <v>0</v>
          </cell>
          <cell r="I162" t="str">
            <v>AJ Direct,SA</v>
          </cell>
          <cell r="J162" t="str">
            <v>Via Ricardo J. Alfaro Centro Comercial Siglo XXI Local 25</v>
          </cell>
          <cell r="N162">
            <v>0</v>
          </cell>
          <cell r="O162" t="str">
            <v>Ciudad de Panama, Panama</v>
          </cell>
          <cell r="P162" t="str">
            <v>RUC 1396808-627079 DV28</v>
          </cell>
          <cell r="Q162" t="str">
            <v>50% Anticipo 50% Contra Aviso de entrega</v>
          </cell>
          <cell r="R162" t="str">
            <v>Alejandro Pollier</v>
          </cell>
          <cell r="S162" t="str">
            <v>(305)461-0283</v>
          </cell>
          <cell r="T162" t="str">
            <v>alejandro@ajlink.com</v>
          </cell>
          <cell r="U162">
            <v>0</v>
          </cell>
          <cell r="V162">
            <v>0</v>
          </cell>
          <cell r="W162" t="str">
            <v>Alejandro Pollier</v>
          </cell>
          <cell r="X162" t="str">
            <v>(305)461-0283</v>
          </cell>
          <cell r="Y162" t="str">
            <v>alejandro@ajlink.com</v>
          </cell>
          <cell r="Z162">
            <v>0</v>
          </cell>
          <cell r="AA162" t="str">
            <v>no identificado</v>
          </cell>
          <cell r="AB162" t="str">
            <v>no identificado</v>
          </cell>
          <cell r="AC162" t="str">
            <v>no identificado</v>
          </cell>
          <cell r="AD162">
            <v>0</v>
          </cell>
          <cell r="AE162" t="str">
            <v>Agente Aduanal</v>
          </cell>
          <cell r="AF162">
            <v>0</v>
          </cell>
          <cell r="AH162" t="str">
            <v>Alejandro Pollier</v>
          </cell>
          <cell r="AI162" t="str">
            <v>Agente Aduanal</v>
          </cell>
          <cell r="AJ162" t="str">
            <v>Mandar aproximado de pesos y medidas</v>
          </cell>
          <cell r="AK162" t="str">
            <v>EXW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</row>
        <row r="163">
          <cell r="A163" t="str">
            <v>DL-011</v>
          </cell>
          <cell r="B163" t="str">
            <v>Distribuidor</v>
          </cell>
          <cell r="C163" t="str">
            <v>Total Chef</v>
          </cell>
          <cell r="D163" t="str">
            <v>Guillermo Farias Arizpe</v>
          </cell>
          <cell r="E163" t="str">
            <v>Director General</v>
          </cell>
          <cell r="F163" t="str">
            <v>gfarias@totalchef.mx</v>
          </cell>
          <cell r="G163" t="str">
            <v>01 81 8122 0600</v>
          </cell>
          <cell r="I163" t="str">
            <v>Alimentos Nutrifacil, S.A. de C.V.</v>
          </cell>
          <cell r="J163" t="str">
            <v xml:space="preserve">Priv. Martin de Zavala </v>
          </cell>
          <cell r="K163">
            <v>302</v>
          </cell>
          <cell r="M163" t="str">
            <v>Nuevas Colonias</v>
          </cell>
          <cell r="N163">
            <v>64710</v>
          </cell>
          <cell r="O163" t="str">
            <v>Monterrey, Nuevo Leon, México</v>
          </cell>
          <cell r="P163" t="str">
            <v>ANF 840314 VA2</v>
          </cell>
          <cell r="Q163" t="str">
            <v>50% Anticipo 50% Contra Aviso de entrega</v>
          </cell>
          <cell r="R163" t="str">
            <v>Criselda Berrones/Daniela Martinez</v>
          </cell>
          <cell r="S163" t="str">
            <v>81) 8122-0600 Ext. 210 DM 204 CB</v>
          </cell>
          <cell r="T163" t="str">
            <v>Criselda Berrones &lt;cberrones@totalchef.mx&gt;; dmartinez@totalchef.mx</v>
          </cell>
          <cell r="U163">
            <v>0</v>
          </cell>
          <cell r="V163">
            <v>0</v>
          </cell>
          <cell r="W163" t="str">
            <v>Daniela Martínez (Facturas) /Brenda Rodriguez (ctas x pagar)</v>
          </cell>
          <cell r="X163" t="str">
            <v>(81)8122 0600 ext. 210 / 238 BR</v>
          </cell>
          <cell r="Y163" t="str">
            <v>recepcion@buzonfiscal.com,compras@totalchef.mx;brodriguez@totalchef.mx</v>
          </cell>
          <cell r="Z163">
            <v>0</v>
          </cell>
          <cell r="AA163" t="str">
            <v>Transferencia Bancaria</v>
          </cell>
          <cell r="AB163" t="str">
            <v>no identificado</v>
          </cell>
          <cell r="AC163" t="str">
            <v>no identificado</v>
          </cell>
          <cell r="AD163">
            <v>0</v>
          </cell>
          <cell r="AE163" t="str">
            <v>Calle Canada 201 -A,B,C,D Parque Industrial Martel (MTY-Saltillo KM. 6.5) Santa Catarina, NL 66358</v>
          </cell>
          <cell r="AF163">
            <v>0</v>
          </cell>
          <cell r="AH163" t="str">
            <v>Cesar Gutiérrez</v>
          </cell>
          <cell r="AI163" t="str">
            <v>Tres Guerras</v>
          </cell>
          <cell r="AJ163" t="str">
            <v>Entrega en domicilio por cobrar / Horario para recibir: Lunes a viernes de 8:30 a 5:00 pm y sábados de 9 am a 1pm.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DL-012</v>
          </cell>
          <cell r="B164" t="str">
            <v>Distribuidor</v>
          </cell>
          <cell r="C164" t="str">
            <v>Abastecedora Rimova</v>
          </cell>
          <cell r="D164" t="str">
            <v>Nancy Romero</v>
          </cell>
          <cell r="E164" t="str">
            <v>Compras</v>
          </cell>
          <cell r="F164" t="str">
            <v>compras4@gruporimova.com.mx</v>
          </cell>
          <cell r="G164" t="str">
            <v>5526-5767</v>
          </cell>
        </row>
        <row r="165">
          <cell r="A165" t="str">
            <v>DL-013</v>
          </cell>
          <cell r="B165" t="str">
            <v>Distribuidor</v>
          </cell>
          <cell r="C165" t="str">
            <v xml:space="preserve">Epare </v>
          </cell>
          <cell r="D165" t="str">
            <v>Jesus Espinosa</v>
          </cell>
          <cell r="E165" t="str">
            <v>Socio</v>
          </cell>
          <cell r="F165" t="str">
            <v>jepare56@prodigy.net.mx</v>
          </cell>
          <cell r="G165" t="str">
            <v>5615-5069</v>
          </cell>
          <cell r="I165" t="str">
            <v>Epare S.A de C.V.</v>
          </cell>
          <cell r="J165" t="str">
            <v xml:space="preserve">Añil </v>
          </cell>
          <cell r="K165">
            <v>831</v>
          </cell>
          <cell r="M165" t="str">
            <v>Granjas México</v>
          </cell>
          <cell r="N165">
            <v>8400</v>
          </cell>
          <cell r="O165" t="str">
            <v>México D.F. Delegación Iztacalco</v>
          </cell>
          <cell r="P165" t="str">
            <v>EPA 930308 FJ3</v>
          </cell>
          <cell r="Q165" t="str">
            <v>50 % Anticipo 50% Contra aviso de entrega</v>
          </cell>
          <cell r="R165" t="str">
            <v>Jesus Espinosa</v>
          </cell>
          <cell r="S165" t="str">
            <v>5615-5069</v>
          </cell>
          <cell r="T165" t="str">
            <v>jepare56@prodigy.net.mx</v>
          </cell>
          <cell r="U165">
            <v>0</v>
          </cell>
          <cell r="V165">
            <v>0</v>
          </cell>
          <cell r="W165" t="str">
            <v>Jesus Espinosa</v>
          </cell>
          <cell r="X165" t="str">
            <v>5615-5069</v>
          </cell>
          <cell r="Y165" t="str">
            <v>jepare56@prodigy.net.mx</v>
          </cell>
          <cell r="Z165">
            <v>0</v>
          </cell>
          <cell r="AA165" t="str">
            <v>Transferencia Bancaria</v>
          </cell>
          <cell r="AB165" t="str">
            <v>Ixe Banco</v>
          </cell>
          <cell r="AC165">
            <v>7129</v>
          </cell>
          <cell r="AD165">
            <v>0</v>
          </cell>
          <cell r="AE165" t="str">
            <v>Misma de Facturación</v>
          </cell>
          <cell r="AF165">
            <v>0</v>
          </cell>
          <cell r="AH165" t="str">
            <v>Jesus Espinosa</v>
          </cell>
          <cell r="AI165">
            <v>0</v>
          </cell>
          <cell r="AJ165" t="str">
            <v>Factura en pesos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DL-014</v>
          </cell>
          <cell r="B166" t="str">
            <v>Distribuidor</v>
          </cell>
          <cell r="C166" t="str">
            <v>Immanti S.A de C.V.</v>
          </cell>
          <cell r="D166" t="str">
            <v>Nancy Martinez</v>
          </cell>
          <cell r="E166" t="str">
            <v>Socio</v>
          </cell>
          <cell r="F166" t="str">
            <v>nancy@bugambiliamexico.com</v>
          </cell>
          <cell r="G166" t="str">
            <v>5515-7780</v>
          </cell>
          <cell r="I166" t="str">
            <v>Immanti S.A de C.V.</v>
          </cell>
          <cell r="J166" t="str">
            <v xml:space="preserve">Av. Uno </v>
          </cell>
          <cell r="K166">
            <v>54</v>
          </cell>
          <cell r="L166">
            <v>206</v>
          </cell>
          <cell r="M166" t="str">
            <v>San Pedro de los Pinos</v>
          </cell>
          <cell r="N166">
            <v>3800</v>
          </cell>
          <cell r="O166" t="str">
            <v>México D.F. Delegacion Benito Juarez</v>
          </cell>
          <cell r="P166" t="str">
            <v>IMM010209S23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 t="str">
            <v>Misma de Facturación</v>
          </cell>
          <cell r="AF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DL-015</v>
          </cell>
          <cell r="B167" t="str">
            <v>Distribuidor</v>
          </cell>
          <cell r="C167" t="str">
            <v>Balos Equipamiento</v>
          </cell>
          <cell r="D167" t="str">
            <v>Oscar M. Barajas</v>
          </cell>
          <cell r="E167" t="str">
            <v>Gerente de Ventas</v>
          </cell>
          <cell r="F167" t="str">
            <v>oscar@balos.mx</v>
          </cell>
          <cell r="G167" t="str">
            <v>01624-355-3807</v>
          </cell>
          <cell r="I167" t="str">
            <v>Oscar Manuel Barajas Ayala</v>
          </cell>
          <cell r="J167" t="str">
            <v>San Pedro  MZA 18 Lote 38 No S/N</v>
          </cell>
          <cell r="M167" t="str">
            <v>Arco Iris</v>
          </cell>
          <cell r="N167">
            <v>23456</v>
          </cell>
          <cell r="O167" t="str">
            <v>Cabo San Lucas</v>
          </cell>
          <cell r="P167" t="str">
            <v>BAAO 851029RX6</v>
          </cell>
          <cell r="Q167" t="str">
            <v>50% anticipo 50% contra aviso de entrega</v>
          </cell>
          <cell r="R167" t="str">
            <v>Oscar Barajas</v>
          </cell>
          <cell r="S167" t="str">
            <v>01624-686-2181</v>
          </cell>
          <cell r="T167" t="str">
            <v>oscar@balos.mx</v>
          </cell>
          <cell r="U167">
            <v>0</v>
          </cell>
          <cell r="V167">
            <v>0</v>
          </cell>
          <cell r="W167" t="str">
            <v>Fabiola Lopez</v>
          </cell>
          <cell r="X167" t="str">
            <v>Cel. 624-1681-396</v>
          </cell>
          <cell r="Y167" t="str">
            <v>fabiola@balos.mx</v>
          </cell>
          <cell r="Z167">
            <v>0</v>
          </cell>
          <cell r="AA167" t="str">
            <v>no identificado</v>
          </cell>
          <cell r="AB167" t="str">
            <v>no identificado</v>
          </cell>
          <cell r="AC167" t="str">
            <v>no identificado</v>
          </cell>
          <cell r="AD167">
            <v>0</v>
          </cell>
          <cell r="AE167" t="str">
            <v>Ruiz Cortinez #225 Esq. Matamoros Col. Ejidal C.P. 23470 Cabo San Lucas B.C.S. Tel 624-686-2181</v>
          </cell>
          <cell r="AF167">
            <v>0</v>
          </cell>
          <cell r="AH167" t="str">
            <v>Fabiola Lopez</v>
          </cell>
          <cell r="AI167" t="str">
            <v xml:space="preserve">LEPSA (Logistica Express la Paz S.A. de C.v.) 55 53677132 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DL-016</v>
          </cell>
          <cell r="B168" t="str">
            <v>Distribuidor</v>
          </cell>
          <cell r="C168" t="str">
            <v>Garbho</v>
          </cell>
          <cell r="D168" t="str">
            <v>José Luis Pérez Puerto</v>
          </cell>
          <cell r="E168" t="str">
            <v>Gerente Comercial</v>
          </cell>
          <cell r="F168" t="str">
            <v>joseluis@garbho.com</v>
          </cell>
          <cell r="G168" t="str">
            <v>(999) 920 4651</v>
          </cell>
          <cell r="N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</row>
        <row r="169">
          <cell r="A169" t="str">
            <v>DL-017</v>
          </cell>
          <cell r="B169" t="str">
            <v>Distribuidor</v>
          </cell>
          <cell r="C169" t="str">
            <v>ProEpta Dominicana</v>
          </cell>
          <cell r="D169" t="str">
            <v>Miriam Lopez</v>
          </cell>
          <cell r="E169" t="str">
            <v>Cordinadora de Ventas</v>
          </cell>
          <cell r="F169" t="str">
            <v>coor.ventas@havitus.com</v>
          </cell>
          <cell r="G169" t="str">
            <v>1809-7228593</v>
          </cell>
          <cell r="I169" t="str">
            <v>Proepta Dominicana</v>
          </cell>
          <cell r="J169" t="str">
            <v xml:space="preserve">Plaza AC Delco Local 1-A Carretera Verón- Barceló KM. 9.5 </v>
          </cell>
          <cell r="M169" t="str">
            <v>Bávaro</v>
          </cell>
          <cell r="N169">
            <v>0</v>
          </cell>
          <cell r="O169" t="str">
            <v xml:space="preserve"> Republica Dominicana</v>
          </cell>
          <cell r="Q169" t="str">
            <v>100% 60 dias de contra aviso de entrega</v>
          </cell>
          <cell r="R169" t="str">
            <v>Miriam Lopez</v>
          </cell>
          <cell r="S169" t="str">
            <v>1809-7228593</v>
          </cell>
          <cell r="T169" t="str">
            <v>coor.ventas@havitus.com</v>
          </cell>
          <cell r="U169">
            <v>0</v>
          </cell>
          <cell r="V169">
            <v>0</v>
          </cell>
          <cell r="W169" t="str">
            <v>Yocasta Paulino</v>
          </cell>
          <cell r="X169" t="str">
            <v>809-466-0111</v>
          </cell>
          <cell r="Y169" t="str">
            <v>adm@havitus.com</v>
          </cell>
          <cell r="Z169">
            <v>0</v>
          </cell>
          <cell r="AA169" t="str">
            <v>Transferencia Bancaria Internacional</v>
          </cell>
          <cell r="AB169" t="str">
            <v>Banco Popular Dominicano</v>
          </cell>
          <cell r="AC169">
            <v>4587</v>
          </cell>
          <cell r="AD169">
            <v>0</v>
          </cell>
          <cell r="AE169" t="str">
            <v>Syncro Logistics Ave. Abraham Lincoln # 295, Edif. Caribalico, 5to Piso Ens. La Julia, Santo Domingo, Dom. Rep. PH:809-567-0055 Ext. 2211</v>
          </cell>
          <cell r="AF169">
            <v>0</v>
          </cell>
          <cell r="AH169" t="str">
            <v>Miriam Lopez</v>
          </cell>
          <cell r="AI169" t="str">
            <v>Agente Aduanal</v>
          </cell>
          <cell r="AJ169">
            <v>0</v>
          </cell>
          <cell r="AK169" t="str">
            <v>EXW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DL-018</v>
          </cell>
          <cell r="B170" t="str">
            <v>Distribuidor</v>
          </cell>
          <cell r="C170" t="str">
            <v>Cristaleria del Pacifico</v>
          </cell>
          <cell r="D170" t="str">
            <v>Jose Carlos Rubio</v>
          </cell>
          <cell r="E170" t="str">
            <v>Compras</v>
          </cell>
          <cell r="F170" t="str">
            <v>jcrubio@cristaleriadelpacifico.com</v>
          </cell>
          <cell r="G170" t="str">
            <v>01322-226-5650</v>
          </cell>
          <cell r="I170" t="str">
            <v>Cristaleria del Pacifico  S.A de C.V.</v>
          </cell>
          <cell r="J170" t="str">
            <v>Lucerna #133</v>
          </cell>
          <cell r="M170" t="str">
            <v>Versalles</v>
          </cell>
          <cell r="N170">
            <v>48310</v>
          </cell>
          <cell r="O170" t="str">
            <v>Puerto Vallarta, Jalisco</v>
          </cell>
          <cell r="P170" t="str">
            <v>CPA 831110 R60</v>
          </cell>
          <cell r="Q170" t="str">
            <v>50% anticipo 50%contra aviso de entrega</v>
          </cell>
          <cell r="R170" t="str">
            <v>Jose Carlos Rubio</v>
          </cell>
          <cell r="S170" t="str">
            <v>013222-26-5650</v>
          </cell>
          <cell r="T170" t="str">
            <v>jcrubio@cristaleriadelpacifico.com</v>
          </cell>
          <cell r="U170">
            <v>0</v>
          </cell>
          <cell r="V170">
            <v>0</v>
          </cell>
          <cell r="W170" t="str">
            <v>Roberto Cordova</v>
          </cell>
          <cell r="X170" t="str">
            <v>01322-26-5650</v>
          </cell>
          <cell r="Y170" t="str">
            <v>rcordova@cristaleriadelpacifico.com</v>
          </cell>
          <cell r="Z170">
            <v>0</v>
          </cell>
          <cell r="AA170" t="str">
            <v xml:space="preserve">cheque o transferencia </v>
          </cell>
          <cell r="AB170" t="str">
            <v>santander</v>
          </cell>
          <cell r="AC170" t="str">
            <v>MX5771    USD2492</v>
          </cell>
          <cell r="AD170">
            <v>0</v>
          </cell>
          <cell r="AE170" t="str">
            <v>Misma de Facturación</v>
          </cell>
          <cell r="AF170">
            <v>0</v>
          </cell>
          <cell r="AH170" t="str">
            <v>Jose Carlos Rubio</v>
          </cell>
          <cell r="AI170" t="str">
            <v>Fletes de Oriente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DL-019</v>
          </cell>
          <cell r="B171" t="str">
            <v>Distribuidor</v>
          </cell>
          <cell r="C171" t="str">
            <v>Proepta</v>
          </cell>
          <cell r="D171" t="str">
            <v>Leobardo Durán</v>
          </cell>
          <cell r="E171" t="str">
            <v>Compras</v>
          </cell>
          <cell r="F171" t="str">
            <v>leobardo.duran@proepta.mx</v>
          </cell>
          <cell r="G171" t="str">
            <v>4162-2222</v>
          </cell>
          <cell r="I171" t="str">
            <v>Proepta, S.A de C.V.</v>
          </cell>
          <cell r="J171" t="str">
            <v xml:space="preserve">Galileo </v>
          </cell>
          <cell r="K171">
            <v>11</v>
          </cell>
          <cell r="M171" t="str">
            <v>Polanco V Sección</v>
          </cell>
          <cell r="N171">
            <v>11560</v>
          </cell>
          <cell r="O171" t="str">
            <v>Deleg. Miguel Hidalgo. México D.F.</v>
          </cell>
          <cell r="P171" t="str">
            <v>PRO060118AE7</v>
          </cell>
          <cell r="Q171">
            <v>0</v>
          </cell>
          <cell r="R171" t="str">
            <v>Leobardo Durán</v>
          </cell>
          <cell r="S171" t="str">
            <v>4162-2222</v>
          </cell>
          <cell r="T171" t="str">
            <v>leobardo.duran@proepta.mx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</row>
        <row r="172">
          <cell r="A172">
            <v>0</v>
          </cell>
          <cell r="G172">
            <v>0</v>
          </cell>
          <cell r="N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>
            <v>0</v>
          </cell>
          <cell r="G173">
            <v>0</v>
          </cell>
          <cell r="N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</row>
        <row r="174">
          <cell r="A174">
            <v>0</v>
          </cell>
          <cell r="G174">
            <v>0</v>
          </cell>
          <cell r="N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>
            <v>0</v>
          </cell>
          <cell r="G175">
            <v>0</v>
          </cell>
          <cell r="N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</row>
        <row r="176">
          <cell r="A176">
            <v>0</v>
          </cell>
          <cell r="G176">
            <v>0</v>
          </cell>
          <cell r="N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</row>
        <row r="177">
          <cell r="A177">
            <v>0</v>
          </cell>
          <cell r="G177">
            <v>0</v>
          </cell>
          <cell r="N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>
            <v>0</v>
          </cell>
          <cell r="G178">
            <v>0</v>
          </cell>
          <cell r="N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>
            <v>0</v>
          </cell>
          <cell r="G179">
            <v>0</v>
          </cell>
          <cell r="N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>
            <v>0</v>
          </cell>
          <cell r="G180">
            <v>0</v>
          </cell>
          <cell r="N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>
            <v>0</v>
          </cell>
          <cell r="G181">
            <v>0</v>
          </cell>
          <cell r="N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>
            <v>0</v>
          </cell>
          <cell r="G182">
            <v>0</v>
          </cell>
          <cell r="N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>
            <v>0</v>
          </cell>
          <cell r="G183">
            <v>0</v>
          </cell>
          <cell r="N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>
            <v>0</v>
          </cell>
          <cell r="G184">
            <v>0</v>
          </cell>
          <cell r="N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>
            <v>0</v>
          </cell>
          <cell r="G185">
            <v>0</v>
          </cell>
          <cell r="N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>
            <v>0</v>
          </cell>
          <cell r="G186">
            <v>0</v>
          </cell>
          <cell r="N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>
            <v>0</v>
          </cell>
          <cell r="G187">
            <v>0</v>
          </cell>
          <cell r="N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>
            <v>0</v>
          </cell>
          <cell r="G188">
            <v>0</v>
          </cell>
          <cell r="N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>
            <v>0</v>
          </cell>
          <cell r="G189">
            <v>0</v>
          </cell>
          <cell r="N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>
            <v>0</v>
          </cell>
          <cell r="G190">
            <v>0</v>
          </cell>
          <cell r="N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</row>
        <row r="191">
          <cell r="A191">
            <v>0</v>
          </cell>
          <cell r="G191">
            <v>0</v>
          </cell>
          <cell r="N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</row>
        <row r="192">
          <cell r="A192">
            <v>0</v>
          </cell>
          <cell r="G192">
            <v>0</v>
          </cell>
          <cell r="N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>
            <v>0</v>
          </cell>
          <cell r="G193">
            <v>0</v>
          </cell>
          <cell r="N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>
            <v>0</v>
          </cell>
          <cell r="G194">
            <v>0</v>
          </cell>
          <cell r="N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>
            <v>0</v>
          </cell>
          <cell r="G195">
            <v>0</v>
          </cell>
          <cell r="N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>
            <v>0</v>
          </cell>
          <cell r="G196">
            <v>0</v>
          </cell>
          <cell r="N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>
            <v>0</v>
          </cell>
          <cell r="G197">
            <v>0</v>
          </cell>
          <cell r="N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</row>
        <row r="198">
          <cell r="A198">
            <v>0</v>
          </cell>
          <cell r="G198">
            <v>0</v>
          </cell>
          <cell r="N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>
            <v>0</v>
          </cell>
          <cell r="G199">
            <v>0</v>
          </cell>
          <cell r="N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A200">
            <v>0</v>
          </cell>
          <cell r="G200">
            <v>0</v>
          </cell>
          <cell r="N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>
            <v>0</v>
          </cell>
          <cell r="G201">
            <v>0</v>
          </cell>
          <cell r="N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>
            <v>0</v>
          </cell>
          <cell r="G202">
            <v>0</v>
          </cell>
          <cell r="N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>
            <v>0</v>
          </cell>
          <cell r="G203">
            <v>0</v>
          </cell>
          <cell r="N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>
            <v>0</v>
          </cell>
          <cell r="G204">
            <v>0</v>
          </cell>
          <cell r="N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>
            <v>0</v>
          </cell>
          <cell r="G205">
            <v>0</v>
          </cell>
          <cell r="N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A206">
            <v>0</v>
          </cell>
          <cell r="G206">
            <v>0</v>
          </cell>
          <cell r="N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>
            <v>0</v>
          </cell>
          <cell r="G207">
            <v>0</v>
          </cell>
          <cell r="N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>
            <v>0</v>
          </cell>
          <cell r="G208">
            <v>0</v>
          </cell>
          <cell r="N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>
            <v>0</v>
          </cell>
          <cell r="G209">
            <v>0</v>
          </cell>
          <cell r="N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>
            <v>0</v>
          </cell>
          <cell r="G210">
            <v>0</v>
          </cell>
          <cell r="N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>
            <v>0</v>
          </cell>
          <cell r="G211">
            <v>0</v>
          </cell>
          <cell r="N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>
            <v>0</v>
          </cell>
          <cell r="G212">
            <v>0</v>
          </cell>
          <cell r="N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>
            <v>0</v>
          </cell>
          <cell r="G213">
            <v>0</v>
          </cell>
          <cell r="N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>
            <v>0</v>
          </cell>
          <cell r="G214">
            <v>0</v>
          </cell>
          <cell r="N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>
            <v>0</v>
          </cell>
          <cell r="G215">
            <v>0</v>
          </cell>
          <cell r="N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>
            <v>0</v>
          </cell>
          <cell r="G216">
            <v>0</v>
          </cell>
          <cell r="N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>
            <v>0</v>
          </cell>
          <cell r="G217">
            <v>0</v>
          </cell>
          <cell r="N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>
            <v>0</v>
          </cell>
          <cell r="G218">
            <v>0</v>
          </cell>
          <cell r="N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>
            <v>0</v>
          </cell>
          <cell r="G219">
            <v>0</v>
          </cell>
          <cell r="N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A220">
            <v>0</v>
          </cell>
          <cell r="G220">
            <v>0</v>
          </cell>
          <cell r="N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>
            <v>0</v>
          </cell>
          <cell r="G221">
            <v>0</v>
          </cell>
          <cell r="N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>
            <v>0</v>
          </cell>
          <cell r="G222">
            <v>0</v>
          </cell>
          <cell r="N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>
            <v>0</v>
          </cell>
          <cell r="G223">
            <v>0</v>
          </cell>
          <cell r="N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224">
            <v>0</v>
          </cell>
          <cell r="G224">
            <v>0</v>
          </cell>
          <cell r="N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</row>
        <row r="225">
          <cell r="A225">
            <v>0</v>
          </cell>
          <cell r="G225">
            <v>0</v>
          </cell>
          <cell r="N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</row>
        <row r="226">
          <cell r="A226">
            <v>0</v>
          </cell>
          <cell r="G226">
            <v>0</v>
          </cell>
          <cell r="N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</row>
        <row r="227">
          <cell r="A227">
            <v>0</v>
          </cell>
          <cell r="G227">
            <v>0</v>
          </cell>
          <cell r="N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</row>
        <row r="228">
          <cell r="A228">
            <v>0</v>
          </cell>
          <cell r="G228">
            <v>0</v>
          </cell>
          <cell r="N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</row>
        <row r="229">
          <cell r="A229">
            <v>0</v>
          </cell>
          <cell r="G229">
            <v>0</v>
          </cell>
          <cell r="N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</row>
        <row r="230">
          <cell r="A230">
            <v>0</v>
          </cell>
          <cell r="G230">
            <v>0</v>
          </cell>
          <cell r="N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</row>
        <row r="231">
          <cell r="A231">
            <v>0</v>
          </cell>
          <cell r="G231">
            <v>0</v>
          </cell>
          <cell r="N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</row>
        <row r="232">
          <cell r="A232">
            <v>0</v>
          </cell>
          <cell r="G232">
            <v>0</v>
          </cell>
          <cell r="N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</row>
        <row r="233">
          <cell r="A233">
            <v>0</v>
          </cell>
          <cell r="G233">
            <v>0</v>
          </cell>
          <cell r="N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</row>
        <row r="234">
          <cell r="A234">
            <v>0</v>
          </cell>
          <cell r="G234">
            <v>0</v>
          </cell>
          <cell r="N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</row>
        <row r="235">
          <cell r="A235">
            <v>0</v>
          </cell>
          <cell r="G235">
            <v>0</v>
          </cell>
          <cell r="N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</row>
        <row r="236">
          <cell r="A236">
            <v>0</v>
          </cell>
          <cell r="G236">
            <v>0</v>
          </cell>
          <cell r="N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</row>
        <row r="237">
          <cell r="A237">
            <v>0</v>
          </cell>
          <cell r="G237">
            <v>0</v>
          </cell>
          <cell r="N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</row>
        <row r="238">
          <cell r="A238">
            <v>0</v>
          </cell>
          <cell r="G238">
            <v>0</v>
          </cell>
          <cell r="N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</row>
        <row r="239">
          <cell r="A239">
            <v>0</v>
          </cell>
          <cell r="G239">
            <v>0</v>
          </cell>
          <cell r="N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</row>
        <row r="240">
          <cell r="A240">
            <v>0</v>
          </cell>
          <cell r="G240">
            <v>0</v>
          </cell>
          <cell r="N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</row>
        <row r="241">
          <cell r="A241">
            <v>0</v>
          </cell>
          <cell r="G241">
            <v>0</v>
          </cell>
          <cell r="N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</row>
        <row r="242">
          <cell r="A242">
            <v>0</v>
          </cell>
          <cell r="G242">
            <v>0</v>
          </cell>
          <cell r="N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</row>
        <row r="243">
          <cell r="A243">
            <v>0</v>
          </cell>
          <cell r="G243">
            <v>0</v>
          </cell>
          <cell r="N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</row>
        <row r="244">
          <cell r="A244">
            <v>0</v>
          </cell>
          <cell r="G244">
            <v>0</v>
          </cell>
          <cell r="N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</row>
        <row r="245">
          <cell r="A245">
            <v>0</v>
          </cell>
          <cell r="G245">
            <v>0</v>
          </cell>
          <cell r="N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</row>
        <row r="246">
          <cell r="A246">
            <v>0</v>
          </cell>
          <cell r="G246">
            <v>0</v>
          </cell>
          <cell r="N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</row>
        <row r="247">
          <cell r="A247">
            <v>0</v>
          </cell>
          <cell r="G247">
            <v>0</v>
          </cell>
          <cell r="N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</row>
        <row r="248">
          <cell r="A248">
            <v>0</v>
          </cell>
          <cell r="G248">
            <v>0</v>
          </cell>
          <cell r="N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</row>
        <row r="249">
          <cell r="A249">
            <v>0</v>
          </cell>
          <cell r="G249">
            <v>0</v>
          </cell>
          <cell r="N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</row>
        <row r="250">
          <cell r="A250">
            <v>0</v>
          </cell>
          <cell r="G250">
            <v>0</v>
          </cell>
          <cell r="N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</row>
        <row r="251">
          <cell r="A251">
            <v>0</v>
          </cell>
          <cell r="G251">
            <v>0</v>
          </cell>
          <cell r="N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</row>
        <row r="252">
          <cell r="A252">
            <v>0</v>
          </cell>
          <cell r="G252">
            <v>0</v>
          </cell>
          <cell r="N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</row>
        <row r="253">
          <cell r="A253">
            <v>0</v>
          </cell>
          <cell r="G253">
            <v>0</v>
          </cell>
          <cell r="N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</row>
        <row r="254">
          <cell r="A254">
            <v>0</v>
          </cell>
          <cell r="G254">
            <v>0</v>
          </cell>
          <cell r="N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</row>
        <row r="255">
          <cell r="A255">
            <v>0</v>
          </cell>
          <cell r="G255">
            <v>0</v>
          </cell>
          <cell r="N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</row>
        <row r="256">
          <cell r="A256">
            <v>0</v>
          </cell>
          <cell r="G256">
            <v>0</v>
          </cell>
          <cell r="N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</row>
        <row r="257">
          <cell r="A257">
            <v>0</v>
          </cell>
          <cell r="G257">
            <v>0</v>
          </cell>
          <cell r="N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</row>
        <row r="258">
          <cell r="A258">
            <v>0</v>
          </cell>
          <cell r="G258">
            <v>0</v>
          </cell>
          <cell r="N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>
            <v>0</v>
          </cell>
          <cell r="G259">
            <v>0</v>
          </cell>
          <cell r="N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</row>
        <row r="260">
          <cell r="A260">
            <v>0</v>
          </cell>
          <cell r="G260">
            <v>0</v>
          </cell>
          <cell r="N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>
            <v>0</v>
          </cell>
          <cell r="G261">
            <v>0</v>
          </cell>
          <cell r="N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>
            <v>0</v>
          </cell>
          <cell r="G262">
            <v>0</v>
          </cell>
          <cell r="N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>
            <v>0</v>
          </cell>
          <cell r="G263">
            <v>0</v>
          </cell>
          <cell r="N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</row>
        <row r="264">
          <cell r="A264">
            <v>0</v>
          </cell>
          <cell r="G264">
            <v>0</v>
          </cell>
          <cell r="N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>
            <v>0</v>
          </cell>
          <cell r="G265">
            <v>0</v>
          </cell>
          <cell r="N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>
            <v>0</v>
          </cell>
          <cell r="G266">
            <v>0</v>
          </cell>
          <cell r="N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</row>
        <row r="267">
          <cell r="A267">
            <v>0</v>
          </cell>
          <cell r="G267">
            <v>0</v>
          </cell>
          <cell r="N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>
            <v>0</v>
          </cell>
          <cell r="G268">
            <v>0</v>
          </cell>
          <cell r="N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>
            <v>0</v>
          </cell>
          <cell r="G269">
            <v>0</v>
          </cell>
          <cell r="N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</row>
        <row r="270">
          <cell r="A270">
            <v>0</v>
          </cell>
          <cell r="G270">
            <v>0</v>
          </cell>
          <cell r="N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</row>
        <row r="271">
          <cell r="A271">
            <v>0</v>
          </cell>
          <cell r="G271">
            <v>0</v>
          </cell>
          <cell r="N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>
            <v>0</v>
          </cell>
          <cell r="G272">
            <v>0</v>
          </cell>
          <cell r="N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</row>
        <row r="273">
          <cell r="A273">
            <v>0</v>
          </cell>
          <cell r="G273">
            <v>0</v>
          </cell>
          <cell r="N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</row>
        <row r="274">
          <cell r="A274">
            <v>0</v>
          </cell>
          <cell r="G274">
            <v>0</v>
          </cell>
          <cell r="N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</row>
        <row r="275">
          <cell r="A275">
            <v>0</v>
          </cell>
          <cell r="G275">
            <v>0</v>
          </cell>
          <cell r="N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</row>
        <row r="276">
          <cell r="A276">
            <v>0</v>
          </cell>
          <cell r="G276">
            <v>0</v>
          </cell>
          <cell r="N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</row>
        <row r="277">
          <cell r="A277">
            <v>0</v>
          </cell>
          <cell r="G277">
            <v>0</v>
          </cell>
          <cell r="N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</row>
        <row r="278">
          <cell r="A278">
            <v>0</v>
          </cell>
          <cell r="G278">
            <v>0</v>
          </cell>
          <cell r="N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</row>
        <row r="279">
          <cell r="A279">
            <v>0</v>
          </cell>
          <cell r="G279">
            <v>0</v>
          </cell>
          <cell r="N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</row>
        <row r="280">
          <cell r="A280">
            <v>0</v>
          </cell>
          <cell r="G280">
            <v>0</v>
          </cell>
          <cell r="N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</row>
        <row r="281">
          <cell r="A281">
            <v>0</v>
          </cell>
          <cell r="G281">
            <v>0</v>
          </cell>
          <cell r="N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</row>
        <row r="282">
          <cell r="A282">
            <v>0</v>
          </cell>
          <cell r="G282">
            <v>0</v>
          </cell>
          <cell r="N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</row>
        <row r="283">
          <cell r="A283">
            <v>0</v>
          </cell>
          <cell r="G283">
            <v>0</v>
          </cell>
          <cell r="N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</row>
        <row r="284">
          <cell r="A284">
            <v>0</v>
          </cell>
          <cell r="G284">
            <v>0</v>
          </cell>
          <cell r="N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</row>
        <row r="285">
          <cell r="A285">
            <v>0</v>
          </cell>
          <cell r="G285">
            <v>0</v>
          </cell>
          <cell r="N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</row>
        <row r="286">
          <cell r="A286">
            <v>0</v>
          </cell>
          <cell r="G286">
            <v>0</v>
          </cell>
          <cell r="N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</row>
        <row r="287">
          <cell r="A287">
            <v>0</v>
          </cell>
          <cell r="G287">
            <v>0</v>
          </cell>
          <cell r="N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</row>
        <row r="288">
          <cell r="A288">
            <v>0</v>
          </cell>
          <cell r="G288">
            <v>0</v>
          </cell>
          <cell r="N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</row>
        <row r="289">
          <cell r="A289">
            <v>0</v>
          </cell>
          <cell r="G289">
            <v>0</v>
          </cell>
          <cell r="N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</row>
        <row r="290">
          <cell r="A290">
            <v>0</v>
          </cell>
          <cell r="G290">
            <v>0</v>
          </cell>
          <cell r="N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</row>
        <row r="291">
          <cell r="A291">
            <v>0</v>
          </cell>
          <cell r="G291">
            <v>0</v>
          </cell>
          <cell r="N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</row>
        <row r="292">
          <cell r="A292">
            <v>0</v>
          </cell>
          <cell r="G292">
            <v>0</v>
          </cell>
          <cell r="N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</row>
        <row r="293">
          <cell r="A293">
            <v>0</v>
          </cell>
          <cell r="G293">
            <v>0</v>
          </cell>
          <cell r="N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</row>
        <row r="294">
          <cell r="A294">
            <v>0</v>
          </cell>
          <cell r="G294">
            <v>0</v>
          </cell>
          <cell r="N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</row>
        <row r="295">
          <cell r="A295">
            <v>0</v>
          </cell>
          <cell r="G295">
            <v>0</v>
          </cell>
          <cell r="N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</row>
        <row r="296">
          <cell r="A296">
            <v>0</v>
          </cell>
          <cell r="G296">
            <v>0</v>
          </cell>
          <cell r="N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</row>
        <row r="297">
          <cell r="A297">
            <v>0</v>
          </cell>
          <cell r="G297">
            <v>0</v>
          </cell>
          <cell r="N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</row>
        <row r="298">
          <cell r="A298">
            <v>0</v>
          </cell>
          <cell r="G298">
            <v>0</v>
          </cell>
          <cell r="N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</row>
        <row r="299">
          <cell r="A299">
            <v>0</v>
          </cell>
          <cell r="G299">
            <v>0</v>
          </cell>
          <cell r="N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</row>
        <row r="300">
          <cell r="A300">
            <v>0</v>
          </cell>
          <cell r="G300">
            <v>0</v>
          </cell>
          <cell r="N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</row>
        <row r="301">
          <cell r="A301">
            <v>0</v>
          </cell>
          <cell r="G301">
            <v>0</v>
          </cell>
          <cell r="N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</row>
        <row r="302">
          <cell r="A302">
            <v>0</v>
          </cell>
          <cell r="G302">
            <v>0</v>
          </cell>
          <cell r="N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</row>
        <row r="303">
          <cell r="A303">
            <v>0</v>
          </cell>
          <cell r="G303">
            <v>0</v>
          </cell>
          <cell r="N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</row>
        <row r="304">
          <cell r="A304">
            <v>0</v>
          </cell>
          <cell r="G304">
            <v>0</v>
          </cell>
          <cell r="N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</row>
        <row r="305">
          <cell r="A305">
            <v>0</v>
          </cell>
          <cell r="G305">
            <v>0</v>
          </cell>
          <cell r="N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</row>
        <row r="306">
          <cell r="A306">
            <v>0</v>
          </cell>
          <cell r="G306">
            <v>0</v>
          </cell>
          <cell r="N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</row>
        <row r="307">
          <cell r="A307">
            <v>0</v>
          </cell>
          <cell r="G307">
            <v>0</v>
          </cell>
          <cell r="N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</row>
        <row r="308">
          <cell r="A308">
            <v>0</v>
          </cell>
          <cell r="G308">
            <v>0</v>
          </cell>
          <cell r="N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</row>
        <row r="309">
          <cell r="A309">
            <v>0</v>
          </cell>
          <cell r="G309">
            <v>0</v>
          </cell>
          <cell r="N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</row>
        <row r="310">
          <cell r="A310">
            <v>0</v>
          </cell>
          <cell r="G310">
            <v>0</v>
          </cell>
          <cell r="N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</row>
        <row r="311">
          <cell r="A311">
            <v>0</v>
          </cell>
          <cell r="G311">
            <v>0</v>
          </cell>
          <cell r="N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</row>
        <row r="312">
          <cell r="A312">
            <v>0</v>
          </cell>
          <cell r="G312">
            <v>0</v>
          </cell>
          <cell r="N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</row>
        <row r="313">
          <cell r="A313">
            <v>0</v>
          </cell>
          <cell r="G313">
            <v>0</v>
          </cell>
          <cell r="N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</row>
        <row r="314">
          <cell r="A314">
            <v>0</v>
          </cell>
          <cell r="G314">
            <v>0</v>
          </cell>
          <cell r="N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</row>
        <row r="315">
          <cell r="A315">
            <v>0</v>
          </cell>
          <cell r="G315">
            <v>0</v>
          </cell>
          <cell r="N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</row>
        <row r="316">
          <cell r="A316">
            <v>0</v>
          </cell>
          <cell r="G316">
            <v>0</v>
          </cell>
          <cell r="N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</row>
        <row r="317">
          <cell r="A317">
            <v>0</v>
          </cell>
          <cell r="G317">
            <v>0</v>
          </cell>
          <cell r="N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</row>
        <row r="318">
          <cell r="A318">
            <v>0</v>
          </cell>
          <cell r="G318">
            <v>0</v>
          </cell>
          <cell r="N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</row>
        <row r="319">
          <cell r="A319">
            <v>0</v>
          </cell>
          <cell r="G319">
            <v>0</v>
          </cell>
          <cell r="N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</row>
        <row r="320">
          <cell r="A320">
            <v>0</v>
          </cell>
          <cell r="G320">
            <v>0</v>
          </cell>
          <cell r="N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</row>
        <row r="321">
          <cell r="A321">
            <v>0</v>
          </cell>
          <cell r="G321">
            <v>0</v>
          </cell>
          <cell r="N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</row>
        <row r="322">
          <cell r="A322">
            <v>0</v>
          </cell>
          <cell r="G322">
            <v>0</v>
          </cell>
          <cell r="N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</row>
        <row r="323">
          <cell r="A323">
            <v>0</v>
          </cell>
          <cell r="G323">
            <v>0</v>
          </cell>
          <cell r="N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</row>
        <row r="324">
          <cell r="A324">
            <v>0</v>
          </cell>
          <cell r="G324">
            <v>0</v>
          </cell>
          <cell r="N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</row>
        <row r="325">
          <cell r="A325">
            <v>0</v>
          </cell>
          <cell r="G325">
            <v>0</v>
          </cell>
          <cell r="N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</row>
        <row r="326">
          <cell r="A326">
            <v>0</v>
          </cell>
          <cell r="G326">
            <v>0</v>
          </cell>
          <cell r="N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</row>
        <row r="327">
          <cell r="A327">
            <v>0</v>
          </cell>
          <cell r="G327">
            <v>0</v>
          </cell>
          <cell r="N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</row>
        <row r="328">
          <cell r="A328">
            <v>0</v>
          </cell>
          <cell r="G328">
            <v>0</v>
          </cell>
          <cell r="N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</row>
        <row r="329">
          <cell r="A329">
            <v>0</v>
          </cell>
          <cell r="G329">
            <v>0</v>
          </cell>
          <cell r="N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</row>
        <row r="330">
          <cell r="A330">
            <v>0</v>
          </cell>
          <cell r="G330">
            <v>0</v>
          </cell>
          <cell r="N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</row>
        <row r="331">
          <cell r="A331">
            <v>0</v>
          </cell>
          <cell r="G331">
            <v>0</v>
          </cell>
          <cell r="N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</row>
        <row r="332">
          <cell r="A332">
            <v>0</v>
          </cell>
          <cell r="G332">
            <v>0</v>
          </cell>
          <cell r="N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</row>
        <row r="333">
          <cell r="A333">
            <v>0</v>
          </cell>
          <cell r="G333">
            <v>0</v>
          </cell>
          <cell r="N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</row>
        <row r="334">
          <cell r="A334">
            <v>0</v>
          </cell>
          <cell r="G334">
            <v>0</v>
          </cell>
          <cell r="N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</row>
        <row r="335">
          <cell r="A335">
            <v>0</v>
          </cell>
          <cell r="G335">
            <v>0</v>
          </cell>
          <cell r="N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</row>
        <row r="336">
          <cell r="A336">
            <v>0</v>
          </cell>
          <cell r="G336">
            <v>0</v>
          </cell>
          <cell r="N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</row>
        <row r="337">
          <cell r="A337">
            <v>0</v>
          </cell>
          <cell r="G337">
            <v>0</v>
          </cell>
          <cell r="N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</row>
        <row r="338">
          <cell r="A338">
            <v>0</v>
          </cell>
          <cell r="G338">
            <v>0</v>
          </cell>
          <cell r="N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</row>
        <row r="339">
          <cell r="A339">
            <v>0</v>
          </cell>
          <cell r="G339">
            <v>0</v>
          </cell>
          <cell r="N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</row>
        <row r="340">
          <cell r="A340">
            <v>0</v>
          </cell>
          <cell r="G340">
            <v>0</v>
          </cell>
          <cell r="N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</row>
        <row r="341">
          <cell r="A341">
            <v>0</v>
          </cell>
          <cell r="G341">
            <v>0</v>
          </cell>
          <cell r="N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</row>
        <row r="342">
          <cell r="A342">
            <v>0</v>
          </cell>
          <cell r="G342">
            <v>0</v>
          </cell>
          <cell r="N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</row>
        <row r="343">
          <cell r="A343">
            <v>0</v>
          </cell>
          <cell r="G343">
            <v>0</v>
          </cell>
          <cell r="N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</row>
        <row r="344">
          <cell r="A344">
            <v>0</v>
          </cell>
          <cell r="G344">
            <v>0</v>
          </cell>
          <cell r="N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</row>
        <row r="345">
          <cell r="A345">
            <v>0</v>
          </cell>
          <cell r="G345">
            <v>0</v>
          </cell>
          <cell r="N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</row>
        <row r="346">
          <cell r="A346">
            <v>0</v>
          </cell>
          <cell r="G346">
            <v>0</v>
          </cell>
          <cell r="N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</row>
        <row r="347">
          <cell r="A347">
            <v>0</v>
          </cell>
          <cell r="G347">
            <v>0</v>
          </cell>
          <cell r="N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</row>
        <row r="348">
          <cell r="A348">
            <v>0</v>
          </cell>
          <cell r="G348">
            <v>0</v>
          </cell>
          <cell r="N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</row>
        <row r="349">
          <cell r="A349">
            <v>0</v>
          </cell>
          <cell r="G349">
            <v>0</v>
          </cell>
          <cell r="N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</row>
        <row r="350">
          <cell r="A350">
            <v>0</v>
          </cell>
          <cell r="G350">
            <v>0</v>
          </cell>
          <cell r="N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</row>
        <row r="351">
          <cell r="A351">
            <v>0</v>
          </cell>
          <cell r="G351">
            <v>0</v>
          </cell>
          <cell r="N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</row>
        <row r="352">
          <cell r="A352">
            <v>0</v>
          </cell>
          <cell r="G352">
            <v>0</v>
          </cell>
          <cell r="N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</row>
        <row r="353">
          <cell r="A353">
            <v>0</v>
          </cell>
          <cell r="G353">
            <v>0</v>
          </cell>
          <cell r="N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</row>
        <row r="354">
          <cell r="A354">
            <v>0</v>
          </cell>
          <cell r="G354">
            <v>0</v>
          </cell>
          <cell r="N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</row>
        <row r="355">
          <cell r="A355">
            <v>0</v>
          </cell>
          <cell r="G355">
            <v>0</v>
          </cell>
          <cell r="N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</row>
        <row r="356">
          <cell r="A356">
            <v>0</v>
          </cell>
          <cell r="G356">
            <v>0</v>
          </cell>
          <cell r="N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</row>
        <row r="357">
          <cell r="A357">
            <v>0</v>
          </cell>
          <cell r="G357">
            <v>0</v>
          </cell>
          <cell r="N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</row>
        <row r="358">
          <cell r="A358">
            <v>0</v>
          </cell>
          <cell r="G358">
            <v>0</v>
          </cell>
          <cell r="N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</row>
        <row r="359">
          <cell r="A359">
            <v>0</v>
          </cell>
          <cell r="G359">
            <v>0</v>
          </cell>
          <cell r="N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</row>
        <row r="360">
          <cell r="A360">
            <v>0</v>
          </cell>
          <cell r="G360">
            <v>0</v>
          </cell>
          <cell r="N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</row>
        <row r="361">
          <cell r="A361">
            <v>0</v>
          </cell>
          <cell r="G361">
            <v>0</v>
          </cell>
          <cell r="N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</row>
        <row r="362">
          <cell r="A362">
            <v>0</v>
          </cell>
          <cell r="G362">
            <v>0</v>
          </cell>
          <cell r="N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</row>
        <row r="363">
          <cell r="A363">
            <v>0</v>
          </cell>
          <cell r="G363">
            <v>0</v>
          </cell>
          <cell r="N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</row>
        <row r="364">
          <cell r="A364">
            <v>0</v>
          </cell>
          <cell r="G364">
            <v>0</v>
          </cell>
          <cell r="N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</row>
        <row r="365">
          <cell r="A365">
            <v>0</v>
          </cell>
          <cell r="G365">
            <v>0</v>
          </cell>
          <cell r="N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</row>
        <row r="366">
          <cell r="A366">
            <v>0</v>
          </cell>
          <cell r="G366">
            <v>0</v>
          </cell>
          <cell r="N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</row>
        <row r="367">
          <cell r="A367">
            <v>0</v>
          </cell>
          <cell r="G367">
            <v>0</v>
          </cell>
          <cell r="N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</row>
        <row r="368">
          <cell r="A368">
            <v>0</v>
          </cell>
          <cell r="G368">
            <v>0</v>
          </cell>
          <cell r="N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</row>
        <row r="369">
          <cell r="A369">
            <v>0</v>
          </cell>
          <cell r="G369">
            <v>0</v>
          </cell>
          <cell r="N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</row>
        <row r="370">
          <cell r="A370">
            <v>0</v>
          </cell>
          <cell r="G370">
            <v>0</v>
          </cell>
          <cell r="N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</row>
        <row r="371">
          <cell r="A371">
            <v>0</v>
          </cell>
          <cell r="G371">
            <v>0</v>
          </cell>
          <cell r="N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</row>
        <row r="372">
          <cell r="A372">
            <v>0</v>
          </cell>
          <cell r="G372">
            <v>0</v>
          </cell>
          <cell r="N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</row>
        <row r="373">
          <cell r="A373">
            <v>0</v>
          </cell>
          <cell r="G373">
            <v>0</v>
          </cell>
          <cell r="N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</row>
        <row r="374">
          <cell r="A374">
            <v>0</v>
          </cell>
          <cell r="G374">
            <v>0</v>
          </cell>
          <cell r="N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</row>
        <row r="375">
          <cell r="A375">
            <v>0</v>
          </cell>
          <cell r="G375">
            <v>0</v>
          </cell>
          <cell r="N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</row>
        <row r="376">
          <cell r="A376">
            <v>0</v>
          </cell>
          <cell r="G376">
            <v>0</v>
          </cell>
          <cell r="N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</row>
        <row r="377">
          <cell r="A377">
            <v>0</v>
          </cell>
          <cell r="G377">
            <v>0</v>
          </cell>
          <cell r="N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</row>
        <row r="378">
          <cell r="A378">
            <v>0</v>
          </cell>
          <cell r="G378">
            <v>0</v>
          </cell>
          <cell r="N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</row>
        <row r="379">
          <cell r="A379">
            <v>0</v>
          </cell>
          <cell r="G379">
            <v>0</v>
          </cell>
          <cell r="N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</row>
        <row r="380">
          <cell r="A380">
            <v>0</v>
          </cell>
          <cell r="G380">
            <v>0</v>
          </cell>
          <cell r="N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</row>
        <row r="381">
          <cell r="A381">
            <v>0</v>
          </cell>
          <cell r="G381">
            <v>0</v>
          </cell>
          <cell r="N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</row>
        <row r="382">
          <cell r="A382">
            <v>0</v>
          </cell>
          <cell r="G382">
            <v>0</v>
          </cell>
          <cell r="N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</row>
        <row r="383">
          <cell r="A383">
            <v>0</v>
          </cell>
          <cell r="G383">
            <v>0</v>
          </cell>
          <cell r="N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</row>
        <row r="384">
          <cell r="A384">
            <v>0</v>
          </cell>
          <cell r="G384">
            <v>0</v>
          </cell>
          <cell r="N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</row>
        <row r="385">
          <cell r="A385">
            <v>0</v>
          </cell>
          <cell r="G385">
            <v>0</v>
          </cell>
          <cell r="N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</row>
        <row r="386">
          <cell r="A386">
            <v>0</v>
          </cell>
          <cell r="G386">
            <v>0</v>
          </cell>
          <cell r="N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</row>
        <row r="387">
          <cell r="A387">
            <v>0</v>
          </cell>
          <cell r="G387">
            <v>0</v>
          </cell>
          <cell r="N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</row>
        <row r="388">
          <cell r="A388">
            <v>0</v>
          </cell>
          <cell r="G388">
            <v>0</v>
          </cell>
          <cell r="N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</row>
        <row r="389">
          <cell r="A389">
            <v>0</v>
          </cell>
          <cell r="G389">
            <v>0</v>
          </cell>
          <cell r="N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</row>
        <row r="390">
          <cell r="A390">
            <v>0</v>
          </cell>
          <cell r="G390">
            <v>0</v>
          </cell>
          <cell r="N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</row>
        <row r="391">
          <cell r="A391">
            <v>0</v>
          </cell>
          <cell r="G391">
            <v>0</v>
          </cell>
          <cell r="N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</row>
        <row r="392">
          <cell r="A392">
            <v>0</v>
          </cell>
          <cell r="G392">
            <v>0</v>
          </cell>
          <cell r="N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</row>
        <row r="393">
          <cell r="A393">
            <v>0</v>
          </cell>
          <cell r="G393">
            <v>0</v>
          </cell>
          <cell r="N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</row>
        <row r="394">
          <cell r="A394">
            <v>0</v>
          </cell>
          <cell r="G394">
            <v>0</v>
          </cell>
          <cell r="N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</row>
        <row r="395">
          <cell r="A395">
            <v>0</v>
          </cell>
          <cell r="G395">
            <v>0</v>
          </cell>
          <cell r="N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</row>
        <row r="396">
          <cell r="A396">
            <v>0</v>
          </cell>
          <cell r="G396">
            <v>0</v>
          </cell>
          <cell r="N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</row>
        <row r="397">
          <cell r="A397">
            <v>0</v>
          </cell>
          <cell r="G397">
            <v>0</v>
          </cell>
          <cell r="N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</row>
        <row r="398">
          <cell r="A398">
            <v>0</v>
          </cell>
          <cell r="G398">
            <v>0</v>
          </cell>
          <cell r="N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</row>
        <row r="399">
          <cell r="A399">
            <v>0</v>
          </cell>
          <cell r="G399">
            <v>0</v>
          </cell>
          <cell r="N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</row>
        <row r="400">
          <cell r="A400">
            <v>0</v>
          </cell>
          <cell r="G400">
            <v>0</v>
          </cell>
          <cell r="N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</row>
        <row r="401">
          <cell r="A401">
            <v>0</v>
          </cell>
          <cell r="G401">
            <v>0</v>
          </cell>
          <cell r="N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</row>
        <row r="402">
          <cell r="A402">
            <v>0</v>
          </cell>
          <cell r="G402">
            <v>0</v>
          </cell>
          <cell r="N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</row>
        <row r="403">
          <cell r="A403">
            <v>0</v>
          </cell>
          <cell r="G403">
            <v>0</v>
          </cell>
          <cell r="N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</row>
        <row r="404">
          <cell r="A404">
            <v>0</v>
          </cell>
          <cell r="G404">
            <v>0</v>
          </cell>
          <cell r="N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</row>
        <row r="405">
          <cell r="A405">
            <v>0</v>
          </cell>
          <cell r="G405">
            <v>0</v>
          </cell>
          <cell r="N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</row>
        <row r="406">
          <cell r="A406">
            <v>0</v>
          </cell>
          <cell r="G406">
            <v>0</v>
          </cell>
          <cell r="N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</row>
        <row r="407">
          <cell r="A407">
            <v>0</v>
          </cell>
          <cell r="G407">
            <v>0</v>
          </cell>
          <cell r="N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</row>
        <row r="408">
          <cell r="A408">
            <v>0</v>
          </cell>
          <cell r="G408">
            <v>0</v>
          </cell>
          <cell r="N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</row>
        <row r="409">
          <cell r="A409">
            <v>0</v>
          </cell>
          <cell r="G409">
            <v>0</v>
          </cell>
          <cell r="N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</row>
        <row r="410">
          <cell r="A410">
            <v>0</v>
          </cell>
          <cell r="G410">
            <v>0</v>
          </cell>
          <cell r="N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</row>
        <row r="411">
          <cell r="A411">
            <v>0</v>
          </cell>
          <cell r="G411">
            <v>0</v>
          </cell>
          <cell r="N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</row>
        <row r="412">
          <cell r="A412">
            <v>0</v>
          </cell>
          <cell r="G412">
            <v>0</v>
          </cell>
          <cell r="N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</row>
        <row r="413">
          <cell r="A413">
            <v>0</v>
          </cell>
          <cell r="G413">
            <v>0</v>
          </cell>
          <cell r="N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</row>
        <row r="414">
          <cell r="A414">
            <v>0</v>
          </cell>
          <cell r="G414">
            <v>0</v>
          </cell>
          <cell r="N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</row>
        <row r="415">
          <cell r="A415">
            <v>0</v>
          </cell>
          <cell r="G415">
            <v>0</v>
          </cell>
          <cell r="N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</row>
        <row r="416">
          <cell r="A416">
            <v>0</v>
          </cell>
          <cell r="G416">
            <v>0</v>
          </cell>
          <cell r="N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</row>
        <row r="417">
          <cell r="A417">
            <v>0</v>
          </cell>
          <cell r="G417">
            <v>0</v>
          </cell>
          <cell r="N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</row>
        <row r="418">
          <cell r="A418">
            <v>0</v>
          </cell>
          <cell r="G418">
            <v>0</v>
          </cell>
          <cell r="N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</row>
        <row r="419">
          <cell r="A419">
            <v>0</v>
          </cell>
          <cell r="G419">
            <v>0</v>
          </cell>
          <cell r="N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</row>
        <row r="420">
          <cell r="A420">
            <v>0</v>
          </cell>
          <cell r="G420">
            <v>0</v>
          </cell>
          <cell r="N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</row>
        <row r="421">
          <cell r="A421">
            <v>0</v>
          </cell>
          <cell r="G421">
            <v>0</v>
          </cell>
          <cell r="N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</row>
        <row r="422">
          <cell r="A422">
            <v>0</v>
          </cell>
          <cell r="G422">
            <v>0</v>
          </cell>
          <cell r="N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</row>
        <row r="423">
          <cell r="A423">
            <v>0</v>
          </cell>
          <cell r="G423">
            <v>0</v>
          </cell>
          <cell r="N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</row>
        <row r="424">
          <cell r="A424">
            <v>0</v>
          </cell>
          <cell r="G424">
            <v>0</v>
          </cell>
          <cell r="N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</row>
        <row r="425">
          <cell r="A425">
            <v>0</v>
          </cell>
          <cell r="G425">
            <v>0</v>
          </cell>
          <cell r="N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</row>
        <row r="426">
          <cell r="A426">
            <v>0</v>
          </cell>
          <cell r="G426">
            <v>0</v>
          </cell>
          <cell r="N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</row>
        <row r="427">
          <cell r="A427">
            <v>0</v>
          </cell>
          <cell r="G427">
            <v>0</v>
          </cell>
          <cell r="N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</row>
        <row r="428">
          <cell r="A428">
            <v>0</v>
          </cell>
          <cell r="G428">
            <v>0</v>
          </cell>
          <cell r="N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</row>
        <row r="429">
          <cell r="A429">
            <v>0</v>
          </cell>
          <cell r="G429">
            <v>0</v>
          </cell>
          <cell r="N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</row>
        <row r="430">
          <cell r="A430">
            <v>0</v>
          </cell>
          <cell r="G430">
            <v>0</v>
          </cell>
          <cell r="N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</row>
        <row r="431">
          <cell r="A431">
            <v>0</v>
          </cell>
          <cell r="G431">
            <v>0</v>
          </cell>
          <cell r="N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</row>
        <row r="432">
          <cell r="A432">
            <v>0</v>
          </cell>
          <cell r="G432">
            <v>0</v>
          </cell>
          <cell r="N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</row>
        <row r="433">
          <cell r="A433">
            <v>0</v>
          </cell>
          <cell r="G433">
            <v>0</v>
          </cell>
          <cell r="N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</row>
        <row r="434">
          <cell r="A434">
            <v>0</v>
          </cell>
          <cell r="G434">
            <v>0</v>
          </cell>
          <cell r="N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</row>
        <row r="435">
          <cell r="A435">
            <v>0</v>
          </cell>
          <cell r="G435">
            <v>0</v>
          </cell>
          <cell r="N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</row>
        <row r="436">
          <cell r="A436">
            <v>0</v>
          </cell>
          <cell r="G436">
            <v>0</v>
          </cell>
          <cell r="N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</row>
        <row r="437">
          <cell r="A437">
            <v>0</v>
          </cell>
          <cell r="G437">
            <v>0</v>
          </cell>
          <cell r="N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</row>
        <row r="438">
          <cell r="A438">
            <v>0</v>
          </cell>
          <cell r="G438">
            <v>0</v>
          </cell>
          <cell r="N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</row>
        <row r="439">
          <cell r="A439">
            <v>0</v>
          </cell>
          <cell r="G439">
            <v>0</v>
          </cell>
          <cell r="N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</row>
        <row r="440">
          <cell r="A440">
            <v>0</v>
          </cell>
          <cell r="G440">
            <v>0</v>
          </cell>
          <cell r="N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</row>
        <row r="441">
          <cell r="A441">
            <v>0</v>
          </cell>
          <cell r="G441">
            <v>0</v>
          </cell>
          <cell r="N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</row>
        <row r="442">
          <cell r="A442">
            <v>0</v>
          </cell>
          <cell r="G442">
            <v>0</v>
          </cell>
          <cell r="N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</row>
        <row r="443">
          <cell r="A443">
            <v>0</v>
          </cell>
          <cell r="G443">
            <v>0</v>
          </cell>
          <cell r="N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</row>
        <row r="444">
          <cell r="A444">
            <v>0</v>
          </cell>
          <cell r="G444">
            <v>0</v>
          </cell>
          <cell r="N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</row>
        <row r="445">
          <cell r="A445">
            <v>0</v>
          </cell>
          <cell r="G445">
            <v>0</v>
          </cell>
          <cell r="N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</row>
        <row r="446">
          <cell r="A446">
            <v>0</v>
          </cell>
          <cell r="G446">
            <v>0</v>
          </cell>
          <cell r="N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</row>
        <row r="447">
          <cell r="A447">
            <v>0</v>
          </cell>
          <cell r="G447">
            <v>0</v>
          </cell>
          <cell r="N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</row>
        <row r="448">
          <cell r="A448">
            <v>0</v>
          </cell>
          <cell r="G448">
            <v>0</v>
          </cell>
          <cell r="N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</row>
        <row r="449">
          <cell r="A449">
            <v>0</v>
          </cell>
          <cell r="G449">
            <v>0</v>
          </cell>
          <cell r="N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</row>
        <row r="450">
          <cell r="A450">
            <v>0</v>
          </cell>
          <cell r="G450">
            <v>0</v>
          </cell>
          <cell r="N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</row>
        <row r="451">
          <cell r="A451">
            <v>0</v>
          </cell>
          <cell r="G451">
            <v>0</v>
          </cell>
          <cell r="N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</row>
        <row r="452">
          <cell r="A452">
            <v>0</v>
          </cell>
          <cell r="G452">
            <v>0</v>
          </cell>
          <cell r="N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</row>
        <row r="453">
          <cell r="A453">
            <v>0</v>
          </cell>
          <cell r="G453">
            <v>0</v>
          </cell>
          <cell r="N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</row>
        <row r="454">
          <cell r="A454">
            <v>0</v>
          </cell>
          <cell r="G454">
            <v>0</v>
          </cell>
          <cell r="N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</row>
        <row r="455">
          <cell r="A455">
            <v>0</v>
          </cell>
          <cell r="G455">
            <v>0</v>
          </cell>
          <cell r="N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</row>
        <row r="456">
          <cell r="A456">
            <v>0</v>
          </cell>
          <cell r="G456">
            <v>0</v>
          </cell>
          <cell r="N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</row>
        <row r="457">
          <cell r="A457">
            <v>0</v>
          </cell>
          <cell r="G457">
            <v>0</v>
          </cell>
          <cell r="N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</row>
        <row r="458">
          <cell r="A458">
            <v>0</v>
          </cell>
          <cell r="G458">
            <v>0</v>
          </cell>
          <cell r="N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</row>
        <row r="459">
          <cell r="A459">
            <v>0</v>
          </cell>
          <cell r="G459">
            <v>0</v>
          </cell>
          <cell r="N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</row>
        <row r="460">
          <cell r="A460">
            <v>0</v>
          </cell>
          <cell r="G460">
            <v>0</v>
          </cell>
          <cell r="N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</row>
        <row r="461">
          <cell r="A461">
            <v>0</v>
          </cell>
          <cell r="G461">
            <v>0</v>
          </cell>
          <cell r="N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</row>
        <row r="462">
          <cell r="A462">
            <v>0</v>
          </cell>
          <cell r="G462">
            <v>0</v>
          </cell>
          <cell r="N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</row>
        <row r="463">
          <cell r="A463">
            <v>0</v>
          </cell>
          <cell r="G463">
            <v>0</v>
          </cell>
          <cell r="N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</row>
        <row r="464">
          <cell r="A464">
            <v>0</v>
          </cell>
          <cell r="G464">
            <v>0</v>
          </cell>
          <cell r="N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</row>
        <row r="465">
          <cell r="A465">
            <v>0</v>
          </cell>
          <cell r="G465">
            <v>0</v>
          </cell>
          <cell r="N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</row>
        <row r="466">
          <cell r="A466">
            <v>0</v>
          </cell>
          <cell r="G466">
            <v>0</v>
          </cell>
          <cell r="N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</row>
        <row r="467">
          <cell r="A467">
            <v>0</v>
          </cell>
          <cell r="G467">
            <v>0</v>
          </cell>
          <cell r="N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</row>
        <row r="468">
          <cell r="A468">
            <v>0</v>
          </cell>
          <cell r="G468">
            <v>0</v>
          </cell>
          <cell r="N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</row>
        <row r="469">
          <cell r="A469">
            <v>0</v>
          </cell>
          <cell r="G469">
            <v>0</v>
          </cell>
          <cell r="N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</row>
        <row r="470">
          <cell r="A470">
            <v>0</v>
          </cell>
          <cell r="G470">
            <v>0</v>
          </cell>
          <cell r="N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</row>
        <row r="471">
          <cell r="A471">
            <v>0</v>
          </cell>
          <cell r="G471">
            <v>0</v>
          </cell>
          <cell r="N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</row>
        <row r="472">
          <cell r="A472">
            <v>0</v>
          </cell>
          <cell r="G472">
            <v>0</v>
          </cell>
          <cell r="N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</row>
        <row r="473">
          <cell r="A473">
            <v>0</v>
          </cell>
          <cell r="G473">
            <v>0</v>
          </cell>
          <cell r="N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</row>
        <row r="474">
          <cell r="A474">
            <v>0</v>
          </cell>
          <cell r="G474">
            <v>0</v>
          </cell>
          <cell r="N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</row>
        <row r="475">
          <cell r="A475">
            <v>0</v>
          </cell>
          <cell r="G475">
            <v>0</v>
          </cell>
          <cell r="N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</row>
        <row r="476">
          <cell r="A476">
            <v>0</v>
          </cell>
          <cell r="G476">
            <v>0</v>
          </cell>
          <cell r="N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</row>
        <row r="477">
          <cell r="A477">
            <v>0</v>
          </cell>
          <cell r="G477">
            <v>0</v>
          </cell>
          <cell r="N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</row>
        <row r="478">
          <cell r="A478">
            <v>0</v>
          </cell>
          <cell r="G478">
            <v>0</v>
          </cell>
          <cell r="N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</row>
        <row r="479">
          <cell r="A479">
            <v>0</v>
          </cell>
          <cell r="G479">
            <v>0</v>
          </cell>
          <cell r="N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</row>
        <row r="480">
          <cell r="A480">
            <v>0</v>
          </cell>
          <cell r="G480">
            <v>0</v>
          </cell>
          <cell r="N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</row>
        <row r="481">
          <cell r="A481">
            <v>0</v>
          </cell>
          <cell r="G481">
            <v>0</v>
          </cell>
          <cell r="N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</row>
        <row r="482">
          <cell r="A482">
            <v>0</v>
          </cell>
          <cell r="G482">
            <v>0</v>
          </cell>
          <cell r="N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</row>
        <row r="483">
          <cell r="A483">
            <v>0</v>
          </cell>
          <cell r="G483">
            <v>0</v>
          </cell>
          <cell r="N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</row>
        <row r="484">
          <cell r="A484">
            <v>0</v>
          </cell>
          <cell r="G484">
            <v>0</v>
          </cell>
          <cell r="N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</row>
        <row r="485">
          <cell r="A485">
            <v>0</v>
          </cell>
          <cell r="G485">
            <v>0</v>
          </cell>
          <cell r="N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</row>
        <row r="486">
          <cell r="A486">
            <v>0</v>
          </cell>
          <cell r="G486">
            <v>0</v>
          </cell>
          <cell r="N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</row>
        <row r="487">
          <cell r="A487">
            <v>0</v>
          </cell>
          <cell r="G487">
            <v>0</v>
          </cell>
          <cell r="N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</row>
        <row r="488">
          <cell r="A488">
            <v>0</v>
          </cell>
          <cell r="G488">
            <v>0</v>
          </cell>
          <cell r="N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</row>
        <row r="489">
          <cell r="A489">
            <v>0</v>
          </cell>
          <cell r="G489">
            <v>0</v>
          </cell>
          <cell r="N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</row>
        <row r="490">
          <cell r="A490">
            <v>0</v>
          </cell>
          <cell r="G490">
            <v>0</v>
          </cell>
          <cell r="N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</row>
        <row r="491">
          <cell r="A491">
            <v>0</v>
          </cell>
          <cell r="G491">
            <v>0</v>
          </cell>
          <cell r="N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</row>
        <row r="492">
          <cell r="A492">
            <v>0</v>
          </cell>
          <cell r="G492">
            <v>0</v>
          </cell>
          <cell r="N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</row>
        <row r="493">
          <cell r="A493">
            <v>0</v>
          </cell>
          <cell r="G493">
            <v>0</v>
          </cell>
          <cell r="N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</row>
        <row r="494">
          <cell r="A494">
            <v>0</v>
          </cell>
          <cell r="G494">
            <v>0</v>
          </cell>
          <cell r="N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</row>
        <row r="495">
          <cell r="A495">
            <v>0</v>
          </cell>
          <cell r="G495">
            <v>0</v>
          </cell>
          <cell r="N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</row>
        <row r="496">
          <cell r="A496">
            <v>0</v>
          </cell>
          <cell r="G496">
            <v>0</v>
          </cell>
          <cell r="N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</row>
        <row r="497">
          <cell r="A497">
            <v>0</v>
          </cell>
          <cell r="G497">
            <v>0</v>
          </cell>
          <cell r="N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</row>
        <row r="498">
          <cell r="A498">
            <v>0</v>
          </cell>
          <cell r="G498">
            <v>0</v>
          </cell>
          <cell r="N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</row>
        <row r="499">
          <cell r="A499">
            <v>0</v>
          </cell>
          <cell r="G499">
            <v>0</v>
          </cell>
          <cell r="N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</row>
        <row r="500">
          <cell r="A500">
            <v>0</v>
          </cell>
          <cell r="G500">
            <v>0</v>
          </cell>
          <cell r="N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</row>
        <row r="501">
          <cell r="A501">
            <v>0</v>
          </cell>
          <cell r="G501">
            <v>0</v>
          </cell>
          <cell r="N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</row>
        <row r="502">
          <cell r="A502">
            <v>0</v>
          </cell>
          <cell r="G502">
            <v>0</v>
          </cell>
          <cell r="N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</row>
        <row r="503">
          <cell r="A503">
            <v>0</v>
          </cell>
          <cell r="G503">
            <v>0</v>
          </cell>
          <cell r="N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</row>
        <row r="504">
          <cell r="A504">
            <v>0</v>
          </cell>
          <cell r="G504">
            <v>0</v>
          </cell>
          <cell r="N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</row>
        <row r="505">
          <cell r="A505">
            <v>0</v>
          </cell>
          <cell r="G505">
            <v>0</v>
          </cell>
          <cell r="N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</row>
        <row r="506">
          <cell r="A506">
            <v>0</v>
          </cell>
          <cell r="G506">
            <v>0</v>
          </cell>
          <cell r="N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</row>
        <row r="507">
          <cell r="A507">
            <v>0</v>
          </cell>
          <cell r="G507">
            <v>0</v>
          </cell>
          <cell r="N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</row>
        <row r="508">
          <cell r="A508">
            <v>0</v>
          </cell>
          <cell r="G508">
            <v>0</v>
          </cell>
          <cell r="N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</row>
        <row r="509">
          <cell r="A509">
            <v>0</v>
          </cell>
          <cell r="G509">
            <v>0</v>
          </cell>
          <cell r="N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</row>
        <row r="510">
          <cell r="A510">
            <v>0</v>
          </cell>
          <cell r="G510">
            <v>0</v>
          </cell>
          <cell r="N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</row>
        <row r="511">
          <cell r="A511">
            <v>0</v>
          </cell>
          <cell r="G511">
            <v>0</v>
          </cell>
          <cell r="N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</row>
        <row r="512">
          <cell r="A512">
            <v>0</v>
          </cell>
          <cell r="G512">
            <v>0</v>
          </cell>
          <cell r="N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</row>
        <row r="513">
          <cell r="A513">
            <v>0</v>
          </cell>
          <cell r="G513">
            <v>0</v>
          </cell>
          <cell r="N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</row>
        <row r="514">
          <cell r="A514">
            <v>0</v>
          </cell>
          <cell r="G514">
            <v>0</v>
          </cell>
          <cell r="N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</row>
        <row r="515">
          <cell r="A515">
            <v>0</v>
          </cell>
          <cell r="G515">
            <v>0</v>
          </cell>
          <cell r="N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</row>
        <row r="516">
          <cell r="A516">
            <v>0</v>
          </cell>
          <cell r="G516">
            <v>0</v>
          </cell>
          <cell r="N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</row>
        <row r="517">
          <cell r="A517">
            <v>0</v>
          </cell>
          <cell r="G517">
            <v>0</v>
          </cell>
          <cell r="N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</row>
        <row r="518">
          <cell r="A518">
            <v>0</v>
          </cell>
          <cell r="G518">
            <v>0</v>
          </cell>
          <cell r="N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</row>
        <row r="519">
          <cell r="A519">
            <v>0</v>
          </cell>
          <cell r="G519">
            <v>0</v>
          </cell>
          <cell r="N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</row>
        <row r="520">
          <cell r="A520">
            <v>0</v>
          </cell>
          <cell r="G520">
            <v>0</v>
          </cell>
          <cell r="N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</row>
        <row r="521">
          <cell r="A521">
            <v>0</v>
          </cell>
          <cell r="G521">
            <v>0</v>
          </cell>
          <cell r="N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</row>
        <row r="522">
          <cell r="A522">
            <v>0</v>
          </cell>
          <cell r="G522">
            <v>0</v>
          </cell>
          <cell r="N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</row>
        <row r="523">
          <cell r="A523">
            <v>0</v>
          </cell>
          <cell r="G523">
            <v>0</v>
          </cell>
          <cell r="N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</row>
        <row r="524">
          <cell r="A524">
            <v>0</v>
          </cell>
          <cell r="G524">
            <v>0</v>
          </cell>
          <cell r="N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</row>
        <row r="525">
          <cell r="A525">
            <v>0</v>
          </cell>
          <cell r="G525">
            <v>0</v>
          </cell>
          <cell r="N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</row>
        <row r="526">
          <cell r="A526">
            <v>0</v>
          </cell>
          <cell r="G526">
            <v>0</v>
          </cell>
          <cell r="N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</row>
        <row r="527">
          <cell r="A527">
            <v>0</v>
          </cell>
          <cell r="G527">
            <v>0</v>
          </cell>
          <cell r="N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</row>
        <row r="528">
          <cell r="A528">
            <v>0</v>
          </cell>
          <cell r="G528">
            <v>0</v>
          </cell>
          <cell r="N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</row>
        <row r="529">
          <cell r="A529">
            <v>0</v>
          </cell>
          <cell r="G529">
            <v>0</v>
          </cell>
          <cell r="N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</row>
        <row r="530">
          <cell r="A530">
            <v>0</v>
          </cell>
          <cell r="G530">
            <v>0</v>
          </cell>
          <cell r="N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</row>
        <row r="531">
          <cell r="A531">
            <v>0</v>
          </cell>
          <cell r="G531">
            <v>0</v>
          </cell>
          <cell r="N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</row>
        <row r="532">
          <cell r="A532">
            <v>0</v>
          </cell>
          <cell r="G532">
            <v>0</v>
          </cell>
          <cell r="N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</row>
        <row r="533">
          <cell r="A533">
            <v>0</v>
          </cell>
          <cell r="G533">
            <v>0</v>
          </cell>
          <cell r="N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</row>
        <row r="534">
          <cell r="A534">
            <v>0</v>
          </cell>
          <cell r="G534">
            <v>0</v>
          </cell>
          <cell r="N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</row>
        <row r="535">
          <cell r="A535">
            <v>0</v>
          </cell>
          <cell r="G535">
            <v>0</v>
          </cell>
          <cell r="N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</row>
        <row r="536">
          <cell r="A536">
            <v>0</v>
          </cell>
          <cell r="G536">
            <v>0</v>
          </cell>
          <cell r="N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</row>
        <row r="537">
          <cell r="A537">
            <v>0</v>
          </cell>
          <cell r="G537">
            <v>0</v>
          </cell>
          <cell r="N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</row>
        <row r="538">
          <cell r="A538">
            <v>0</v>
          </cell>
          <cell r="G538">
            <v>0</v>
          </cell>
          <cell r="N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</row>
        <row r="539">
          <cell r="A539">
            <v>0</v>
          </cell>
          <cell r="G539">
            <v>0</v>
          </cell>
          <cell r="N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</row>
        <row r="540">
          <cell r="A540">
            <v>0</v>
          </cell>
          <cell r="G540">
            <v>0</v>
          </cell>
          <cell r="N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</row>
        <row r="541">
          <cell r="A541">
            <v>0</v>
          </cell>
          <cell r="G541">
            <v>0</v>
          </cell>
          <cell r="N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</row>
        <row r="542">
          <cell r="A542">
            <v>0</v>
          </cell>
          <cell r="G542">
            <v>0</v>
          </cell>
          <cell r="N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</row>
        <row r="543">
          <cell r="A543">
            <v>0</v>
          </cell>
          <cell r="G543">
            <v>0</v>
          </cell>
          <cell r="N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</row>
        <row r="544">
          <cell r="A544">
            <v>0</v>
          </cell>
          <cell r="G544">
            <v>0</v>
          </cell>
          <cell r="N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</row>
        <row r="545">
          <cell r="A545">
            <v>0</v>
          </cell>
          <cell r="G545">
            <v>0</v>
          </cell>
          <cell r="N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</row>
        <row r="546">
          <cell r="A546">
            <v>0</v>
          </cell>
          <cell r="G546">
            <v>0</v>
          </cell>
          <cell r="N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</row>
        <row r="547">
          <cell r="A547">
            <v>0</v>
          </cell>
          <cell r="G547">
            <v>0</v>
          </cell>
          <cell r="N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</row>
        <row r="548">
          <cell r="A548">
            <v>0</v>
          </cell>
          <cell r="G548">
            <v>0</v>
          </cell>
          <cell r="N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</row>
        <row r="549">
          <cell r="A549">
            <v>0</v>
          </cell>
          <cell r="G549">
            <v>0</v>
          </cell>
          <cell r="N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</row>
        <row r="550">
          <cell r="A550">
            <v>0</v>
          </cell>
          <cell r="G550">
            <v>0</v>
          </cell>
          <cell r="N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</row>
        <row r="551">
          <cell r="A551">
            <v>0</v>
          </cell>
          <cell r="G551">
            <v>0</v>
          </cell>
          <cell r="N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</row>
        <row r="552">
          <cell r="A552">
            <v>0</v>
          </cell>
          <cell r="G552">
            <v>0</v>
          </cell>
          <cell r="N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</row>
        <row r="553">
          <cell r="A553">
            <v>0</v>
          </cell>
          <cell r="G553">
            <v>0</v>
          </cell>
          <cell r="N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</row>
        <row r="554">
          <cell r="A554">
            <v>0</v>
          </cell>
          <cell r="G554">
            <v>0</v>
          </cell>
          <cell r="N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</row>
        <row r="555">
          <cell r="A555">
            <v>0</v>
          </cell>
          <cell r="G555">
            <v>0</v>
          </cell>
          <cell r="N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</row>
        <row r="556">
          <cell r="A556">
            <v>0</v>
          </cell>
          <cell r="G556">
            <v>0</v>
          </cell>
          <cell r="N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</row>
        <row r="557">
          <cell r="A557">
            <v>0</v>
          </cell>
          <cell r="G557">
            <v>0</v>
          </cell>
          <cell r="N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</row>
        <row r="558">
          <cell r="A558">
            <v>0</v>
          </cell>
          <cell r="G558">
            <v>0</v>
          </cell>
          <cell r="N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</row>
        <row r="559">
          <cell r="A559">
            <v>0</v>
          </cell>
          <cell r="G559">
            <v>0</v>
          </cell>
          <cell r="N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</row>
        <row r="560">
          <cell r="A560">
            <v>0</v>
          </cell>
          <cell r="G560">
            <v>0</v>
          </cell>
          <cell r="N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</row>
        <row r="561">
          <cell r="A561">
            <v>0</v>
          </cell>
          <cell r="G561">
            <v>0</v>
          </cell>
          <cell r="N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</row>
        <row r="562">
          <cell r="A562">
            <v>0</v>
          </cell>
          <cell r="G562">
            <v>0</v>
          </cell>
          <cell r="N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</row>
        <row r="563">
          <cell r="A563">
            <v>0</v>
          </cell>
          <cell r="G563">
            <v>0</v>
          </cell>
          <cell r="N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</row>
        <row r="564">
          <cell r="A564">
            <v>0</v>
          </cell>
          <cell r="G564">
            <v>0</v>
          </cell>
          <cell r="N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</row>
        <row r="565">
          <cell r="A565">
            <v>0</v>
          </cell>
          <cell r="G565">
            <v>0</v>
          </cell>
          <cell r="N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</row>
        <row r="566">
          <cell r="A566">
            <v>0</v>
          </cell>
          <cell r="G566">
            <v>0</v>
          </cell>
          <cell r="N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</row>
        <row r="567">
          <cell r="A567">
            <v>0</v>
          </cell>
          <cell r="G567">
            <v>0</v>
          </cell>
          <cell r="N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</row>
        <row r="568">
          <cell r="A568">
            <v>0</v>
          </cell>
          <cell r="G568">
            <v>0</v>
          </cell>
          <cell r="N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</row>
        <row r="569">
          <cell r="A569">
            <v>0</v>
          </cell>
          <cell r="G569">
            <v>0</v>
          </cell>
          <cell r="N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</row>
        <row r="570">
          <cell r="A570">
            <v>0</v>
          </cell>
          <cell r="G570">
            <v>0</v>
          </cell>
          <cell r="N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</row>
        <row r="571">
          <cell r="A571">
            <v>0</v>
          </cell>
          <cell r="G571">
            <v>0</v>
          </cell>
          <cell r="N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</row>
        <row r="572">
          <cell r="A572">
            <v>0</v>
          </cell>
          <cell r="G572">
            <v>0</v>
          </cell>
          <cell r="N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</row>
        <row r="573">
          <cell r="A573">
            <v>0</v>
          </cell>
          <cell r="G573">
            <v>0</v>
          </cell>
          <cell r="N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</row>
        <row r="574">
          <cell r="A574">
            <v>0</v>
          </cell>
          <cell r="G574">
            <v>0</v>
          </cell>
          <cell r="N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</row>
        <row r="575">
          <cell r="A575">
            <v>0</v>
          </cell>
          <cell r="G575">
            <v>0</v>
          </cell>
          <cell r="N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</row>
        <row r="576">
          <cell r="A576">
            <v>0</v>
          </cell>
          <cell r="G576">
            <v>0</v>
          </cell>
          <cell r="N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</row>
        <row r="577">
          <cell r="A577">
            <v>0</v>
          </cell>
          <cell r="G577">
            <v>0</v>
          </cell>
          <cell r="N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</row>
        <row r="578">
          <cell r="A578">
            <v>0</v>
          </cell>
          <cell r="G578">
            <v>0</v>
          </cell>
          <cell r="N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</row>
        <row r="579">
          <cell r="A579">
            <v>0</v>
          </cell>
          <cell r="G579">
            <v>0</v>
          </cell>
          <cell r="N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</row>
        <row r="580">
          <cell r="A580">
            <v>0</v>
          </cell>
          <cell r="G580">
            <v>0</v>
          </cell>
          <cell r="N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</row>
        <row r="581">
          <cell r="A581">
            <v>0</v>
          </cell>
          <cell r="G581">
            <v>0</v>
          </cell>
          <cell r="N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</row>
        <row r="582">
          <cell r="A582">
            <v>0</v>
          </cell>
          <cell r="G582">
            <v>0</v>
          </cell>
          <cell r="N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</row>
        <row r="583">
          <cell r="A583">
            <v>0</v>
          </cell>
          <cell r="G583">
            <v>0</v>
          </cell>
          <cell r="N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</row>
        <row r="584">
          <cell r="A584">
            <v>0</v>
          </cell>
          <cell r="G584">
            <v>0</v>
          </cell>
          <cell r="N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</row>
        <row r="585">
          <cell r="A585">
            <v>0</v>
          </cell>
          <cell r="G585">
            <v>0</v>
          </cell>
          <cell r="N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</row>
        <row r="586">
          <cell r="A586">
            <v>0</v>
          </cell>
          <cell r="G586">
            <v>0</v>
          </cell>
          <cell r="N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</row>
        <row r="587">
          <cell r="A587">
            <v>0</v>
          </cell>
          <cell r="G587">
            <v>0</v>
          </cell>
          <cell r="N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</row>
        <row r="588">
          <cell r="A588">
            <v>0</v>
          </cell>
          <cell r="G588">
            <v>0</v>
          </cell>
          <cell r="N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</row>
        <row r="589">
          <cell r="A589">
            <v>0</v>
          </cell>
          <cell r="G589">
            <v>0</v>
          </cell>
          <cell r="N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</row>
        <row r="590">
          <cell r="A590">
            <v>0</v>
          </cell>
          <cell r="G590">
            <v>0</v>
          </cell>
          <cell r="N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</row>
        <row r="591">
          <cell r="A591">
            <v>0</v>
          </cell>
          <cell r="G591">
            <v>0</v>
          </cell>
          <cell r="N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</row>
        <row r="592">
          <cell r="A592">
            <v>0</v>
          </cell>
          <cell r="G592">
            <v>0</v>
          </cell>
          <cell r="N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</row>
        <row r="593">
          <cell r="A593">
            <v>0</v>
          </cell>
          <cell r="G593">
            <v>0</v>
          </cell>
          <cell r="N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</row>
        <row r="594">
          <cell r="A594">
            <v>0</v>
          </cell>
          <cell r="G594">
            <v>0</v>
          </cell>
          <cell r="N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</row>
        <row r="595">
          <cell r="A595">
            <v>0</v>
          </cell>
          <cell r="G595">
            <v>0</v>
          </cell>
          <cell r="N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</row>
        <row r="596">
          <cell r="A596">
            <v>0</v>
          </cell>
          <cell r="G596">
            <v>0</v>
          </cell>
          <cell r="N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</row>
        <row r="597">
          <cell r="A597">
            <v>0</v>
          </cell>
          <cell r="G597">
            <v>0</v>
          </cell>
          <cell r="N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</row>
        <row r="598">
          <cell r="A598">
            <v>0</v>
          </cell>
          <cell r="G598">
            <v>0</v>
          </cell>
          <cell r="N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</row>
        <row r="599">
          <cell r="A599">
            <v>0</v>
          </cell>
          <cell r="G599">
            <v>0</v>
          </cell>
          <cell r="N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</row>
        <row r="600">
          <cell r="A600">
            <v>0</v>
          </cell>
          <cell r="G600">
            <v>0</v>
          </cell>
          <cell r="N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</row>
        <row r="601">
          <cell r="A601">
            <v>0</v>
          </cell>
          <cell r="G601">
            <v>0</v>
          </cell>
          <cell r="N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</row>
        <row r="602">
          <cell r="A602">
            <v>0</v>
          </cell>
          <cell r="G602">
            <v>0</v>
          </cell>
          <cell r="N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</row>
        <row r="603">
          <cell r="A603">
            <v>0</v>
          </cell>
          <cell r="G603">
            <v>0</v>
          </cell>
          <cell r="N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</row>
        <row r="604">
          <cell r="A604">
            <v>0</v>
          </cell>
          <cell r="G604">
            <v>0</v>
          </cell>
          <cell r="N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</row>
        <row r="605">
          <cell r="A605">
            <v>0</v>
          </cell>
          <cell r="G605">
            <v>0</v>
          </cell>
          <cell r="N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</row>
        <row r="606">
          <cell r="A606">
            <v>0</v>
          </cell>
          <cell r="G606">
            <v>0</v>
          </cell>
          <cell r="N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</row>
        <row r="607">
          <cell r="A607">
            <v>0</v>
          </cell>
          <cell r="G607">
            <v>0</v>
          </cell>
          <cell r="N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</row>
        <row r="608">
          <cell r="A608">
            <v>0</v>
          </cell>
          <cell r="G608">
            <v>0</v>
          </cell>
          <cell r="N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</row>
        <row r="609">
          <cell r="A609">
            <v>0</v>
          </cell>
          <cell r="G609">
            <v>0</v>
          </cell>
          <cell r="N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</row>
        <row r="610">
          <cell r="A610">
            <v>0</v>
          </cell>
          <cell r="G610">
            <v>0</v>
          </cell>
          <cell r="N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</row>
        <row r="611">
          <cell r="A611">
            <v>0</v>
          </cell>
          <cell r="G611">
            <v>0</v>
          </cell>
          <cell r="N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</row>
        <row r="612">
          <cell r="A612">
            <v>0</v>
          </cell>
          <cell r="G612">
            <v>0</v>
          </cell>
          <cell r="N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</row>
        <row r="613">
          <cell r="A613">
            <v>0</v>
          </cell>
          <cell r="G613">
            <v>0</v>
          </cell>
          <cell r="N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</row>
        <row r="614">
          <cell r="A614">
            <v>0</v>
          </cell>
          <cell r="G614">
            <v>0</v>
          </cell>
          <cell r="N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</row>
        <row r="615">
          <cell r="A615">
            <v>0</v>
          </cell>
          <cell r="G615">
            <v>0</v>
          </cell>
          <cell r="N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</row>
        <row r="616">
          <cell r="A616">
            <v>0</v>
          </cell>
          <cell r="G616">
            <v>0</v>
          </cell>
          <cell r="N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</row>
        <row r="617">
          <cell r="A617">
            <v>0</v>
          </cell>
          <cell r="G617">
            <v>0</v>
          </cell>
          <cell r="N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</row>
        <row r="618">
          <cell r="A618">
            <v>0</v>
          </cell>
          <cell r="G618">
            <v>0</v>
          </cell>
          <cell r="N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</row>
        <row r="619">
          <cell r="A619">
            <v>0</v>
          </cell>
          <cell r="G619">
            <v>0</v>
          </cell>
          <cell r="N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</row>
        <row r="620">
          <cell r="A620">
            <v>0</v>
          </cell>
          <cell r="G620">
            <v>0</v>
          </cell>
          <cell r="N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</row>
        <row r="621">
          <cell r="A621">
            <v>0</v>
          </cell>
          <cell r="G621">
            <v>0</v>
          </cell>
          <cell r="N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</row>
        <row r="622">
          <cell r="A622">
            <v>0</v>
          </cell>
          <cell r="G622">
            <v>0</v>
          </cell>
          <cell r="N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</row>
        <row r="623">
          <cell r="A623">
            <v>0</v>
          </cell>
          <cell r="G623">
            <v>0</v>
          </cell>
          <cell r="N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</row>
        <row r="624">
          <cell r="A624">
            <v>0</v>
          </cell>
          <cell r="G624">
            <v>0</v>
          </cell>
          <cell r="N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</row>
        <row r="625">
          <cell r="A625">
            <v>0</v>
          </cell>
          <cell r="G625">
            <v>0</v>
          </cell>
          <cell r="N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</row>
        <row r="626">
          <cell r="A626">
            <v>0</v>
          </cell>
          <cell r="G626">
            <v>0</v>
          </cell>
          <cell r="N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</row>
        <row r="627">
          <cell r="A627">
            <v>0</v>
          </cell>
          <cell r="G627">
            <v>0</v>
          </cell>
          <cell r="N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</row>
        <row r="628">
          <cell r="A628">
            <v>0</v>
          </cell>
          <cell r="G628">
            <v>0</v>
          </cell>
          <cell r="N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</row>
        <row r="629">
          <cell r="A629">
            <v>0</v>
          </cell>
          <cell r="G629">
            <v>0</v>
          </cell>
          <cell r="N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</row>
        <row r="630">
          <cell r="A630">
            <v>0</v>
          </cell>
          <cell r="G630">
            <v>0</v>
          </cell>
          <cell r="N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</row>
        <row r="631">
          <cell r="A631">
            <v>0</v>
          </cell>
          <cell r="G631">
            <v>0</v>
          </cell>
          <cell r="N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</row>
        <row r="632">
          <cell r="A632">
            <v>0</v>
          </cell>
          <cell r="G632">
            <v>0</v>
          </cell>
          <cell r="N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</row>
        <row r="633">
          <cell r="A633">
            <v>0</v>
          </cell>
          <cell r="G633">
            <v>0</v>
          </cell>
          <cell r="N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</row>
        <row r="634">
          <cell r="A634">
            <v>0</v>
          </cell>
          <cell r="G634">
            <v>0</v>
          </cell>
          <cell r="N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</row>
        <row r="635">
          <cell r="A635">
            <v>0</v>
          </cell>
          <cell r="G635">
            <v>0</v>
          </cell>
          <cell r="N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</row>
        <row r="636">
          <cell r="A636">
            <v>0</v>
          </cell>
          <cell r="G636">
            <v>0</v>
          </cell>
          <cell r="N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</row>
        <row r="637">
          <cell r="A637">
            <v>0</v>
          </cell>
          <cell r="G637">
            <v>0</v>
          </cell>
          <cell r="N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</row>
        <row r="638">
          <cell r="A638">
            <v>0</v>
          </cell>
          <cell r="G638">
            <v>0</v>
          </cell>
          <cell r="N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</row>
        <row r="639">
          <cell r="A639">
            <v>0</v>
          </cell>
          <cell r="G639">
            <v>0</v>
          </cell>
          <cell r="N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</row>
        <row r="640">
          <cell r="A640">
            <v>0</v>
          </cell>
          <cell r="G640">
            <v>0</v>
          </cell>
          <cell r="N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</row>
        <row r="641">
          <cell r="A641">
            <v>0</v>
          </cell>
          <cell r="G641">
            <v>0</v>
          </cell>
          <cell r="N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</row>
        <row r="642">
          <cell r="A642">
            <v>0</v>
          </cell>
          <cell r="G642">
            <v>0</v>
          </cell>
          <cell r="N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</row>
        <row r="643">
          <cell r="A643">
            <v>0</v>
          </cell>
          <cell r="G643">
            <v>0</v>
          </cell>
          <cell r="N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</row>
        <row r="644">
          <cell r="A644">
            <v>0</v>
          </cell>
          <cell r="G644">
            <v>0</v>
          </cell>
          <cell r="N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</row>
        <row r="645">
          <cell r="A645">
            <v>0</v>
          </cell>
          <cell r="G645">
            <v>0</v>
          </cell>
          <cell r="N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</row>
        <row r="646">
          <cell r="A646">
            <v>0</v>
          </cell>
          <cell r="G646">
            <v>0</v>
          </cell>
          <cell r="N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</row>
        <row r="647">
          <cell r="A647">
            <v>0</v>
          </cell>
          <cell r="G647">
            <v>0</v>
          </cell>
          <cell r="N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</row>
        <row r="648">
          <cell r="A648">
            <v>0</v>
          </cell>
          <cell r="G648">
            <v>0</v>
          </cell>
          <cell r="N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</row>
        <row r="649">
          <cell r="A649">
            <v>0</v>
          </cell>
          <cell r="G649">
            <v>0</v>
          </cell>
          <cell r="N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</row>
        <row r="650">
          <cell r="A650">
            <v>0</v>
          </cell>
          <cell r="G650">
            <v>0</v>
          </cell>
          <cell r="N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</row>
        <row r="651">
          <cell r="A651">
            <v>0</v>
          </cell>
          <cell r="G651">
            <v>0</v>
          </cell>
          <cell r="N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</row>
        <row r="652">
          <cell r="A652">
            <v>0</v>
          </cell>
          <cell r="G652">
            <v>0</v>
          </cell>
          <cell r="N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</row>
        <row r="653">
          <cell r="A653">
            <v>0</v>
          </cell>
          <cell r="G653">
            <v>0</v>
          </cell>
          <cell r="N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</row>
        <row r="654">
          <cell r="A654">
            <v>0</v>
          </cell>
          <cell r="G654">
            <v>0</v>
          </cell>
          <cell r="N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</row>
        <row r="655">
          <cell r="A655">
            <v>0</v>
          </cell>
          <cell r="G655">
            <v>0</v>
          </cell>
          <cell r="N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</row>
        <row r="656">
          <cell r="A656">
            <v>0</v>
          </cell>
          <cell r="G656">
            <v>0</v>
          </cell>
          <cell r="N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</row>
        <row r="657">
          <cell r="A657">
            <v>0</v>
          </cell>
          <cell r="G657">
            <v>0</v>
          </cell>
          <cell r="N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</row>
        <row r="658">
          <cell r="A658">
            <v>0</v>
          </cell>
          <cell r="G658">
            <v>0</v>
          </cell>
          <cell r="N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</row>
        <row r="659">
          <cell r="A659">
            <v>0</v>
          </cell>
          <cell r="G659">
            <v>0</v>
          </cell>
          <cell r="N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</row>
        <row r="660">
          <cell r="A660">
            <v>0</v>
          </cell>
          <cell r="G660">
            <v>0</v>
          </cell>
          <cell r="N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</row>
        <row r="661">
          <cell r="A661">
            <v>0</v>
          </cell>
          <cell r="G661">
            <v>0</v>
          </cell>
          <cell r="N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</row>
        <row r="662">
          <cell r="A662">
            <v>0</v>
          </cell>
          <cell r="G662">
            <v>0</v>
          </cell>
          <cell r="N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</row>
        <row r="663">
          <cell r="A663">
            <v>0</v>
          </cell>
          <cell r="G663">
            <v>0</v>
          </cell>
          <cell r="N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</row>
        <row r="664">
          <cell r="A664">
            <v>0</v>
          </cell>
          <cell r="G664">
            <v>0</v>
          </cell>
          <cell r="N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</row>
        <row r="665">
          <cell r="A665">
            <v>0</v>
          </cell>
          <cell r="G665">
            <v>0</v>
          </cell>
          <cell r="N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</row>
        <row r="666">
          <cell r="A666">
            <v>0</v>
          </cell>
          <cell r="G666">
            <v>0</v>
          </cell>
          <cell r="N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</row>
        <row r="667">
          <cell r="A667">
            <v>0</v>
          </cell>
          <cell r="G667">
            <v>0</v>
          </cell>
          <cell r="N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</row>
        <row r="668">
          <cell r="A668">
            <v>0</v>
          </cell>
          <cell r="G668">
            <v>0</v>
          </cell>
          <cell r="N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</row>
        <row r="669">
          <cell r="A669">
            <v>0</v>
          </cell>
          <cell r="G669">
            <v>0</v>
          </cell>
          <cell r="N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</row>
        <row r="670">
          <cell r="A670">
            <v>0</v>
          </cell>
          <cell r="G670">
            <v>0</v>
          </cell>
          <cell r="N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</row>
        <row r="671">
          <cell r="A671">
            <v>0</v>
          </cell>
          <cell r="G671">
            <v>0</v>
          </cell>
          <cell r="N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</row>
        <row r="672">
          <cell r="A672">
            <v>0</v>
          </cell>
          <cell r="G672">
            <v>0</v>
          </cell>
          <cell r="N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</row>
        <row r="673">
          <cell r="A673">
            <v>0</v>
          </cell>
          <cell r="G673">
            <v>0</v>
          </cell>
          <cell r="N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</row>
        <row r="674">
          <cell r="A674">
            <v>0</v>
          </cell>
          <cell r="G674">
            <v>0</v>
          </cell>
          <cell r="N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</row>
        <row r="675">
          <cell r="A675">
            <v>0</v>
          </cell>
          <cell r="G675">
            <v>0</v>
          </cell>
          <cell r="N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</row>
        <row r="676">
          <cell r="A676">
            <v>0</v>
          </cell>
          <cell r="G676">
            <v>0</v>
          </cell>
          <cell r="N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</row>
        <row r="677">
          <cell r="A677">
            <v>0</v>
          </cell>
          <cell r="G677">
            <v>0</v>
          </cell>
          <cell r="N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</row>
        <row r="678">
          <cell r="A678">
            <v>0</v>
          </cell>
          <cell r="G678">
            <v>0</v>
          </cell>
          <cell r="N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</row>
        <row r="679">
          <cell r="A679">
            <v>0</v>
          </cell>
          <cell r="G679">
            <v>0</v>
          </cell>
          <cell r="N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</row>
        <row r="680">
          <cell r="A680">
            <v>0</v>
          </cell>
          <cell r="G680">
            <v>0</v>
          </cell>
          <cell r="N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</row>
        <row r="681">
          <cell r="A681">
            <v>0</v>
          </cell>
          <cell r="G681">
            <v>0</v>
          </cell>
          <cell r="N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</row>
        <row r="682">
          <cell r="A682">
            <v>0</v>
          </cell>
          <cell r="G682">
            <v>0</v>
          </cell>
          <cell r="N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</row>
        <row r="683">
          <cell r="A683">
            <v>0</v>
          </cell>
          <cell r="G683">
            <v>0</v>
          </cell>
          <cell r="N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</row>
        <row r="684">
          <cell r="A684">
            <v>0</v>
          </cell>
          <cell r="G684">
            <v>0</v>
          </cell>
          <cell r="N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</row>
        <row r="685">
          <cell r="A685">
            <v>0</v>
          </cell>
          <cell r="G685">
            <v>0</v>
          </cell>
          <cell r="N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</row>
        <row r="686">
          <cell r="A686">
            <v>0</v>
          </cell>
          <cell r="G686">
            <v>0</v>
          </cell>
          <cell r="N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</row>
        <row r="687">
          <cell r="A687">
            <v>0</v>
          </cell>
          <cell r="G687">
            <v>0</v>
          </cell>
          <cell r="N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</row>
        <row r="688">
          <cell r="A688">
            <v>0</v>
          </cell>
          <cell r="G688">
            <v>0</v>
          </cell>
          <cell r="N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</row>
        <row r="689">
          <cell r="A689">
            <v>0</v>
          </cell>
          <cell r="G689">
            <v>0</v>
          </cell>
          <cell r="N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</row>
        <row r="690">
          <cell r="A690">
            <v>0</v>
          </cell>
          <cell r="G690">
            <v>0</v>
          </cell>
          <cell r="N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</row>
        <row r="691">
          <cell r="A691">
            <v>0</v>
          </cell>
          <cell r="G691">
            <v>0</v>
          </cell>
          <cell r="N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</row>
        <row r="692">
          <cell r="A692">
            <v>0</v>
          </cell>
          <cell r="G692">
            <v>0</v>
          </cell>
          <cell r="N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</row>
        <row r="693">
          <cell r="A693">
            <v>0</v>
          </cell>
          <cell r="G693">
            <v>0</v>
          </cell>
          <cell r="N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</row>
        <row r="694">
          <cell r="A694">
            <v>0</v>
          </cell>
          <cell r="G694">
            <v>0</v>
          </cell>
          <cell r="N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</row>
        <row r="695">
          <cell r="A695">
            <v>0</v>
          </cell>
          <cell r="G695">
            <v>0</v>
          </cell>
          <cell r="N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</row>
        <row r="696">
          <cell r="A696">
            <v>0</v>
          </cell>
          <cell r="G696">
            <v>0</v>
          </cell>
          <cell r="N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</row>
        <row r="697">
          <cell r="A697">
            <v>0</v>
          </cell>
          <cell r="G697">
            <v>0</v>
          </cell>
          <cell r="N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</row>
        <row r="698">
          <cell r="A698">
            <v>0</v>
          </cell>
          <cell r="G698">
            <v>0</v>
          </cell>
          <cell r="N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</row>
        <row r="699">
          <cell r="A699">
            <v>0</v>
          </cell>
          <cell r="G699">
            <v>0</v>
          </cell>
          <cell r="N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</row>
        <row r="700">
          <cell r="A700">
            <v>0</v>
          </cell>
          <cell r="G700">
            <v>0</v>
          </cell>
          <cell r="N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</row>
        <row r="701">
          <cell r="A701">
            <v>0</v>
          </cell>
          <cell r="G701">
            <v>0</v>
          </cell>
          <cell r="N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</row>
        <row r="702">
          <cell r="A702">
            <v>0</v>
          </cell>
          <cell r="G702">
            <v>0</v>
          </cell>
          <cell r="N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</row>
        <row r="703">
          <cell r="A703">
            <v>0</v>
          </cell>
          <cell r="G703">
            <v>0</v>
          </cell>
          <cell r="N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</row>
        <row r="704">
          <cell r="A704">
            <v>0</v>
          </cell>
          <cell r="G704">
            <v>0</v>
          </cell>
          <cell r="N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</row>
        <row r="705">
          <cell r="A705">
            <v>0</v>
          </cell>
          <cell r="G705">
            <v>0</v>
          </cell>
          <cell r="N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</row>
        <row r="706">
          <cell r="A706">
            <v>0</v>
          </cell>
          <cell r="G706">
            <v>0</v>
          </cell>
          <cell r="N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</row>
        <row r="707">
          <cell r="A707">
            <v>0</v>
          </cell>
          <cell r="G707">
            <v>0</v>
          </cell>
          <cell r="N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</row>
        <row r="708">
          <cell r="A708">
            <v>0</v>
          </cell>
          <cell r="G708">
            <v>0</v>
          </cell>
          <cell r="N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</row>
        <row r="709">
          <cell r="A709">
            <v>0</v>
          </cell>
          <cell r="G709">
            <v>0</v>
          </cell>
          <cell r="N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</row>
        <row r="710">
          <cell r="A710">
            <v>0</v>
          </cell>
          <cell r="G710">
            <v>0</v>
          </cell>
          <cell r="N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</row>
        <row r="711">
          <cell r="A711">
            <v>0</v>
          </cell>
          <cell r="G711">
            <v>0</v>
          </cell>
          <cell r="N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</row>
        <row r="712">
          <cell r="A712">
            <v>0</v>
          </cell>
          <cell r="G712">
            <v>0</v>
          </cell>
          <cell r="N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</row>
        <row r="713">
          <cell r="A713">
            <v>0</v>
          </cell>
          <cell r="G713">
            <v>0</v>
          </cell>
          <cell r="N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</row>
        <row r="714">
          <cell r="A714">
            <v>0</v>
          </cell>
          <cell r="G714">
            <v>0</v>
          </cell>
          <cell r="N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</row>
        <row r="715">
          <cell r="A715">
            <v>0</v>
          </cell>
          <cell r="G715">
            <v>0</v>
          </cell>
          <cell r="N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</row>
        <row r="716">
          <cell r="A716">
            <v>0</v>
          </cell>
          <cell r="G716">
            <v>0</v>
          </cell>
          <cell r="N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</row>
        <row r="717">
          <cell r="A717">
            <v>0</v>
          </cell>
          <cell r="G717">
            <v>0</v>
          </cell>
          <cell r="N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</row>
        <row r="718">
          <cell r="A718">
            <v>0</v>
          </cell>
          <cell r="G718">
            <v>0</v>
          </cell>
          <cell r="N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</row>
        <row r="719">
          <cell r="A719">
            <v>0</v>
          </cell>
          <cell r="G719">
            <v>0</v>
          </cell>
          <cell r="N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</row>
        <row r="720">
          <cell r="A720">
            <v>0</v>
          </cell>
          <cell r="G720">
            <v>0</v>
          </cell>
          <cell r="N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</row>
        <row r="721">
          <cell r="A721">
            <v>0</v>
          </cell>
          <cell r="G721">
            <v>0</v>
          </cell>
          <cell r="N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</row>
        <row r="722">
          <cell r="A722">
            <v>0</v>
          </cell>
          <cell r="G722">
            <v>0</v>
          </cell>
          <cell r="N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</row>
        <row r="723">
          <cell r="A723">
            <v>0</v>
          </cell>
          <cell r="G723">
            <v>0</v>
          </cell>
          <cell r="N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</row>
        <row r="724">
          <cell r="A724">
            <v>0</v>
          </cell>
          <cell r="G724">
            <v>0</v>
          </cell>
          <cell r="N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</row>
        <row r="725">
          <cell r="A725">
            <v>0</v>
          </cell>
          <cell r="G725">
            <v>0</v>
          </cell>
          <cell r="N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</row>
        <row r="726">
          <cell r="A726">
            <v>0</v>
          </cell>
          <cell r="G726">
            <v>0</v>
          </cell>
          <cell r="N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</row>
        <row r="727">
          <cell r="A727">
            <v>0</v>
          </cell>
          <cell r="G727">
            <v>0</v>
          </cell>
          <cell r="N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</row>
        <row r="728">
          <cell r="A728">
            <v>0</v>
          </cell>
          <cell r="G728">
            <v>0</v>
          </cell>
          <cell r="N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</row>
        <row r="729">
          <cell r="A729">
            <v>0</v>
          </cell>
          <cell r="G729">
            <v>0</v>
          </cell>
          <cell r="N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</row>
        <row r="730">
          <cell r="A730">
            <v>0</v>
          </cell>
          <cell r="G730">
            <v>0</v>
          </cell>
          <cell r="N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</row>
        <row r="731">
          <cell r="A731">
            <v>0</v>
          </cell>
          <cell r="G731">
            <v>0</v>
          </cell>
          <cell r="N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</row>
        <row r="732">
          <cell r="A732">
            <v>0</v>
          </cell>
          <cell r="G732">
            <v>0</v>
          </cell>
          <cell r="N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</row>
        <row r="733">
          <cell r="A733">
            <v>0</v>
          </cell>
          <cell r="G733">
            <v>0</v>
          </cell>
          <cell r="N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</row>
        <row r="734">
          <cell r="A734">
            <v>0</v>
          </cell>
          <cell r="G734">
            <v>0</v>
          </cell>
          <cell r="N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</row>
        <row r="735">
          <cell r="A735">
            <v>0</v>
          </cell>
          <cell r="G735">
            <v>0</v>
          </cell>
          <cell r="N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</row>
        <row r="736">
          <cell r="A736">
            <v>0</v>
          </cell>
          <cell r="G736">
            <v>0</v>
          </cell>
          <cell r="N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</row>
        <row r="737">
          <cell r="A737">
            <v>0</v>
          </cell>
          <cell r="G737">
            <v>0</v>
          </cell>
          <cell r="N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</row>
        <row r="738">
          <cell r="A738">
            <v>0</v>
          </cell>
          <cell r="G738">
            <v>0</v>
          </cell>
          <cell r="N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</row>
        <row r="739">
          <cell r="A739">
            <v>0</v>
          </cell>
          <cell r="G739">
            <v>0</v>
          </cell>
          <cell r="N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</row>
        <row r="740">
          <cell r="A740">
            <v>0</v>
          </cell>
          <cell r="G740">
            <v>0</v>
          </cell>
          <cell r="N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</row>
        <row r="741">
          <cell r="A741">
            <v>0</v>
          </cell>
          <cell r="G741">
            <v>0</v>
          </cell>
          <cell r="N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</row>
        <row r="742">
          <cell r="A742">
            <v>0</v>
          </cell>
          <cell r="G742">
            <v>0</v>
          </cell>
          <cell r="N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</row>
        <row r="743">
          <cell r="A743">
            <v>0</v>
          </cell>
          <cell r="G743">
            <v>0</v>
          </cell>
          <cell r="N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</row>
        <row r="744">
          <cell r="A744">
            <v>0</v>
          </cell>
          <cell r="G744">
            <v>0</v>
          </cell>
          <cell r="N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</row>
        <row r="745">
          <cell r="A745">
            <v>0</v>
          </cell>
          <cell r="G745">
            <v>0</v>
          </cell>
          <cell r="N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</row>
        <row r="746">
          <cell r="A746">
            <v>0</v>
          </cell>
          <cell r="G746">
            <v>0</v>
          </cell>
          <cell r="N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</row>
        <row r="747">
          <cell r="A747">
            <v>0</v>
          </cell>
          <cell r="G747">
            <v>0</v>
          </cell>
          <cell r="N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</row>
        <row r="748">
          <cell r="A748">
            <v>0</v>
          </cell>
          <cell r="G748">
            <v>0</v>
          </cell>
          <cell r="N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</row>
        <row r="749">
          <cell r="A749">
            <v>0</v>
          </cell>
          <cell r="G749">
            <v>0</v>
          </cell>
          <cell r="N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</row>
        <row r="750">
          <cell r="A750">
            <v>0</v>
          </cell>
          <cell r="G750">
            <v>0</v>
          </cell>
          <cell r="N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</row>
        <row r="751">
          <cell r="A751">
            <v>0</v>
          </cell>
          <cell r="G751">
            <v>0</v>
          </cell>
          <cell r="N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</row>
        <row r="752">
          <cell r="A752">
            <v>0</v>
          </cell>
          <cell r="G752">
            <v>0</v>
          </cell>
          <cell r="N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</row>
        <row r="753">
          <cell r="A753">
            <v>0</v>
          </cell>
          <cell r="G753">
            <v>0</v>
          </cell>
          <cell r="N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</row>
        <row r="754">
          <cell r="A754">
            <v>0</v>
          </cell>
          <cell r="G754">
            <v>0</v>
          </cell>
          <cell r="N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</row>
        <row r="755">
          <cell r="A755">
            <v>0</v>
          </cell>
          <cell r="G755">
            <v>0</v>
          </cell>
          <cell r="N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</row>
        <row r="756">
          <cell r="A756">
            <v>0</v>
          </cell>
          <cell r="G756">
            <v>0</v>
          </cell>
          <cell r="N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</row>
        <row r="757">
          <cell r="A757">
            <v>0</v>
          </cell>
          <cell r="G757">
            <v>0</v>
          </cell>
          <cell r="N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</row>
        <row r="758">
          <cell r="A758">
            <v>0</v>
          </cell>
          <cell r="G758">
            <v>0</v>
          </cell>
          <cell r="N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</row>
        <row r="759">
          <cell r="A759">
            <v>0</v>
          </cell>
          <cell r="G759">
            <v>0</v>
          </cell>
          <cell r="N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</row>
        <row r="760">
          <cell r="A760">
            <v>0</v>
          </cell>
          <cell r="G760">
            <v>0</v>
          </cell>
          <cell r="N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</row>
        <row r="761">
          <cell r="A761">
            <v>0</v>
          </cell>
          <cell r="G761">
            <v>0</v>
          </cell>
          <cell r="N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</row>
        <row r="762">
          <cell r="A762">
            <v>0</v>
          </cell>
          <cell r="G762">
            <v>0</v>
          </cell>
          <cell r="N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</row>
        <row r="763">
          <cell r="A763">
            <v>0</v>
          </cell>
          <cell r="G763">
            <v>0</v>
          </cell>
          <cell r="N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</row>
        <row r="764">
          <cell r="A764">
            <v>0</v>
          </cell>
          <cell r="G764">
            <v>0</v>
          </cell>
          <cell r="N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</row>
        <row r="765">
          <cell r="A765">
            <v>0</v>
          </cell>
          <cell r="G765">
            <v>0</v>
          </cell>
          <cell r="N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</row>
        <row r="766">
          <cell r="A766">
            <v>0</v>
          </cell>
          <cell r="G766">
            <v>0</v>
          </cell>
          <cell r="N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</row>
        <row r="767">
          <cell r="A767">
            <v>0</v>
          </cell>
          <cell r="G767">
            <v>0</v>
          </cell>
          <cell r="N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</row>
        <row r="768">
          <cell r="A768">
            <v>0</v>
          </cell>
          <cell r="G768">
            <v>0</v>
          </cell>
          <cell r="N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</row>
        <row r="769">
          <cell r="A769">
            <v>0</v>
          </cell>
          <cell r="G769">
            <v>0</v>
          </cell>
          <cell r="N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</row>
        <row r="770">
          <cell r="A770">
            <v>0</v>
          </cell>
          <cell r="G770">
            <v>0</v>
          </cell>
          <cell r="N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</row>
        <row r="771">
          <cell r="A771">
            <v>0</v>
          </cell>
          <cell r="G771">
            <v>0</v>
          </cell>
          <cell r="N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</row>
        <row r="772">
          <cell r="A772">
            <v>0</v>
          </cell>
          <cell r="G772">
            <v>0</v>
          </cell>
          <cell r="N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</row>
        <row r="773">
          <cell r="A773">
            <v>0</v>
          </cell>
          <cell r="G773">
            <v>0</v>
          </cell>
          <cell r="N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</row>
        <row r="774">
          <cell r="A774">
            <v>0</v>
          </cell>
          <cell r="G774">
            <v>0</v>
          </cell>
          <cell r="N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</row>
        <row r="775">
          <cell r="A775">
            <v>0</v>
          </cell>
          <cell r="G775">
            <v>0</v>
          </cell>
          <cell r="N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</row>
        <row r="776">
          <cell r="A776">
            <v>0</v>
          </cell>
          <cell r="G776">
            <v>0</v>
          </cell>
          <cell r="N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</row>
        <row r="777">
          <cell r="A777">
            <v>0</v>
          </cell>
          <cell r="G777">
            <v>0</v>
          </cell>
          <cell r="N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</row>
        <row r="778">
          <cell r="A778">
            <v>0</v>
          </cell>
          <cell r="G778">
            <v>0</v>
          </cell>
          <cell r="N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</row>
        <row r="779">
          <cell r="A779">
            <v>0</v>
          </cell>
          <cell r="G779">
            <v>0</v>
          </cell>
          <cell r="N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</row>
        <row r="780">
          <cell r="A780">
            <v>0</v>
          </cell>
          <cell r="G780">
            <v>0</v>
          </cell>
          <cell r="N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</row>
        <row r="781">
          <cell r="A781">
            <v>0</v>
          </cell>
          <cell r="G781">
            <v>0</v>
          </cell>
          <cell r="N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</row>
        <row r="782">
          <cell r="A782">
            <v>0</v>
          </cell>
          <cell r="G782">
            <v>0</v>
          </cell>
          <cell r="N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</row>
        <row r="783">
          <cell r="A783">
            <v>0</v>
          </cell>
          <cell r="G783">
            <v>0</v>
          </cell>
          <cell r="N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</row>
        <row r="784">
          <cell r="A784">
            <v>0</v>
          </cell>
          <cell r="G784">
            <v>0</v>
          </cell>
          <cell r="N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</row>
        <row r="785">
          <cell r="A785">
            <v>0</v>
          </cell>
          <cell r="G785">
            <v>0</v>
          </cell>
          <cell r="N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</row>
        <row r="786">
          <cell r="A786">
            <v>0</v>
          </cell>
          <cell r="G786">
            <v>0</v>
          </cell>
          <cell r="N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</row>
        <row r="787">
          <cell r="A787">
            <v>0</v>
          </cell>
          <cell r="G787">
            <v>0</v>
          </cell>
          <cell r="N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</row>
        <row r="788">
          <cell r="A788">
            <v>0</v>
          </cell>
          <cell r="G788">
            <v>0</v>
          </cell>
          <cell r="N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</row>
        <row r="789">
          <cell r="A789">
            <v>0</v>
          </cell>
          <cell r="G789">
            <v>0</v>
          </cell>
          <cell r="N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</row>
        <row r="790">
          <cell r="A790">
            <v>0</v>
          </cell>
          <cell r="G790">
            <v>0</v>
          </cell>
          <cell r="N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</row>
        <row r="791">
          <cell r="A791">
            <v>0</v>
          </cell>
          <cell r="G791">
            <v>0</v>
          </cell>
          <cell r="N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</row>
        <row r="792">
          <cell r="A792">
            <v>0</v>
          </cell>
          <cell r="G792">
            <v>0</v>
          </cell>
          <cell r="N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</row>
        <row r="793">
          <cell r="A793">
            <v>0</v>
          </cell>
          <cell r="G793">
            <v>0</v>
          </cell>
          <cell r="N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</row>
        <row r="794">
          <cell r="A794">
            <v>0</v>
          </cell>
          <cell r="G794">
            <v>0</v>
          </cell>
          <cell r="N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</row>
        <row r="795">
          <cell r="A795">
            <v>0</v>
          </cell>
          <cell r="G795">
            <v>0</v>
          </cell>
          <cell r="N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</row>
        <row r="796">
          <cell r="A796">
            <v>0</v>
          </cell>
          <cell r="G796">
            <v>0</v>
          </cell>
          <cell r="N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</row>
        <row r="797">
          <cell r="A797">
            <v>0</v>
          </cell>
          <cell r="G797">
            <v>0</v>
          </cell>
          <cell r="N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</row>
        <row r="798">
          <cell r="A798">
            <v>0</v>
          </cell>
          <cell r="G798">
            <v>0</v>
          </cell>
          <cell r="N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</row>
        <row r="799">
          <cell r="A799">
            <v>0</v>
          </cell>
          <cell r="G799">
            <v>0</v>
          </cell>
          <cell r="N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</row>
        <row r="800">
          <cell r="A800">
            <v>0</v>
          </cell>
          <cell r="G800">
            <v>0</v>
          </cell>
          <cell r="N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</row>
        <row r="801">
          <cell r="A801">
            <v>0</v>
          </cell>
          <cell r="G801">
            <v>0</v>
          </cell>
          <cell r="N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</row>
        <row r="802">
          <cell r="A802">
            <v>0</v>
          </cell>
          <cell r="G802">
            <v>0</v>
          </cell>
          <cell r="N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</row>
        <row r="803">
          <cell r="A803">
            <v>0</v>
          </cell>
          <cell r="G803">
            <v>0</v>
          </cell>
          <cell r="N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</row>
        <row r="804">
          <cell r="A804">
            <v>0</v>
          </cell>
          <cell r="G804">
            <v>0</v>
          </cell>
          <cell r="N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</row>
        <row r="805">
          <cell r="A805">
            <v>0</v>
          </cell>
          <cell r="G805">
            <v>0</v>
          </cell>
          <cell r="N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</row>
        <row r="806">
          <cell r="A806">
            <v>0</v>
          </cell>
          <cell r="G806">
            <v>0</v>
          </cell>
          <cell r="N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</row>
        <row r="807">
          <cell r="A807">
            <v>0</v>
          </cell>
          <cell r="G807">
            <v>0</v>
          </cell>
          <cell r="N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</row>
        <row r="808">
          <cell r="A808">
            <v>0</v>
          </cell>
          <cell r="G808">
            <v>0</v>
          </cell>
          <cell r="N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</row>
        <row r="809">
          <cell r="A809">
            <v>0</v>
          </cell>
          <cell r="G809">
            <v>0</v>
          </cell>
          <cell r="N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</row>
        <row r="810">
          <cell r="A810">
            <v>0</v>
          </cell>
          <cell r="G810">
            <v>0</v>
          </cell>
          <cell r="N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</row>
        <row r="811">
          <cell r="A811">
            <v>0</v>
          </cell>
          <cell r="G811">
            <v>0</v>
          </cell>
          <cell r="N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</row>
        <row r="812">
          <cell r="A812">
            <v>0</v>
          </cell>
          <cell r="G812">
            <v>0</v>
          </cell>
          <cell r="N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</row>
        <row r="813">
          <cell r="A813">
            <v>0</v>
          </cell>
          <cell r="G813">
            <v>0</v>
          </cell>
          <cell r="N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</row>
        <row r="814">
          <cell r="A814">
            <v>0</v>
          </cell>
          <cell r="G814">
            <v>0</v>
          </cell>
          <cell r="N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</row>
        <row r="815">
          <cell r="A815">
            <v>0</v>
          </cell>
          <cell r="G815">
            <v>0</v>
          </cell>
          <cell r="N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</row>
        <row r="816">
          <cell r="A816">
            <v>0</v>
          </cell>
          <cell r="G816">
            <v>0</v>
          </cell>
          <cell r="N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</row>
        <row r="817">
          <cell r="A817">
            <v>0</v>
          </cell>
          <cell r="G817">
            <v>0</v>
          </cell>
          <cell r="N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</row>
        <row r="818">
          <cell r="A818">
            <v>0</v>
          </cell>
          <cell r="G818">
            <v>0</v>
          </cell>
          <cell r="N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</row>
        <row r="819">
          <cell r="A819">
            <v>0</v>
          </cell>
          <cell r="G819">
            <v>0</v>
          </cell>
          <cell r="N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</row>
        <row r="820">
          <cell r="A820">
            <v>0</v>
          </cell>
          <cell r="G820">
            <v>0</v>
          </cell>
          <cell r="N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</row>
        <row r="821">
          <cell r="A821">
            <v>0</v>
          </cell>
          <cell r="G821">
            <v>0</v>
          </cell>
          <cell r="N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</row>
        <row r="822">
          <cell r="A822">
            <v>0</v>
          </cell>
          <cell r="G822">
            <v>0</v>
          </cell>
          <cell r="N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</row>
        <row r="823">
          <cell r="A823">
            <v>0</v>
          </cell>
          <cell r="G823">
            <v>0</v>
          </cell>
          <cell r="N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</row>
        <row r="824">
          <cell r="A824">
            <v>0</v>
          </cell>
          <cell r="G824">
            <v>0</v>
          </cell>
          <cell r="N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</row>
        <row r="825">
          <cell r="A825">
            <v>0</v>
          </cell>
          <cell r="G825">
            <v>0</v>
          </cell>
          <cell r="N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</row>
        <row r="826">
          <cell r="A826">
            <v>0</v>
          </cell>
          <cell r="G826">
            <v>0</v>
          </cell>
          <cell r="N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</row>
        <row r="827">
          <cell r="A827">
            <v>0</v>
          </cell>
          <cell r="G827">
            <v>0</v>
          </cell>
          <cell r="N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</row>
        <row r="828">
          <cell r="A828">
            <v>0</v>
          </cell>
          <cell r="G828">
            <v>0</v>
          </cell>
          <cell r="N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</row>
        <row r="829">
          <cell r="A829">
            <v>0</v>
          </cell>
          <cell r="G829">
            <v>0</v>
          </cell>
          <cell r="N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</row>
        <row r="830">
          <cell r="A830">
            <v>0</v>
          </cell>
          <cell r="G830">
            <v>0</v>
          </cell>
          <cell r="N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</row>
        <row r="831">
          <cell r="A831">
            <v>0</v>
          </cell>
          <cell r="G831">
            <v>0</v>
          </cell>
          <cell r="N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</row>
        <row r="832">
          <cell r="A832">
            <v>0</v>
          </cell>
          <cell r="G832">
            <v>0</v>
          </cell>
          <cell r="N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</row>
        <row r="833">
          <cell r="A833">
            <v>0</v>
          </cell>
          <cell r="G833">
            <v>0</v>
          </cell>
          <cell r="N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</row>
        <row r="834">
          <cell r="A834">
            <v>0</v>
          </cell>
          <cell r="G834">
            <v>0</v>
          </cell>
          <cell r="N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</row>
        <row r="835">
          <cell r="A835">
            <v>0</v>
          </cell>
          <cell r="G835">
            <v>0</v>
          </cell>
          <cell r="N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</row>
        <row r="836">
          <cell r="A836">
            <v>0</v>
          </cell>
          <cell r="G836">
            <v>0</v>
          </cell>
          <cell r="N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</row>
        <row r="837">
          <cell r="A837">
            <v>0</v>
          </cell>
          <cell r="G837">
            <v>0</v>
          </cell>
          <cell r="N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</row>
        <row r="838">
          <cell r="A838">
            <v>0</v>
          </cell>
          <cell r="G838">
            <v>0</v>
          </cell>
          <cell r="N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</row>
        <row r="839">
          <cell r="A839">
            <v>0</v>
          </cell>
          <cell r="G839">
            <v>0</v>
          </cell>
          <cell r="N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</row>
        <row r="840">
          <cell r="A840">
            <v>0</v>
          </cell>
          <cell r="G840">
            <v>0</v>
          </cell>
          <cell r="N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</row>
        <row r="841">
          <cell r="A841">
            <v>0</v>
          </cell>
          <cell r="G841">
            <v>0</v>
          </cell>
          <cell r="N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</row>
        <row r="842">
          <cell r="A842">
            <v>0</v>
          </cell>
          <cell r="G842">
            <v>0</v>
          </cell>
          <cell r="N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</row>
        <row r="843">
          <cell r="A843">
            <v>0</v>
          </cell>
          <cell r="G843">
            <v>0</v>
          </cell>
          <cell r="N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</row>
        <row r="844">
          <cell r="A844">
            <v>0</v>
          </cell>
          <cell r="G844">
            <v>0</v>
          </cell>
          <cell r="N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</row>
        <row r="845">
          <cell r="A845">
            <v>0</v>
          </cell>
          <cell r="G845">
            <v>0</v>
          </cell>
          <cell r="N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</row>
        <row r="846">
          <cell r="A846">
            <v>0</v>
          </cell>
          <cell r="G846">
            <v>0</v>
          </cell>
          <cell r="N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</row>
        <row r="847">
          <cell r="A847">
            <v>0</v>
          </cell>
          <cell r="G847">
            <v>0</v>
          </cell>
          <cell r="N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</row>
        <row r="848">
          <cell r="A848">
            <v>0</v>
          </cell>
          <cell r="G848">
            <v>0</v>
          </cell>
          <cell r="N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</row>
        <row r="849">
          <cell r="A849">
            <v>0</v>
          </cell>
          <cell r="G849">
            <v>0</v>
          </cell>
          <cell r="N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  <cell r="BA849">
            <v>0</v>
          </cell>
        </row>
        <row r="850">
          <cell r="A850">
            <v>0</v>
          </cell>
          <cell r="G850">
            <v>0</v>
          </cell>
          <cell r="N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</row>
        <row r="851">
          <cell r="A851">
            <v>0</v>
          </cell>
          <cell r="G851">
            <v>0</v>
          </cell>
          <cell r="N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</row>
        <row r="852">
          <cell r="A852">
            <v>0</v>
          </cell>
          <cell r="G852">
            <v>0</v>
          </cell>
          <cell r="N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</row>
        <row r="853">
          <cell r="A853">
            <v>0</v>
          </cell>
          <cell r="G853">
            <v>0</v>
          </cell>
          <cell r="N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</row>
        <row r="854">
          <cell r="A854">
            <v>0</v>
          </cell>
          <cell r="G854">
            <v>0</v>
          </cell>
          <cell r="N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</row>
        <row r="855">
          <cell r="A855">
            <v>0</v>
          </cell>
          <cell r="G855">
            <v>0</v>
          </cell>
          <cell r="N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</row>
        <row r="856">
          <cell r="A856">
            <v>0</v>
          </cell>
          <cell r="G856">
            <v>0</v>
          </cell>
          <cell r="N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</row>
        <row r="857">
          <cell r="A857">
            <v>0</v>
          </cell>
          <cell r="G857">
            <v>0</v>
          </cell>
          <cell r="N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</row>
        <row r="858">
          <cell r="A858">
            <v>0</v>
          </cell>
          <cell r="G858">
            <v>0</v>
          </cell>
          <cell r="N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</row>
        <row r="859">
          <cell r="A859">
            <v>0</v>
          </cell>
          <cell r="G859">
            <v>0</v>
          </cell>
          <cell r="N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</row>
        <row r="860">
          <cell r="A860">
            <v>0</v>
          </cell>
          <cell r="G860">
            <v>0</v>
          </cell>
          <cell r="N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</row>
        <row r="861">
          <cell r="A861">
            <v>0</v>
          </cell>
          <cell r="G861">
            <v>0</v>
          </cell>
          <cell r="N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</row>
        <row r="862">
          <cell r="A862">
            <v>0</v>
          </cell>
          <cell r="G862">
            <v>0</v>
          </cell>
          <cell r="N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</row>
        <row r="863">
          <cell r="A863">
            <v>0</v>
          </cell>
          <cell r="G863">
            <v>0</v>
          </cell>
          <cell r="N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</row>
        <row r="864">
          <cell r="A864">
            <v>0</v>
          </cell>
          <cell r="G864">
            <v>0</v>
          </cell>
          <cell r="N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</row>
        <row r="865">
          <cell r="A865">
            <v>0</v>
          </cell>
          <cell r="G865">
            <v>0</v>
          </cell>
          <cell r="N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</row>
        <row r="866">
          <cell r="A866">
            <v>0</v>
          </cell>
          <cell r="G866">
            <v>0</v>
          </cell>
          <cell r="N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</row>
        <row r="867">
          <cell r="A867">
            <v>0</v>
          </cell>
          <cell r="G867">
            <v>0</v>
          </cell>
          <cell r="N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</row>
        <row r="868">
          <cell r="A868">
            <v>0</v>
          </cell>
          <cell r="G868">
            <v>0</v>
          </cell>
          <cell r="N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</row>
        <row r="869">
          <cell r="A869">
            <v>0</v>
          </cell>
          <cell r="G869">
            <v>0</v>
          </cell>
          <cell r="N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</row>
        <row r="870">
          <cell r="A870">
            <v>0</v>
          </cell>
          <cell r="G870">
            <v>0</v>
          </cell>
          <cell r="N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</row>
        <row r="871">
          <cell r="A871">
            <v>0</v>
          </cell>
          <cell r="G871">
            <v>0</v>
          </cell>
          <cell r="N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</row>
        <row r="872">
          <cell r="A872">
            <v>0</v>
          </cell>
          <cell r="G872">
            <v>0</v>
          </cell>
          <cell r="N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</row>
        <row r="873">
          <cell r="A873">
            <v>0</v>
          </cell>
          <cell r="G873">
            <v>0</v>
          </cell>
          <cell r="N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</row>
        <row r="874">
          <cell r="A874">
            <v>0</v>
          </cell>
          <cell r="G874">
            <v>0</v>
          </cell>
          <cell r="N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</row>
        <row r="875">
          <cell r="A875">
            <v>0</v>
          </cell>
          <cell r="G875">
            <v>0</v>
          </cell>
          <cell r="N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</row>
        <row r="876">
          <cell r="A876">
            <v>0</v>
          </cell>
          <cell r="G876">
            <v>0</v>
          </cell>
          <cell r="N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</row>
        <row r="877">
          <cell r="A877">
            <v>0</v>
          </cell>
          <cell r="G877">
            <v>0</v>
          </cell>
          <cell r="N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</row>
        <row r="878">
          <cell r="A878">
            <v>0</v>
          </cell>
          <cell r="G878">
            <v>0</v>
          </cell>
          <cell r="N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</row>
        <row r="879">
          <cell r="A879">
            <v>0</v>
          </cell>
          <cell r="G879">
            <v>0</v>
          </cell>
          <cell r="N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</row>
        <row r="880">
          <cell r="A880">
            <v>0</v>
          </cell>
          <cell r="G880">
            <v>0</v>
          </cell>
          <cell r="N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</row>
        <row r="881">
          <cell r="A881">
            <v>0</v>
          </cell>
          <cell r="G881">
            <v>0</v>
          </cell>
          <cell r="N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</row>
        <row r="882">
          <cell r="A882">
            <v>0</v>
          </cell>
          <cell r="G882">
            <v>0</v>
          </cell>
          <cell r="N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</row>
        <row r="883">
          <cell r="A883">
            <v>0</v>
          </cell>
          <cell r="G883">
            <v>0</v>
          </cell>
          <cell r="N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</row>
        <row r="884">
          <cell r="A884">
            <v>0</v>
          </cell>
          <cell r="G884">
            <v>0</v>
          </cell>
          <cell r="N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</row>
        <row r="885">
          <cell r="A885">
            <v>0</v>
          </cell>
          <cell r="G885">
            <v>0</v>
          </cell>
          <cell r="N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</row>
        <row r="886">
          <cell r="A886">
            <v>0</v>
          </cell>
          <cell r="G886">
            <v>0</v>
          </cell>
          <cell r="N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</row>
        <row r="887">
          <cell r="A887">
            <v>0</v>
          </cell>
          <cell r="G887">
            <v>0</v>
          </cell>
          <cell r="N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</row>
        <row r="888">
          <cell r="A888">
            <v>0</v>
          </cell>
          <cell r="G888">
            <v>0</v>
          </cell>
          <cell r="N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</row>
        <row r="889">
          <cell r="A889">
            <v>0</v>
          </cell>
          <cell r="G889">
            <v>0</v>
          </cell>
          <cell r="N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</row>
        <row r="890">
          <cell r="A890">
            <v>0</v>
          </cell>
          <cell r="G890">
            <v>0</v>
          </cell>
          <cell r="N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</row>
        <row r="891">
          <cell r="A891">
            <v>0</v>
          </cell>
          <cell r="G891">
            <v>0</v>
          </cell>
          <cell r="N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</row>
        <row r="892">
          <cell r="A892">
            <v>0</v>
          </cell>
          <cell r="G892">
            <v>0</v>
          </cell>
          <cell r="N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</row>
        <row r="893">
          <cell r="A893">
            <v>0</v>
          </cell>
          <cell r="G893">
            <v>0</v>
          </cell>
          <cell r="N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</row>
        <row r="894">
          <cell r="A894">
            <v>0</v>
          </cell>
          <cell r="G894">
            <v>0</v>
          </cell>
          <cell r="N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</row>
        <row r="895">
          <cell r="A895">
            <v>0</v>
          </cell>
          <cell r="G895">
            <v>0</v>
          </cell>
          <cell r="N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</row>
        <row r="896">
          <cell r="A896">
            <v>0</v>
          </cell>
          <cell r="G896">
            <v>0</v>
          </cell>
          <cell r="N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</row>
        <row r="897">
          <cell r="A897">
            <v>0</v>
          </cell>
          <cell r="G897">
            <v>0</v>
          </cell>
          <cell r="N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</row>
        <row r="898">
          <cell r="A898">
            <v>0</v>
          </cell>
          <cell r="G898">
            <v>0</v>
          </cell>
          <cell r="N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</row>
        <row r="899">
          <cell r="A899">
            <v>0</v>
          </cell>
          <cell r="G899">
            <v>0</v>
          </cell>
          <cell r="N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</row>
        <row r="900">
          <cell r="A900">
            <v>0</v>
          </cell>
          <cell r="G900">
            <v>0</v>
          </cell>
          <cell r="N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</row>
        <row r="901">
          <cell r="A901">
            <v>0</v>
          </cell>
          <cell r="G901">
            <v>0</v>
          </cell>
          <cell r="N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</row>
        <row r="902">
          <cell r="A902">
            <v>0</v>
          </cell>
          <cell r="G902">
            <v>0</v>
          </cell>
          <cell r="N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</row>
        <row r="903">
          <cell r="A903">
            <v>0</v>
          </cell>
          <cell r="G903">
            <v>0</v>
          </cell>
          <cell r="N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</row>
        <row r="904">
          <cell r="A904">
            <v>0</v>
          </cell>
          <cell r="G904">
            <v>0</v>
          </cell>
          <cell r="N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</row>
        <row r="905">
          <cell r="A905">
            <v>0</v>
          </cell>
          <cell r="G905">
            <v>0</v>
          </cell>
          <cell r="N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</row>
        <row r="906">
          <cell r="A906">
            <v>0</v>
          </cell>
          <cell r="G906">
            <v>0</v>
          </cell>
          <cell r="N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</row>
        <row r="907">
          <cell r="A907">
            <v>0</v>
          </cell>
          <cell r="G907">
            <v>0</v>
          </cell>
          <cell r="N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</row>
        <row r="908">
          <cell r="A908">
            <v>0</v>
          </cell>
          <cell r="G908">
            <v>0</v>
          </cell>
          <cell r="N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</row>
        <row r="909">
          <cell r="A909">
            <v>0</v>
          </cell>
          <cell r="G909">
            <v>0</v>
          </cell>
          <cell r="N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</row>
        <row r="910">
          <cell r="A910">
            <v>0</v>
          </cell>
          <cell r="G910">
            <v>0</v>
          </cell>
          <cell r="N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</row>
        <row r="911">
          <cell r="A911">
            <v>0</v>
          </cell>
          <cell r="G911">
            <v>0</v>
          </cell>
          <cell r="N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</row>
        <row r="912">
          <cell r="A912">
            <v>0</v>
          </cell>
          <cell r="G912">
            <v>0</v>
          </cell>
          <cell r="N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</row>
        <row r="913">
          <cell r="A913">
            <v>0</v>
          </cell>
          <cell r="G913">
            <v>0</v>
          </cell>
          <cell r="N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</row>
        <row r="914">
          <cell r="A914">
            <v>0</v>
          </cell>
          <cell r="G914">
            <v>0</v>
          </cell>
          <cell r="N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</row>
        <row r="915">
          <cell r="A915">
            <v>0</v>
          </cell>
          <cell r="G915">
            <v>0</v>
          </cell>
          <cell r="N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</row>
        <row r="916">
          <cell r="A916">
            <v>0</v>
          </cell>
          <cell r="G916">
            <v>0</v>
          </cell>
          <cell r="N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</row>
        <row r="917">
          <cell r="A917">
            <v>0</v>
          </cell>
          <cell r="G917">
            <v>0</v>
          </cell>
          <cell r="N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</row>
        <row r="918">
          <cell r="A918">
            <v>0</v>
          </cell>
          <cell r="G918">
            <v>0</v>
          </cell>
          <cell r="N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</row>
        <row r="919">
          <cell r="A919">
            <v>0</v>
          </cell>
          <cell r="G919">
            <v>0</v>
          </cell>
          <cell r="N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</row>
        <row r="920">
          <cell r="A920">
            <v>0</v>
          </cell>
          <cell r="G920">
            <v>0</v>
          </cell>
          <cell r="N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</row>
        <row r="921">
          <cell r="A921">
            <v>0</v>
          </cell>
          <cell r="G921">
            <v>0</v>
          </cell>
          <cell r="N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</row>
        <row r="922">
          <cell r="A922">
            <v>0</v>
          </cell>
          <cell r="G922">
            <v>0</v>
          </cell>
          <cell r="N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</row>
        <row r="923">
          <cell r="A923">
            <v>0</v>
          </cell>
          <cell r="G923">
            <v>0</v>
          </cell>
          <cell r="N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</row>
        <row r="924">
          <cell r="A924">
            <v>0</v>
          </cell>
          <cell r="G924">
            <v>0</v>
          </cell>
          <cell r="N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</row>
        <row r="925">
          <cell r="A925">
            <v>0</v>
          </cell>
          <cell r="G925">
            <v>0</v>
          </cell>
          <cell r="N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</row>
        <row r="926">
          <cell r="A926">
            <v>0</v>
          </cell>
          <cell r="G926">
            <v>0</v>
          </cell>
          <cell r="N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</row>
        <row r="927">
          <cell r="A927">
            <v>0</v>
          </cell>
          <cell r="G927">
            <v>0</v>
          </cell>
          <cell r="N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</row>
        <row r="928">
          <cell r="A928">
            <v>0</v>
          </cell>
          <cell r="G928">
            <v>0</v>
          </cell>
          <cell r="N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</row>
        <row r="929">
          <cell r="A929">
            <v>0</v>
          </cell>
          <cell r="G929">
            <v>0</v>
          </cell>
          <cell r="N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</row>
        <row r="930">
          <cell r="A930">
            <v>0</v>
          </cell>
          <cell r="G930">
            <v>0</v>
          </cell>
          <cell r="N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</row>
        <row r="931">
          <cell r="A931">
            <v>0</v>
          </cell>
          <cell r="G931">
            <v>0</v>
          </cell>
          <cell r="N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</row>
        <row r="932">
          <cell r="A932">
            <v>0</v>
          </cell>
          <cell r="G932">
            <v>0</v>
          </cell>
          <cell r="N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</row>
        <row r="933">
          <cell r="A933">
            <v>0</v>
          </cell>
          <cell r="G933">
            <v>0</v>
          </cell>
          <cell r="N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</row>
        <row r="934">
          <cell r="A934">
            <v>0</v>
          </cell>
          <cell r="G934">
            <v>0</v>
          </cell>
          <cell r="N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</row>
        <row r="935">
          <cell r="A935">
            <v>0</v>
          </cell>
          <cell r="G935">
            <v>0</v>
          </cell>
          <cell r="N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</row>
        <row r="936">
          <cell r="A936">
            <v>0</v>
          </cell>
          <cell r="G936">
            <v>0</v>
          </cell>
          <cell r="N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</row>
        <row r="937">
          <cell r="A937">
            <v>0</v>
          </cell>
          <cell r="G937">
            <v>0</v>
          </cell>
          <cell r="N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</row>
        <row r="938">
          <cell r="A938">
            <v>0</v>
          </cell>
          <cell r="G938">
            <v>0</v>
          </cell>
          <cell r="N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</row>
        <row r="939">
          <cell r="A939">
            <v>0</v>
          </cell>
          <cell r="G939">
            <v>0</v>
          </cell>
          <cell r="N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</row>
        <row r="940">
          <cell r="A940">
            <v>0</v>
          </cell>
          <cell r="G940">
            <v>0</v>
          </cell>
          <cell r="N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</row>
        <row r="941">
          <cell r="A941">
            <v>0</v>
          </cell>
          <cell r="G941">
            <v>0</v>
          </cell>
          <cell r="N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</row>
        <row r="942">
          <cell r="A942">
            <v>0</v>
          </cell>
          <cell r="G942">
            <v>0</v>
          </cell>
          <cell r="N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</row>
        <row r="943">
          <cell r="A943">
            <v>0</v>
          </cell>
          <cell r="G943">
            <v>0</v>
          </cell>
          <cell r="N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</row>
        <row r="944">
          <cell r="A944">
            <v>0</v>
          </cell>
          <cell r="G944">
            <v>0</v>
          </cell>
          <cell r="N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</row>
        <row r="945">
          <cell r="A945">
            <v>0</v>
          </cell>
          <cell r="G945">
            <v>0</v>
          </cell>
          <cell r="N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</row>
        <row r="946">
          <cell r="A946">
            <v>0</v>
          </cell>
          <cell r="G946">
            <v>0</v>
          </cell>
          <cell r="N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</row>
        <row r="947">
          <cell r="A947">
            <v>0</v>
          </cell>
          <cell r="G947">
            <v>0</v>
          </cell>
          <cell r="N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</row>
        <row r="948">
          <cell r="A948">
            <v>0</v>
          </cell>
          <cell r="G948">
            <v>0</v>
          </cell>
          <cell r="N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</row>
        <row r="949">
          <cell r="A949">
            <v>0</v>
          </cell>
          <cell r="G949">
            <v>0</v>
          </cell>
          <cell r="N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</row>
        <row r="950">
          <cell r="A950">
            <v>0</v>
          </cell>
          <cell r="G950">
            <v>0</v>
          </cell>
          <cell r="N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</row>
        <row r="951">
          <cell r="A951">
            <v>0</v>
          </cell>
          <cell r="G951">
            <v>0</v>
          </cell>
          <cell r="N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</row>
        <row r="952">
          <cell r="A952">
            <v>0</v>
          </cell>
          <cell r="G952">
            <v>0</v>
          </cell>
          <cell r="N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</row>
        <row r="953">
          <cell r="A953">
            <v>0</v>
          </cell>
          <cell r="G953">
            <v>0</v>
          </cell>
          <cell r="N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</row>
        <row r="954">
          <cell r="A954">
            <v>0</v>
          </cell>
          <cell r="G954">
            <v>0</v>
          </cell>
          <cell r="N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</row>
        <row r="955">
          <cell r="A955">
            <v>0</v>
          </cell>
          <cell r="G955">
            <v>0</v>
          </cell>
          <cell r="N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</row>
        <row r="956">
          <cell r="A956">
            <v>0</v>
          </cell>
          <cell r="G956">
            <v>0</v>
          </cell>
          <cell r="N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</row>
        <row r="957">
          <cell r="A957">
            <v>0</v>
          </cell>
          <cell r="G957">
            <v>0</v>
          </cell>
          <cell r="N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</row>
        <row r="958">
          <cell r="A958">
            <v>0</v>
          </cell>
          <cell r="G958">
            <v>0</v>
          </cell>
          <cell r="N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</row>
        <row r="959">
          <cell r="A959">
            <v>0</v>
          </cell>
          <cell r="G959">
            <v>0</v>
          </cell>
          <cell r="N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</row>
        <row r="960">
          <cell r="A960">
            <v>0</v>
          </cell>
          <cell r="G960">
            <v>0</v>
          </cell>
          <cell r="N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</row>
        <row r="961">
          <cell r="A961">
            <v>0</v>
          </cell>
          <cell r="G961">
            <v>0</v>
          </cell>
          <cell r="N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</row>
        <row r="962">
          <cell r="A962">
            <v>0</v>
          </cell>
          <cell r="G962">
            <v>0</v>
          </cell>
          <cell r="N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</row>
        <row r="963">
          <cell r="A963">
            <v>0</v>
          </cell>
          <cell r="G963">
            <v>0</v>
          </cell>
          <cell r="N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</row>
        <row r="964">
          <cell r="A964">
            <v>0</v>
          </cell>
          <cell r="G964">
            <v>0</v>
          </cell>
          <cell r="N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</row>
        <row r="965">
          <cell r="A965">
            <v>0</v>
          </cell>
          <cell r="G965">
            <v>0</v>
          </cell>
          <cell r="N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</row>
        <row r="966">
          <cell r="A966">
            <v>0</v>
          </cell>
          <cell r="G966">
            <v>0</v>
          </cell>
          <cell r="N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</row>
        <row r="967">
          <cell r="A967">
            <v>0</v>
          </cell>
          <cell r="G967">
            <v>0</v>
          </cell>
          <cell r="N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</row>
        <row r="968">
          <cell r="A968">
            <v>0</v>
          </cell>
          <cell r="G968">
            <v>0</v>
          </cell>
          <cell r="N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</row>
        <row r="969">
          <cell r="A969">
            <v>0</v>
          </cell>
          <cell r="G969">
            <v>0</v>
          </cell>
          <cell r="N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</row>
        <row r="970">
          <cell r="A970">
            <v>0</v>
          </cell>
          <cell r="G970">
            <v>0</v>
          </cell>
          <cell r="N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</row>
        <row r="971">
          <cell r="A971">
            <v>0</v>
          </cell>
          <cell r="G971">
            <v>0</v>
          </cell>
          <cell r="N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</row>
        <row r="972">
          <cell r="A972">
            <v>0</v>
          </cell>
          <cell r="G972">
            <v>0</v>
          </cell>
          <cell r="N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</row>
        <row r="973">
          <cell r="A973">
            <v>0</v>
          </cell>
          <cell r="G973">
            <v>0</v>
          </cell>
          <cell r="N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</row>
        <row r="974">
          <cell r="A974">
            <v>0</v>
          </cell>
          <cell r="G974">
            <v>0</v>
          </cell>
          <cell r="N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</row>
        <row r="975">
          <cell r="A975">
            <v>0</v>
          </cell>
          <cell r="G975">
            <v>0</v>
          </cell>
          <cell r="N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</row>
        <row r="976">
          <cell r="A976">
            <v>0</v>
          </cell>
          <cell r="G976">
            <v>0</v>
          </cell>
          <cell r="N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</row>
        <row r="977">
          <cell r="A977">
            <v>0</v>
          </cell>
          <cell r="G977">
            <v>0</v>
          </cell>
          <cell r="N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</row>
        <row r="978">
          <cell r="A978">
            <v>0</v>
          </cell>
          <cell r="G978">
            <v>0</v>
          </cell>
          <cell r="N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</row>
        <row r="979">
          <cell r="A979">
            <v>0</v>
          </cell>
          <cell r="G979">
            <v>0</v>
          </cell>
          <cell r="N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</row>
        <row r="980">
          <cell r="A980">
            <v>0</v>
          </cell>
          <cell r="G980">
            <v>0</v>
          </cell>
          <cell r="N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</row>
        <row r="981">
          <cell r="A981">
            <v>0</v>
          </cell>
          <cell r="G981">
            <v>0</v>
          </cell>
          <cell r="N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</row>
        <row r="982">
          <cell r="A982">
            <v>0</v>
          </cell>
          <cell r="G982">
            <v>0</v>
          </cell>
          <cell r="N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</row>
        <row r="983">
          <cell r="A983">
            <v>0</v>
          </cell>
          <cell r="G983">
            <v>0</v>
          </cell>
          <cell r="N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</row>
        <row r="984">
          <cell r="A984">
            <v>0</v>
          </cell>
          <cell r="G984">
            <v>0</v>
          </cell>
          <cell r="N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</row>
        <row r="985">
          <cell r="A985">
            <v>0</v>
          </cell>
          <cell r="G985">
            <v>0</v>
          </cell>
          <cell r="N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</row>
        <row r="986">
          <cell r="A986">
            <v>0</v>
          </cell>
          <cell r="G986">
            <v>0</v>
          </cell>
          <cell r="N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</row>
        <row r="987">
          <cell r="A987">
            <v>0</v>
          </cell>
          <cell r="G987">
            <v>0</v>
          </cell>
          <cell r="N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</row>
        <row r="988">
          <cell r="A988">
            <v>0</v>
          </cell>
          <cell r="G988">
            <v>0</v>
          </cell>
          <cell r="N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</row>
        <row r="989">
          <cell r="A989">
            <v>0</v>
          </cell>
          <cell r="G989">
            <v>0</v>
          </cell>
          <cell r="N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</row>
        <row r="990">
          <cell r="A990">
            <v>0</v>
          </cell>
          <cell r="G990">
            <v>0</v>
          </cell>
          <cell r="N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</row>
        <row r="991">
          <cell r="A991">
            <v>0</v>
          </cell>
          <cell r="G991">
            <v>0</v>
          </cell>
          <cell r="N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</row>
        <row r="992">
          <cell r="A992">
            <v>0</v>
          </cell>
          <cell r="G992">
            <v>0</v>
          </cell>
          <cell r="N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</row>
        <row r="993">
          <cell r="A993">
            <v>0</v>
          </cell>
          <cell r="G993">
            <v>0</v>
          </cell>
          <cell r="N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</row>
        <row r="994">
          <cell r="A994">
            <v>0</v>
          </cell>
          <cell r="G994">
            <v>0</v>
          </cell>
          <cell r="N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</row>
        <row r="995">
          <cell r="A995">
            <v>0</v>
          </cell>
          <cell r="G995">
            <v>0</v>
          </cell>
          <cell r="N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</row>
        <row r="996">
          <cell r="A996">
            <v>0</v>
          </cell>
          <cell r="G996">
            <v>0</v>
          </cell>
          <cell r="N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</row>
        <row r="997">
          <cell r="A997">
            <v>0</v>
          </cell>
          <cell r="G997">
            <v>0</v>
          </cell>
          <cell r="N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</row>
        <row r="998">
          <cell r="A998">
            <v>0</v>
          </cell>
          <cell r="G998">
            <v>0</v>
          </cell>
          <cell r="N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</row>
        <row r="999">
          <cell r="A999">
            <v>0</v>
          </cell>
          <cell r="G999">
            <v>0</v>
          </cell>
          <cell r="N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</row>
        <row r="1000">
          <cell r="A1000">
            <v>0</v>
          </cell>
          <cell r="G1000">
            <v>0</v>
          </cell>
          <cell r="N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</row>
        <row r="1001">
          <cell r="A1001">
            <v>0</v>
          </cell>
          <cell r="G1001">
            <v>0</v>
          </cell>
          <cell r="N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</row>
        <row r="1002">
          <cell r="A1002">
            <v>0</v>
          </cell>
          <cell r="G1002">
            <v>0</v>
          </cell>
          <cell r="N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</row>
        <row r="1003">
          <cell r="A1003">
            <v>0</v>
          </cell>
          <cell r="G1003">
            <v>0</v>
          </cell>
          <cell r="N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</row>
        <row r="1004">
          <cell r="A1004">
            <v>0</v>
          </cell>
          <cell r="G1004">
            <v>0</v>
          </cell>
          <cell r="N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</row>
        <row r="1005">
          <cell r="A1005">
            <v>0</v>
          </cell>
          <cell r="G1005">
            <v>0</v>
          </cell>
          <cell r="N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</row>
        <row r="1006">
          <cell r="A1006">
            <v>0</v>
          </cell>
          <cell r="G1006">
            <v>0</v>
          </cell>
          <cell r="N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</row>
        <row r="1007">
          <cell r="A1007">
            <v>0</v>
          </cell>
          <cell r="G1007">
            <v>0</v>
          </cell>
          <cell r="N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</row>
        <row r="1008">
          <cell r="A1008">
            <v>0</v>
          </cell>
          <cell r="G1008">
            <v>0</v>
          </cell>
          <cell r="N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</row>
        <row r="1009">
          <cell r="A1009">
            <v>0</v>
          </cell>
          <cell r="G1009">
            <v>0</v>
          </cell>
          <cell r="N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</row>
        <row r="1010">
          <cell r="A1010">
            <v>0</v>
          </cell>
          <cell r="G1010">
            <v>0</v>
          </cell>
          <cell r="N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</row>
        <row r="1011">
          <cell r="A1011">
            <v>0</v>
          </cell>
          <cell r="G1011">
            <v>0</v>
          </cell>
          <cell r="N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</row>
        <row r="1012">
          <cell r="A1012">
            <v>0</v>
          </cell>
          <cell r="G1012">
            <v>0</v>
          </cell>
          <cell r="N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0</v>
          </cell>
          <cell r="G1013">
            <v>0</v>
          </cell>
          <cell r="N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0</v>
          </cell>
          <cell r="G1014">
            <v>0</v>
          </cell>
          <cell r="N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0</v>
          </cell>
          <cell r="G1015">
            <v>0</v>
          </cell>
          <cell r="N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0</v>
          </cell>
          <cell r="G1016">
            <v>0</v>
          </cell>
          <cell r="N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0</v>
          </cell>
          <cell r="G1017">
            <v>0</v>
          </cell>
          <cell r="N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0</v>
          </cell>
          <cell r="G1018">
            <v>0</v>
          </cell>
          <cell r="N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0</v>
          </cell>
          <cell r="G1019">
            <v>0</v>
          </cell>
          <cell r="N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0</v>
          </cell>
          <cell r="G1020">
            <v>0</v>
          </cell>
          <cell r="N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0</v>
          </cell>
          <cell r="G1021">
            <v>0</v>
          </cell>
          <cell r="N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0</v>
          </cell>
          <cell r="G1022">
            <v>0</v>
          </cell>
          <cell r="N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0</v>
          </cell>
          <cell r="G1023">
            <v>0</v>
          </cell>
          <cell r="N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0</v>
          </cell>
          <cell r="G1024">
            <v>0</v>
          </cell>
          <cell r="N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0</v>
          </cell>
          <cell r="G1025">
            <v>0</v>
          </cell>
          <cell r="N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0</v>
          </cell>
          <cell r="G1026">
            <v>0</v>
          </cell>
          <cell r="N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0</v>
          </cell>
          <cell r="G1027">
            <v>0</v>
          </cell>
          <cell r="N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0</v>
          </cell>
          <cell r="G1028">
            <v>0</v>
          </cell>
          <cell r="N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0</v>
          </cell>
          <cell r="G1029">
            <v>0</v>
          </cell>
          <cell r="N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0</v>
          </cell>
          <cell r="G1030">
            <v>0</v>
          </cell>
          <cell r="N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0</v>
          </cell>
          <cell r="G1031">
            <v>0</v>
          </cell>
          <cell r="N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0</v>
          </cell>
          <cell r="G1032">
            <v>0</v>
          </cell>
          <cell r="N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0</v>
          </cell>
          <cell r="G1033">
            <v>0</v>
          </cell>
          <cell r="N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0</v>
          </cell>
          <cell r="G1034">
            <v>0</v>
          </cell>
          <cell r="N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0</v>
          </cell>
          <cell r="G1035">
            <v>0</v>
          </cell>
          <cell r="N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0</v>
          </cell>
          <cell r="G1036">
            <v>0</v>
          </cell>
          <cell r="N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0</v>
          </cell>
          <cell r="G1037">
            <v>0</v>
          </cell>
          <cell r="N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0</v>
          </cell>
          <cell r="G1038">
            <v>0</v>
          </cell>
          <cell r="N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0</v>
          </cell>
          <cell r="G1039">
            <v>0</v>
          </cell>
          <cell r="N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0</v>
          </cell>
          <cell r="G1040">
            <v>0</v>
          </cell>
          <cell r="N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0</v>
          </cell>
          <cell r="G1041">
            <v>0</v>
          </cell>
          <cell r="N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0</v>
          </cell>
          <cell r="G1042">
            <v>0</v>
          </cell>
          <cell r="N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0</v>
          </cell>
          <cell r="G1043">
            <v>0</v>
          </cell>
          <cell r="N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0</v>
          </cell>
          <cell r="G1044">
            <v>0</v>
          </cell>
          <cell r="N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0</v>
          </cell>
          <cell r="G1045">
            <v>0</v>
          </cell>
          <cell r="N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0</v>
          </cell>
          <cell r="G1046">
            <v>0</v>
          </cell>
          <cell r="N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0</v>
          </cell>
          <cell r="G1047">
            <v>0</v>
          </cell>
          <cell r="N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0</v>
          </cell>
          <cell r="G1048">
            <v>0</v>
          </cell>
          <cell r="N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0</v>
          </cell>
          <cell r="G1049">
            <v>0</v>
          </cell>
          <cell r="N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0</v>
          </cell>
          <cell r="G1050">
            <v>0</v>
          </cell>
          <cell r="N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0</v>
          </cell>
          <cell r="G1051">
            <v>0</v>
          </cell>
          <cell r="N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0</v>
          </cell>
          <cell r="G1052">
            <v>0</v>
          </cell>
          <cell r="N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0</v>
          </cell>
          <cell r="G1053">
            <v>0</v>
          </cell>
          <cell r="N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0</v>
          </cell>
          <cell r="G1054">
            <v>0</v>
          </cell>
          <cell r="N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0</v>
          </cell>
          <cell r="G1055">
            <v>0</v>
          </cell>
          <cell r="N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0</v>
          </cell>
          <cell r="G1056">
            <v>0</v>
          </cell>
          <cell r="N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0</v>
          </cell>
          <cell r="G1057">
            <v>0</v>
          </cell>
          <cell r="N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0</v>
          </cell>
          <cell r="G1058">
            <v>0</v>
          </cell>
          <cell r="N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0</v>
          </cell>
          <cell r="G1059">
            <v>0</v>
          </cell>
          <cell r="N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0</v>
          </cell>
          <cell r="G1060">
            <v>0</v>
          </cell>
          <cell r="N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0</v>
          </cell>
          <cell r="G1061">
            <v>0</v>
          </cell>
          <cell r="N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0</v>
          </cell>
          <cell r="G1062">
            <v>0</v>
          </cell>
          <cell r="N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0</v>
          </cell>
          <cell r="G1063">
            <v>0</v>
          </cell>
          <cell r="N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0</v>
          </cell>
          <cell r="G1064">
            <v>0</v>
          </cell>
          <cell r="N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0</v>
          </cell>
          <cell r="G1065">
            <v>0</v>
          </cell>
          <cell r="N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0</v>
          </cell>
          <cell r="G1066">
            <v>0</v>
          </cell>
          <cell r="N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0</v>
          </cell>
          <cell r="G1067">
            <v>0</v>
          </cell>
          <cell r="N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0</v>
          </cell>
          <cell r="G1068">
            <v>0</v>
          </cell>
          <cell r="N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0</v>
          </cell>
          <cell r="G1069">
            <v>0</v>
          </cell>
          <cell r="N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0</v>
          </cell>
          <cell r="G1070">
            <v>0</v>
          </cell>
          <cell r="N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0</v>
          </cell>
          <cell r="G1071">
            <v>0</v>
          </cell>
          <cell r="N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0</v>
          </cell>
          <cell r="G1072">
            <v>0</v>
          </cell>
          <cell r="N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0</v>
          </cell>
          <cell r="G1073">
            <v>0</v>
          </cell>
          <cell r="N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0</v>
          </cell>
          <cell r="G1074">
            <v>0</v>
          </cell>
          <cell r="N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0</v>
          </cell>
          <cell r="G1075">
            <v>0</v>
          </cell>
          <cell r="N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0</v>
          </cell>
          <cell r="G1076">
            <v>0</v>
          </cell>
          <cell r="N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0</v>
          </cell>
          <cell r="G1077">
            <v>0</v>
          </cell>
          <cell r="N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0</v>
          </cell>
          <cell r="G1078">
            <v>0</v>
          </cell>
          <cell r="N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0</v>
          </cell>
          <cell r="G1079">
            <v>0</v>
          </cell>
          <cell r="N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0</v>
          </cell>
          <cell r="G1080">
            <v>0</v>
          </cell>
          <cell r="N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0</v>
          </cell>
          <cell r="G1081">
            <v>0</v>
          </cell>
          <cell r="N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0</v>
          </cell>
          <cell r="G1082">
            <v>0</v>
          </cell>
          <cell r="N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0</v>
          </cell>
          <cell r="G1083">
            <v>0</v>
          </cell>
          <cell r="N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0</v>
          </cell>
          <cell r="G1084">
            <v>0</v>
          </cell>
          <cell r="N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0</v>
          </cell>
          <cell r="G1085">
            <v>0</v>
          </cell>
          <cell r="N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0</v>
          </cell>
          <cell r="G1086">
            <v>0</v>
          </cell>
          <cell r="N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0</v>
          </cell>
          <cell r="G1087">
            <v>0</v>
          </cell>
          <cell r="N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0</v>
          </cell>
          <cell r="G1088">
            <v>0</v>
          </cell>
          <cell r="N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0</v>
          </cell>
          <cell r="G1089">
            <v>0</v>
          </cell>
          <cell r="N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0</v>
          </cell>
          <cell r="G1090">
            <v>0</v>
          </cell>
          <cell r="N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0</v>
          </cell>
          <cell r="G1091">
            <v>0</v>
          </cell>
          <cell r="N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0</v>
          </cell>
          <cell r="C1092" t="str">
            <v>Aquí acaba la lista</v>
          </cell>
          <cell r="G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obardo.duran@proept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7"/>
  <sheetViews>
    <sheetView showGridLines="0" tabSelected="1" zoomScale="84" zoomScaleNormal="84" workbookViewId="0"/>
  </sheetViews>
  <sheetFormatPr baseColWidth="10" defaultColWidth="14.88671875" defaultRowHeight="14.4" x14ac:dyDescent="0.3"/>
  <cols>
    <col min="1" max="1" width="7.88671875" customWidth="1"/>
    <col min="2" max="2" width="5.33203125" customWidth="1"/>
    <col min="3" max="3" width="14.109375" customWidth="1"/>
    <col min="4" max="4" width="15.44140625" customWidth="1"/>
    <col min="5" max="5" width="29" customWidth="1"/>
    <col min="6" max="6" width="10.6640625" customWidth="1"/>
    <col min="7" max="7" width="7" customWidth="1"/>
    <col min="8" max="8" width="7.33203125" customWidth="1"/>
    <col min="9" max="9" width="7.44140625" customWidth="1"/>
    <col min="10" max="10" width="8.6640625" customWidth="1"/>
    <col min="11" max="11" width="14.88671875" customWidth="1"/>
    <col min="12" max="12" width="14.6640625" customWidth="1"/>
    <col min="13" max="247" width="11.44140625" customWidth="1"/>
    <col min="248" max="248" width="16" customWidth="1"/>
    <col min="249" max="249" width="14.33203125" customWidth="1"/>
    <col min="250" max="250" width="29" customWidth="1"/>
    <col min="251" max="251" width="10.6640625" customWidth="1"/>
    <col min="252" max="252" width="7" customWidth="1"/>
    <col min="253" max="253" width="7.33203125" customWidth="1"/>
    <col min="254" max="254" width="7.44140625" customWidth="1"/>
    <col min="255" max="255" width="8.6640625" customWidth="1"/>
  </cols>
  <sheetData>
    <row r="2" spans="2:12" ht="20.25" customHeight="1" x14ac:dyDescent="0.3">
      <c r="F2" s="1"/>
      <c r="G2" s="1"/>
      <c r="H2" s="1"/>
      <c r="I2" s="1"/>
      <c r="J2" s="1"/>
      <c r="K2" s="1"/>
      <c r="L2" s="1"/>
    </row>
    <row r="3" spans="2:12" ht="20.25" customHeight="1" x14ac:dyDescent="0.3">
      <c r="F3" s="2"/>
      <c r="G3" s="2"/>
      <c r="H3" s="2"/>
      <c r="I3" s="2"/>
      <c r="J3" s="2"/>
      <c r="K3" s="2"/>
      <c r="L3" s="2"/>
    </row>
    <row r="4" spans="2:12" ht="20.25" customHeight="1" x14ac:dyDescent="0.3">
      <c r="F4" s="1"/>
      <c r="G4" s="1"/>
      <c r="H4" s="1"/>
      <c r="I4" s="1"/>
      <c r="J4" s="1"/>
      <c r="K4" s="1"/>
      <c r="L4" s="1"/>
    </row>
    <row r="5" spans="2:12" ht="20.25" customHeight="1" x14ac:dyDescent="0.3">
      <c r="F5" s="1"/>
      <c r="G5" s="1"/>
      <c r="H5" s="1"/>
      <c r="I5" s="1"/>
      <c r="J5" s="1"/>
      <c r="K5" s="1"/>
      <c r="L5" s="1"/>
    </row>
    <row r="6" spans="2:12" ht="20.25" customHeight="1" x14ac:dyDescent="0.3">
      <c r="F6" s="1"/>
      <c r="G6" s="1"/>
      <c r="H6" s="1"/>
      <c r="I6" s="1"/>
      <c r="J6" s="1"/>
      <c r="K6" s="1"/>
      <c r="L6" s="1"/>
    </row>
    <row r="7" spans="2:12" ht="20.25" customHeight="1" x14ac:dyDescent="0.3"/>
    <row r="8" spans="2:12" ht="19.5" customHeight="1" x14ac:dyDescent="0.3">
      <c r="B8" s="3" t="s">
        <v>0</v>
      </c>
      <c r="C8" s="4"/>
      <c r="D8" s="5" t="str">
        <f>+'[1]Coti-cliente'!D8</f>
        <v>CL-132</v>
      </c>
      <c r="E8" s="6"/>
    </row>
    <row r="9" spans="2:12" ht="19.5" customHeight="1" x14ac:dyDescent="0.3">
      <c r="B9" s="7" t="s">
        <v>1</v>
      </c>
      <c r="C9" s="8"/>
      <c r="D9" s="9" t="s">
        <v>2</v>
      </c>
      <c r="E9" s="10"/>
      <c r="F9" s="11" t="s">
        <v>3</v>
      </c>
      <c r="K9" s="12" t="s">
        <v>4</v>
      </c>
      <c r="L9" s="13"/>
    </row>
    <row r="10" spans="2:12" ht="19.5" customHeight="1" x14ac:dyDescent="0.3">
      <c r="B10" s="7" t="s">
        <v>5</v>
      </c>
      <c r="C10" s="8"/>
      <c r="D10" s="14" t="s">
        <v>6</v>
      </c>
      <c r="E10" s="15"/>
      <c r="F10" s="16"/>
      <c r="G10" s="16"/>
      <c r="H10" s="16"/>
      <c r="I10" s="1"/>
      <c r="J10" s="1"/>
      <c r="K10" s="1"/>
      <c r="L10" s="1"/>
    </row>
    <row r="11" spans="2:12" ht="19.5" customHeight="1" x14ac:dyDescent="0.4">
      <c r="B11" s="7" t="s">
        <v>7</v>
      </c>
      <c r="C11" s="8"/>
      <c r="D11" s="14" t="s">
        <v>8</v>
      </c>
      <c r="E11" s="15"/>
      <c r="F11" s="11" t="s">
        <v>9</v>
      </c>
      <c r="G11" s="17"/>
      <c r="H11" s="18"/>
      <c r="I11" s="19"/>
      <c r="J11" s="19"/>
      <c r="K11" s="20" t="s">
        <v>10</v>
      </c>
      <c r="L11" s="21"/>
    </row>
    <row r="12" spans="2:12" ht="19.5" customHeight="1" x14ac:dyDescent="0.4">
      <c r="B12" s="7" t="s">
        <v>11</v>
      </c>
      <c r="C12" s="8"/>
      <c r="D12" s="22" t="s">
        <v>12</v>
      </c>
      <c r="E12" s="15"/>
      <c r="F12" s="23" t="s">
        <v>13</v>
      </c>
      <c r="G12" s="24"/>
      <c r="H12" s="1"/>
      <c r="I12" s="25"/>
      <c r="J12" s="25"/>
      <c r="K12" s="26">
        <v>42437</v>
      </c>
      <c r="L12" s="27"/>
    </row>
    <row r="13" spans="2:12" ht="19.5" customHeight="1" x14ac:dyDescent="0.3">
      <c r="B13" s="7" t="s">
        <v>14</v>
      </c>
      <c r="C13" s="8"/>
      <c r="D13" s="14" t="s">
        <v>15</v>
      </c>
      <c r="E13" s="15"/>
      <c r="F13" s="28" t="s">
        <v>16</v>
      </c>
      <c r="G13" s="16"/>
      <c r="H13" s="16"/>
      <c r="I13" s="1"/>
      <c r="J13" s="1"/>
      <c r="K13" s="26">
        <v>42475</v>
      </c>
      <c r="L13" s="27"/>
    </row>
    <row r="14" spans="2:12" ht="15.6" customHeight="1" x14ac:dyDescent="0.3"/>
    <row r="15" spans="2:12" s="31" customFormat="1" ht="13.2" x14ac:dyDescent="0.25">
      <c r="B15" s="29"/>
      <c r="C15" s="29"/>
      <c r="D15" s="30"/>
      <c r="E15" s="30"/>
      <c r="F15" s="30"/>
      <c r="G15" s="29"/>
      <c r="H15" s="30"/>
      <c r="I15" s="30"/>
      <c r="J15" s="16"/>
    </row>
    <row r="16" spans="2:12" s="34" customFormat="1" ht="18" customHeight="1" x14ac:dyDescent="0.3">
      <c r="B16" s="32" t="s">
        <v>17</v>
      </c>
      <c r="C16" s="32" t="s">
        <v>18</v>
      </c>
      <c r="D16" s="32" t="s">
        <v>19</v>
      </c>
      <c r="E16" s="32" t="s">
        <v>20</v>
      </c>
      <c r="F16" s="32" t="s">
        <v>21</v>
      </c>
      <c r="G16" s="33" t="s">
        <v>22</v>
      </c>
      <c r="H16" s="33" t="s">
        <v>23</v>
      </c>
      <c r="I16" s="33" t="s">
        <v>24</v>
      </c>
      <c r="J16" s="32" t="s">
        <v>25</v>
      </c>
      <c r="K16" s="32" t="s">
        <v>26</v>
      </c>
      <c r="L16" s="32" t="s">
        <v>27</v>
      </c>
    </row>
    <row r="17" spans="2:12" ht="18" customHeight="1" x14ac:dyDescent="0.3">
      <c r="B17" s="35">
        <v>1</v>
      </c>
      <c r="C17" s="36" t="s">
        <v>28</v>
      </c>
      <c r="D17" s="37" t="s">
        <v>29</v>
      </c>
      <c r="E17" s="38" t="s">
        <v>80</v>
      </c>
      <c r="F17" s="38" t="s">
        <v>30</v>
      </c>
      <c r="G17" s="38">
        <v>33.5</v>
      </c>
      <c r="H17" s="38">
        <v>18.5</v>
      </c>
      <c r="I17" s="38">
        <v>10.5</v>
      </c>
      <c r="J17" s="39">
        <v>8</v>
      </c>
      <c r="K17" s="38">
        <v>19.59</v>
      </c>
      <c r="L17" s="40">
        <v>156.72</v>
      </c>
    </row>
    <row r="18" spans="2:12" ht="18" customHeight="1" x14ac:dyDescent="0.3">
      <c r="B18" s="35">
        <v>2</v>
      </c>
      <c r="C18" s="36" t="s">
        <v>28</v>
      </c>
      <c r="D18" s="37" t="s">
        <v>31</v>
      </c>
      <c r="E18" s="38" t="s">
        <v>81</v>
      </c>
      <c r="F18" s="38" t="s">
        <v>32</v>
      </c>
      <c r="G18" s="38">
        <v>15</v>
      </c>
      <c r="H18" s="38">
        <v>15</v>
      </c>
      <c r="I18" s="38">
        <v>8.5</v>
      </c>
      <c r="J18" s="39">
        <v>42</v>
      </c>
      <c r="K18" s="38">
        <v>16.239999999999998</v>
      </c>
      <c r="L18" s="40">
        <v>682.07999999999993</v>
      </c>
    </row>
    <row r="19" spans="2:12" ht="18" customHeight="1" x14ac:dyDescent="0.3">
      <c r="B19" s="35">
        <v>3</v>
      </c>
      <c r="C19" s="36" t="s">
        <v>28</v>
      </c>
      <c r="D19" s="37" t="s">
        <v>33</v>
      </c>
      <c r="E19" s="38" t="s">
        <v>82</v>
      </c>
      <c r="F19" s="38" t="s">
        <v>30</v>
      </c>
      <c r="G19" s="38">
        <v>73.66</v>
      </c>
      <c r="H19" s="38">
        <v>24.13</v>
      </c>
      <c r="I19" s="38">
        <v>10.16</v>
      </c>
      <c r="J19" s="39">
        <v>6</v>
      </c>
      <c r="K19" s="38">
        <v>94.65</v>
      </c>
      <c r="L19" s="40">
        <v>567.90000000000009</v>
      </c>
    </row>
    <row r="20" spans="2:12" ht="18" customHeight="1" x14ac:dyDescent="0.3">
      <c r="B20" s="35">
        <v>4</v>
      </c>
      <c r="C20" s="36" t="s">
        <v>28</v>
      </c>
      <c r="D20" s="37" t="s">
        <v>34</v>
      </c>
      <c r="E20" s="38" t="s">
        <v>83</v>
      </c>
      <c r="F20" s="38" t="s">
        <v>30</v>
      </c>
      <c r="G20" s="38">
        <v>25.400050800101599</v>
      </c>
      <c r="H20" s="38">
        <v>17.78003556007112</v>
      </c>
      <c r="I20" s="38">
        <v>7.6200152400304804</v>
      </c>
      <c r="J20" s="39">
        <v>6</v>
      </c>
      <c r="K20" s="38">
        <v>25.37</v>
      </c>
      <c r="L20" s="40">
        <v>152.22</v>
      </c>
    </row>
    <row r="21" spans="2:12" ht="18" customHeight="1" x14ac:dyDescent="0.3">
      <c r="B21" s="35">
        <v>5</v>
      </c>
      <c r="C21" s="36" t="s">
        <v>28</v>
      </c>
      <c r="D21" s="37" t="s">
        <v>35</v>
      </c>
      <c r="E21" s="38" t="s">
        <v>84</v>
      </c>
      <c r="F21" s="38" t="s">
        <v>36</v>
      </c>
      <c r="G21" s="38">
        <v>25.400050800101599</v>
      </c>
      <c r="H21" s="38">
        <v>25.400050800101599</v>
      </c>
      <c r="I21" s="38">
        <v>7.6200152400304804</v>
      </c>
      <c r="J21" s="39">
        <v>10</v>
      </c>
      <c r="K21" s="38">
        <v>35.799999999999997</v>
      </c>
      <c r="L21" s="40">
        <v>358</v>
      </c>
    </row>
    <row r="22" spans="2:12" ht="18" customHeight="1" x14ac:dyDescent="0.3">
      <c r="B22" s="35">
        <v>6</v>
      </c>
      <c r="C22" s="36" t="s">
        <v>28</v>
      </c>
      <c r="D22" s="37" t="s">
        <v>35</v>
      </c>
      <c r="E22" s="38" t="s">
        <v>84</v>
      </c>
      <c r="F22" s="38" t="s">
        <v>37</v>
      </c>
      <c r="G22" s="38">
        <v>25.400050800101599</v>
      </c>
      <c r="H22" s="38">
        <v>25.400050800101599</v>
      </c>
      <c r="I22" s="38">
        <v>7.6200152400304804</v>
      </c>
      <c r="J22" s="39">
        <v>10</v>
      </c>
      <c r="K22" s="38">
        <v>35.799999999999997</v>
      </c>
      <c r="L22" s="40">
        <v>358</v>
      </c>
    </row>
    <row r="23" spans="2:12" ht="18" customHeight="1" x14ac:dyDescent="0.3">
      <c r="B23" s="35">
        <v>7</v>
      </c>
      <c r="C23" s="36" t="s">
        <v>28</v>
      </c>
      <c r="D23" s="37" t="s">
        <v>38</v>
      </c>
      <c r="E23" s="38" t="s">
        <v>85</v>
      </c>
      <c r="F23" s="38" t="s">
        <v>37</v>
      </c>
      <c r="G23" s="38">
        <v>16</v>
      </c>
      <c r="H23" s="38">
        <v>16</v>
      </c>
      <c r="I23" s="38">
        <v>8</v>
      </c>
      <c r="J23" s="39">
        <v>16</v>
      </c>
      <c r="K23" s="38">
        <v>9.7899999999999991</v>
      </c>
      <c r="L23" s="40">
        <v>156.63999999999999</v>
      </c>
    </row>
    <row r="24" spans="2:12" ht="18" customHeight="1" x14ac:dyDescent="0.3">
      <c r="B24" s="35">
        <v>8</v>
      </c>
      <c r="C24" s="36" t="s">
        <v>28</v>
      </c>
      <c r="D24" s="37" t="s">
        <v>39</v>
      </c>
      <c r="E24" s="38" t="s">
        <v>86</v>
      </c>
      <c r="F24" s="38" t="s">
        <v>37</v>
      </c>
      <c r="G24" s="38">
        <v>76</v>
      </c>
      <c r="H24" s="38">
        <v>29</v>
      </c>
      <c r="I24" s="38">
        <v>8</v>
      </c>
      <c r="J24" s="39">
        <v>8</v>
      </c>
      <c r="K24" s="38">
        <v>73.72</v>
      </c>
      <c r="L24" s="40">
        <v>589.76</v>
      </c>
    </row>
    <row r="25" spans="2:12" ht="18" customHeight="1" x14ac:dyDescent="0.3">
      <c r="B25" s="35">
        <v>9</v>
      </c>
      <c r="C25" s="36" t="s">
        <v>28</v>
      </c>
      <c r="D25" s="37" t="s">
        <v>40</v>
      </c>
      <c r="E25" s="38" t="s">
        <v>87</v>
      </c>
      <c r="F25" s="38" t="s">
        <v>37</v>
      </c>
      <c r="G25" s="38">
        <v>35</v>
      </c>
      <c r="H25" s="38">
        <v>35</v>
      </c>
      <c r="I25" s="38">
        <v>29</v>
      </c>
      <c r="J25" s="39">
        <v>6</v>
      </c>
      <c r="K25" s="38">
        <v>70.099999999999994</v>
      </c>
      <c r="L25" s="40">
        <v>420.59999999999997</v>
      </c>
    </row>
    <row r="26" spans="2:12" ht="18" customHeight="1" x14ac:dyDescent="0.3">
      <c r="B26" s="35">
        <v>10</v>
      </c>
      <c r="C26" s="36" t="s">
        <v>28</v>
      </c>
      <c r="D26" s="37" t="s">
        <v>41</v>
      </c>
      <c r="E26" s="38" t="s">
        <v>88</v>
      </c>
      <c r="F26" s="38" t="s">
        <v>37</v>
      </c>
      <c r="G26" s="38">
        <v>38</v>
      </c>
      <c r="H26" s="38">
        <v>38</v>
      </c>
      <c r="I26" s="38">
        <v>16.5</v>
      </c>
      <c r="J26" s="39">
        <v>6</v>
      </c>
      <c r="K26" s="38">
        <v>49.65</v>
      </c>
      <c r="L26" s="40">
        <v>297.89999999999998</v>
      </c>
    </row>
    <row r="27" spans="2:12" ht="18" customHeight="1" x14ac:dyDescent="0.3">
      <c r="B27" s="35">
        <v>11</v>
      </c>
      <c r="C27" s="36" t="s">
        <v>28</v>
      </c>
      <c r="D27" s="37" t="s">
        <v>42</v>
      </c>
      <c r="E27" s="38" t="s">
        <v>89</v>
      </c>
      <c r="F27" s="38" t="s">
        <v>32</v>
      </c>
      <c r="G27" s="38">
        <v>20</v>
      </c>
      <c r="H27" s="38">
        <v>20</v>
      </c>
      <c r="I27" s="38">
        <v>3</v>
      </c>
      <c r="J27" s="39">
        <v>36</v>
      </c>
      <c r="K27" s="38">
        <v>13.43</v>
      </c>
      <c r="L27" s="41">
        <v>483.48</v>
      </c>
    </row>
    <row r="28" spans="2:12" ht="18" customHeight="1" x14ac:dyDescent="0.3">
      <c r="B28" s="35">
        <v>12</v>
      </c>
      <c r="C28" s="36" t="s">
        <v>28</v>
      </c>
      <c r="D28" s="37" t="s">
        <v>43</v>
      </c>
      <c r="E28" s="38" t="s">
        <v>90</v>
      </c>
      <c r="F28" s="38" t="s">
        <v>37</v>
      </c>
      <c r="G28" s="38">
        <v>80</v>
      </c>
      <c r="H28" s="38">
        <v>35.5</v>
      </c>
      <c r="I28" s="38">
        <v>15</v>
      </c>
      <c r="J28" s="39">
        <v>8</v>
      </c>
      <c r="K28" s="38">
        <v>129.15</v>
      </c>
      <c r="L28" s="41">
        <v>1033.2</v>
      </c>
    </row>
    <row r="29" spans="2:12" ht="18" customHeight="1" x14ac:dyDescent="0.3">
      <c r="B29" s="35">
        <v>13</v>
      </c>
      <c r="C29" s="36" t="s">
        <v>28</v>
      </c>
      <c r="D29" s="37" t="s">
        <v>44</v>
      </c>
      <c r="E29" s="38" t="s">
        <v>91</v>
      </c>
      <c r="F29" s="38" t="s">
        <v>30</v>
      </c>
      <c r="G29" s="38">
        <v>53.5</v>
      </c>
      <c r="H29" s="38">
        <v>30.5</v>
      </c>
      <c r="I29" s="38">
        <v>12</v>
      </c>
      <c r="J29" s="39">
        <v>5</v>
      </c>
      <c r="K29" s="38">
        <v>64.819999999999993</v>
      </c>
      <c r="L29" s="41">
        <v>324.09999999999997</v>
      </c>
    </row>
    <row r="30" spans="2:12" ht="18" customHeight="1" x14ac:dyDescent="0.3">
      <c r="B30" s="35">
        <v>14</v>
      </c>
      <c r="C30" s="36" t="s">
        <v>28</v>
      </c>
      <c r="D30" s="37" t="s">
        <v>45</v>
      </c>
      <c r="E30" s="38" t="s">
        <v>92</v>
      </c>
      <c r="F30" s="38" t="s">
        <v>30</v>
      </c>
      <c r="G30" s="38">
        <v>18</v>
      </c>
      <c r="H30" s="38">
        <v>18</v>
      </c>
      <c r="I30" s="38">
        <v>17</v>
      </c>
      <c r="J30" s="39">
        <v>20</v>
      </c>
      <c r="K30" s="38">
        <v>31.53</v>
      </c>
      <c r="L30" s="41">
        <v>630.6</v>
      </c>
    </row>
    <row r="31" spans="2:12" ht="18" customHeight="1" x14ac:dyDescent="0.3">
      <c r="B31" s="35">
        <v>15</v>
      </c>
      <c r="C31" s="36" t="s">
        <v>28</v>
      </c>
      <c r="D31" s="37" t="s">
        <v>46</v>
      </c>
      <c r="E31" s="38" t="s">
        <v>93</v>
      </c>
      <c r="F31" s="38" t="s">
        <v>30</v>
      </c>
      <c r="G31" s="38">
        <v>11.8</v>
      </c>
      <c r="H31" s="38">
        <v>11.8</v>
      </c>
      <c r="I31" s="38">
        <v>10.7</v>
      </c>
      <c r="J31" s="39">
        <v>36</v>
      </c>
      <c r="K31" s="38">
        <v>17.23</v>
      </c>
      <c r="L31" s="41">
        <v>620.28</v>
      </c>
    </row>
    <row r="32" spans="2:12" ht="18" customHeight="1" x14ac:dyDescent="0.3">
      <c r="B32" s="35">
        <v>16</v>
      </c>
      <c r="C32" s="36" t="s">
        <v>28</v>
      </c>
      <c r="D32" s="37" t="s">
        <v>47</v>
      </c>
      <c r="E32" s="38" t="s">
        <v>94</v>
      </c>
      <c r="F32" s="38" t="s">
        <v>36</v>
      </c>
      <c r="G32" s="38">
        <v>23</v>
      </c>
      <c r="H32" s="38">
        <v>23</v>
      </c>
      <c r="I32" s="38">
        <v>15</v>
      </c>
      <c r="J32" s="39">
        <v>10</v>
      </c>
      <c r="K32" s="38">
        <v>44.1</v>
      </c>
      <c r="L32" s="41">
        <v>441</v>
      </c>
    </row>
    <row r="33" spans="1:12" ht="18" customHeight="1" x14ac:dyDescent="0.3">
      <c r="B33" s="35">
        <v>17</v>
      </c>
      <c r="C33" s="36" t="s">
        <v>28</v>
      </c>
      <c r="D33" s="37" t="s">
        <v>48</v>
      </c>
      <c r="E33" s="38" t="s">
        <v>95</v>
      </c>
      <c r="F33" s="38" t="s">
        <v>30</v>
      </c>
      <c r="G33" s="38">
        <v>101.51</v>
      </c>
      <c r="H33" s="38">
        <v>36.25</v>
      </c>
      <c r="I33" s="38" t="s">
        <v>96</v>
      </c>
      <c r="J33" s="39">
        <v>5</v>
      </c>
      <c r="K33" s="38">
        <v>73.790000000000006</v>
      </c>
      <c r="L33" s="41">
        <v>368.95000000000005</v>
      </c>
    </row>
    <row r="34" spans="1:12" ht="18" customHeight="1" x14ac:dyDescent="0.3">
      <c r="B34" s="35">
        <v>18</v>
      </c>
      <c r="C34" s="36" t="s">
        <v>28</v>
      </c>
      <c r="D34" s="37" t="s">
        <v>49</v>
      </c>
      <c r="E34" s="38" t="s">
        <v>97</v>
      </c>
      <c r="F34" s="38" t="s">
        <v>30</v>
      </c>
      <c r="G34" s="38">
        <v>58.5</v>
      </c>
      <c r="H34" s="38">
        <v>24</v>
      </c>
      <c r="I34" s="38">
        <v>5.5</v>
      </c>
      <c r="J34" s="39">
        <v>8</v>
      </c>
      <c r="K34" s="38">
        <v>52.29</v>
      </c>
      <c r="L34" s="41">
        <v>418.32</v>
      </c>
    </row>
    <row r="35" spans="1:12" ht="18" customHeight="1" x14ac:dyDescent="0.3">
      <c r="B35" s="35">
        <v>19</v>
      </c>
      <c r="C35" s="36" t="s">
        <v>28</v>
      </c>
      <c r="D35" s="37" t="s">
        <v>50</v>
      </c>
      <c r="E35" s="38" t="s">
        <v>98</v>
      </c>
      <c r="F35" s="38" t="s">
        <v>30</v>
      </c>
      <c r="G35" s="38">
        <v>53</v>
      </c>
      <c r="H35" s="38">
        <v>47</v>
      </c>
      <c r="I35" s="38">
        <v>3.5</v>
      </c>
      <c r="J35" s="39">
        <v>10</v>
      </c>
      <c r="K35" s="38">
        <v>43.26</v>
      </c>
      <c r="L35" s="41">
        <v>432.59999999999997</v>
      </c>
    </row>
    <row r="36" spans="1:12" ht="18" customHeight="1" x14ac:dyDescent="0.3">
      <c r="B36" s="35">
        <v>20</v>
      </c>
      <c r="C36" s="36" t="s">
        <v>28</v>
      </c>
      <c r="D36" s="37" t="s">
        <v>51</v>
      </c>
      <c r="E36" s="38" t="s">
        <v>99</v>
      </c>
      <c r="F36" s="38" t="s">
        <v>37</v>
      </c>
      <c r="G36" s="38">
        <v>28</v>
      </c>
      <c r="H36" s="38">
        <v>5.5</v>
      </c>
      <c r="I36" s="38">
        <v>4.5</v>
      </c>
      <c r="J36" s="39">
        <v>10</v>
      </c>
      <c r="K36" s="38">
        <v>7.61</v>
      </c>
      <c r="L36" s="41">
        <v>76.100000000000009</v>
      </c>
    </row>
    <row r="37" spans="1:12" ht="18" customHeight="1" x14ac:dyDescent="0.3">
      <c r="B37" s="35">
        <v>21</v>
      </c>
      <c r="C37" s="36" t="s">
        <v>28</v>
      </c>
      <c r="D37" s="37" t="s">
        <v>52</v>
      </c>
      <c r="E37" s="38" t="s">
        <v>100</v>
      </c>
      <c r="F37" s="38" t="s">
        <v>32</v>
      </c>
      <c r="G37" s="38">
        <v>28</v>
      </c>
      <c r="H37" s="38">
        <v>7</v>
      </c>
      <c r="I37" s="38">
        <v>3</v>
      </c>
      <c r="J37" s="39">
        <v>36</v>
      </c>
      <c r="K37" s="38">
        <v>9.52</v>
      </c>
      <c r="L37" s="41">
        <v>342.71999999999997</v>
      </c>
    </row>
    <row r="38" spans="1:12" ht="18" customHeight="1" x14ac:dyDescent="0.3">
      <c r="A38" s="1"/>
      <c r="B38" s="35">
        <v>22</v>
      </c>
      <c r="C38" s="36" t="s">
        <v>28</v>
      </c>
      <c r="D38" s="38" t="s">
        <v>53</v>
      </c>
      <c r="E38" s="38" t="s">
        <v>101</v>
      </c>
      <c r="F38" s="38" t="s">
        <v>32</v>
      </c>
      <c r="G38" s="38">
        <v>19</v>
      </c>
      <c r="H38" s="38">
        <v>7.5</v>
      </c>
      <c r="I38" s="38">
        <v>1.5</v>
      </c>
      <c r="J38" s="39">
        <v>96</v>
      </c>
      <c r="K38" s="38">
        <v>9.51</v>
      </c>
      <c r="L38" s="40">
        <v>912.96</v>
      </c>
    </row>
    <row r="39" spans="1:12" ht="18" customHeight="1" x14ac:dyDescent="0.3">
      <c r="A39" s="1"/>
      <c r="B39" s="35">
        <v>23</v>
      </c>
      <c r="C39" s="36" t="s">
        <v>28</v>
      </c>
      <c r="D39" s="38" t="s">
        <v>54</v>
      </c>
      <c r="E39" s="38" t="s">
        <v>102</v>
      </c>
      <c r="F39" s="38" t="s">
        <v>37</v>
      </c>
      <c r="G39" s="38">
        <v>75</v>
      </c>
      <c r="H39" s="38">
        <v>57</v>
      </c>
      <c r="I39" s="38">
        <v>2.54</v>
      </c>
      <c r="J39" s="39">
        <v>8</v>
      </c>
      <c r="K39" s="38">
        <v>153.07</v>
      </c>
      <c r="L39" s="40">
        <v>1224.56</v>
      </c>
    </row>
    <row r="40" spans="1:12" ht="18" customHeight="1" x14ac:dyDescent="0.3">
      <c r="A40" s="1"/>
      <c r="B40" s="35">
        <v>24</v>
      </c>
      <c r="C40" s="36" t="s">
        <v>28</v>
      </c>
      <c r="D40" s="38" t="s">
        <v>55</v>
      </c>
      <c r="E40" s="38" t="s">
        <v>103</v>
      </c>
      <c r="F40" s="38" t="s">
        <v>37</v>
      </c>
      <c r="G40" s="38">
        <v>60</v>
      </c>
      <c r="H40" s="38">
        <v>41</v>
      </c>
      <c r="I40" s="38">
        <v>2.54</v>
      </c>
      <c r="J40" s="39">
        <v>8</v>
      </c>
      <c r="K40" s="38">
        <v>49.05</v>
      </c>
      <c r="L40" s="40">
        <v>392.4</v>
      </c>
    </row>
    <row r="41" spans="1:12" ht="18" hidden="1" customHeight="1" x14ac:dyDescent="0.3">
      <c r="A41" s="1"/>
      <c r="B41" s="35">
        <v>25</v>
      </c>
      <c r="C41" s="36" t="s">
        <v>28</v>
      </c>
      <c r="D41" s="38"/>
      <c r="E41" s="38" t="str">
        <f>+VLOOKUP($D41,[2]Main!$B$13:$AF$692,5,FALSE)</f>
        <v>Cuadrado</v>
      </c>
      <c r="F41" s="38"/>
      <c r="G41" s="38">
        <f>+VLOOKUP($D41,[2]Main!$B$13:$AF$692,11,FALSE)</f>
        <v>0</v>
      </c>
      <c r="H41" s="38">
        <f>+VLOOKUP($D41,[2]Main!$B$13:$AF$692,12,FALSE)</f>
        <v>0</v>
      </c>
      <c r="I41" s="38">
        <f>+VLOOKUP($D41,[2]Main!$B$13:$AF$692,13,FALSE)</f>
        <v>0</v>
      </c>
      <c r="J41" s="39"/>
      <c r="K41" s="38">
        <f>+VLOOKUP($D41,[2]Main!$B$13:$AF$692,22,FALSE)</f>
        <v>0</v>
      </c>
      <c r="L41" s="40">
        <f t="shared" ref="L17:L80" si="0">+K41*J41</f>
        <v>0</v>
      </c>
    </row>
    <row r="42" spans="1:12" hidden="1" x14ac:dyDescent="0.3">
      <c r="A42" s="42"/>
      <c r="B42" s="35">
        <v>26</v>
      </c>
      <c r="C42" s="36" t="s">
        <v>28</v>
      </c>
      <c r="D42" s="38"/>
      <c r="E42" s="38" t="str">
        <f>+VLOOKUP($D42,[2]Main!$B$13:$AF$692,5,FALSE)</f>
        <v>Cuadrado</v>
      </c>
      <c r="F42" s="38"/>
      <c r="G42" s="38">
        <f>+VLOOKUP($D42,[2]Main!$B$13:$AF$692,11,FALSE)</f>
        <v>0</v>
      </c>
      <c r="H42" s="38">
        <f>+VLOOKUP($D42,[2]Main!$B$13:$AF$692,12,FALSE)</f>
        <v>0</v>
      </c>
      <c r="I42" s="38">
        <f>+VLOOKUP($D42,[2]Main!$B$13:$AF$692,13,FALSE)</f>
        <v>0</v>
      </c>
      <c r="J42" s="39"/>
      <c r="K42" s="38">
        <f>+VLOOKUP($D42,[2]Main!$B$13:$AF$692,22,FALSE)</f>
        <v>0</v>
      </c>
      <c r="L42" s="40">
        <f t="shared" si="0"/>
        <v>0</v>
      </c>
    </row>
    <row r="43" spans="1:12" hidden="1" x14ac:dyDescent="0.3">
      <c r="A43" s="42"/>
      <c r="B43" s="35">
        <v>27</v>
      </c>
      <c r="C43" s="36" t="s">
        <v>28</v>
      </c>
      <c r="D43" s="38"/>
      <c r="E43" s="38" t="str">
        <f>+VLOOKUP($D43,[2]Main!$B$13:$AF$692,5,FALSE)</f>
        <v>Cuadrado</v>
      </c>
      <c r="F43" s="38"/>
      <c r="G43" s="38">
        <f>+VLOOKUP($D43,[2]Main!$B$13:$AF$692,11,FALSE)</f>
        <v>0</v>
      </c>
      <c r="H43" s="38">
        <f>+VLOOKUP($D43,[2]Main!$B$13:$AF$692,12,FALSE)</f>
        <v>0</v>
      </c>
      <c r="I43" s="38">
        <f>+VLOOKUP($D43,[2]Main!$B$13:$AF$692,13,FALSE)</f>
        <v>0</v>
      </c>
      <c r="J43" s="39"/>
      <c r="K43" s="38">
        <f>+VLOOKUP($D43,[2]Main!$B$13:$AF$692,22,FALSE)</f>
        <v>0</v>
      </c>
      <c r="L43" s="40">
        <f t="shared" si="0"/>
        <v>0</v>
      </c>
    </row>
    <row r="44" spans="1:12" hidden="1" x14ac:dyDescent="0.3">
      <c r="A44" s="42"/>
      <c r="B44" s="35">
        <v>28</v>
      </c>
      <c r="C44" s="36" t="s">
        <v>28</v>
      </c>
      <c r="D44" s="38"/>
      <c r="E44" s="38" t="str">
        <f>+VLOOKUP($D44,[2]Main!$B$13:$AF$692,5,FALSE)</f>
        <v>Cuadrado</v>
      </c>
      <c r="F44" s="38"/>
      <c r="G44" s="38">
        <f>+VLOOKUP($D44,[2]Main!$B$13:$AF$692,11,FALSE)</f>
        <v>0</v>
      </c>
      <c r="H44" s="38">
        <f>+VLOOKUP($D44,[2]Main!$B$13:$AF$692,12,FALSE)</f>
        <v>0</v>
      </c>
      <c r="I44" s="38">
        <f>+VLOOKUP($D44,[2]Main!$B$13:$AF$692,13,FALSE)</f>
        <v>0</v>
      </c>
      <c r="J44" s="39"/>
      <c r="K44" s="38">
        <f>+VLOOKUP($D44,[2]Main!$B$13:$AF$692,22,FALSE)</f>
        <v>0</v>
      </c>
      <c r="L44" s="40">
        <f t="shared" si="0"/>
        <v>0</v>
      </c>
    </row>
    <row r="45" spans="1:12" hidden="1" x14ac:dyDescent="0.3">
      <c r="A45" s="42"/>
      <c r="B45" s="35">
        <v>29</v>
      </c>
      <c r="C45" s="36" t="s">
        <v>28</v>
      </c>
      <c r="D45" s="38"/>
      <c r="E45" s="38" t="str">
        <f>+VLOOKUP($D45,[2]Main!$B$13:$AF$692,5,FALSE)</f>
        <v>Cuadrado</v>
      </c>
      <c r="F45" s="38"/>
      <c r="G45" s="38">
        <f>+VLOOKUP($D45,[2]Main!$B$13:$AF$692,11,FALSE)</f>
        <v>0</v>
      </c>
      <c r="H45" s="38">
        <f>+VLOOKUP($D45,[2]Main!$B$13:$AF$692,12,FALSE)</f>
        <v>0</v>
      </c>
      <c r="I45" s="38">
        <f>+VLOOKUP($D45,[2]Main!$B$13:$AF$692,13,FALSE)</f>
        <v>0</v>
      </c>
      <c r="J45" s="39"/>
      <c r="K45" s="38">
        <f>+VLOOKUP($D45,[2]Main!$B$13:$AF$692,22,FALSE)</f>
        <v>0</v>
      </c>
      <c r="L45" s="40">
        <f t="shared" si="0"/>
        <v>0</v>
      </c>
    </row>
    <row r="46" spans="1:12" hidden="1" x14ac:dyDescent="0.3">
      <c r="A46" s="42"/>
      <c r="B46" s="35">
        <v>30</v>
      </c>
      <c r="C46" s="36" t="s">
        <v>28</v>
      </c>
      <c r="D46" s="38"/>
      <c r="E46" s="38" t="str">
        <f>+VLOOKUP($D46,[2]Main!$B$13:$AF$692,5,FALSE)</f>
        <v>Cuadrado</v>
      </c>
      <c r="F46" s="38"/>
      <c r="G46" s="38">
        <f>+VLOOKUP($D46,[2]Main!$B$13:$AF$692,11,FALSE)</f>
        <v>0</v>
      </c>
      <c r="H46" s="38">
        <f>+VLOOKUP($D46,[2]Main!$B$13:$AF$692,12,FALSE)</f>
        <v>0</v>
      </c>
      <c r="I46" s="38">
        <f>+VLOOKUP($D46,[2]Main!$B$13:$AF$692,13,FALSE)</f>
        <v>0</v>
      </c>
      <c r="J46" s="39"/>
      <c r="K46" s="38">
        <f>+VLOOKUP($D46,[2]Main!$B$13:$AF$692,22,FALSE)</f>
        <v>0</v>
      </c>
      <c r="L46" s="40">
        <f t="shared" si="0"/>
        <v>0</v>
      </c>
    </row>
    <row r="47" spans="1:12" hidden="1" x14ac:dyDescent="0.3">
      <c r="A47" s="42"/>
      <c r="B47" s="35">
        <v>31</v>
      </c>
      <c r="C47" s="36" t="s">
        <v>28</v>
      </c>
      <c r="D47" s="38"/>
      <c r="E47" s="38" t="str">
        <f>+VLOOKUP($D47,[2]Main!$B$13:$AF$692,5,FALSE)</f>
        <v>Cuadrado</v>
      </c>
      <c r="F47" s="38"/>
      <c r="G47" s="38">
        <f>+VLOOKUP($D47,[2]Main!$B$13:$AF$692,11,FALSE)</f>
        <v>0</v>
      </c>
      <c r="H47" s="38">
        <f>+VLOOKUP($D47,[2]Main!$B$13:$AF$692,12,FALSE)</f>
        <v>0</v>
      </c>
      <c r="I47" s="38">
        <f>+VLOOKUP($D47,[2]Main!$B$13:$AF$692,13,FALSE)</f>
        <v>0</v>
      </c>
      <c r="J47" s="39"/>
      <c r="K47" s="38">
        <f>+VLOOKUP($D47,[2]Main!$B$13:$AF$692,22,FALSE)</f>
        <v>0</v>
      </c>
      <c r="L47" s="40">
        <f t="shared" si="0"/>
        <v>0</v>
      </c>
    </row>
    <row r="48" spans="1:12" hidden="1" x14ac:dyDescent="0.3">
      <c r="A48" s="42"/>
      <c r="B48" s="35">
        <v>32</v>
      </c>
      <c r="C48" s="36" t="s">
        <v>28</v>
      </c>
      <c r="D48" s="38"/>
      <c r="E48" s="38" t="str">
        <f>+VLOOKUP($D48,[2]Main!$B$13:$AF$692,5,FALSE)</f>
        <v>Cuadrado</v>
      </c>
      <c r="F48" s="38"/>
      <c r="G48" s="38">
        <f>+VLOOKUP($D48,[2]Main!$B$13:$AF$692,11,FALSE)</f>
        <v>0</v>
      </c>
      <c r="H48" s="38">
        <f>+VLOOKUP($D48,[2]Main!$B$13:$AF$692,12,FALSE)</f>
        <v>0</v>
      </c>
      <c r="I48" s="38">
        <f>+VLOOKUP($D48,[2]Main!$B$13:$AF$692,13,FALSE)</f>
        <v>0</v>
      </c>
      <c r="J48" s="39"/>
      <c r="K48" s="38">
        <f>+VLOOKUP($D48,[2]Main!$B$13:$AF$692,22,FALSE)</f>
        <v>0</v>
      </c>
      <c r="L48" s="40">
        <f t="shared" si="0"/>
        <v>0</v>
      </c>
    </row>
    <row r="49" spans="1:12" hidden="1" x14ac:dyDescent="0.3">
      <c r="A49" s="42"/>
      <c r="B49" s="35">
        <v>33</v>
      </c>
      <c r="C49" s="36" t="s">
        <v>28</v>
      </c>
      <c r="D49" s="38"/>
      <c r="E49" s="38" t="str">
        <f>+VLOOKUP($D49,[2]Main!$B$13:$AF$692,5,FALSE)</f>
        <v>Cuadrado</v>
      </c>
      <c r="F49" s="38"/>
      <c r="G49" s="38">
        <f>+VLOOKUP($D49,[2]Main!$B$13:$AF$692,11,FALSE)</f>
        <v>0</v>
      </c>
      <c r="H49" s="38">
        <f>+VLOOKUP($D49,[2]Main!$B$13:$AF$692,12,FALSE)</f>
        <v>0</v>
      </c>
      <c r="I49" s="38">
        <f>+VLOOKUP($D49,[2]Main!$B$13:$AF$692,13,FALSE)</f>
        <v>0</v>
      </c>
      <c r="J49" s="39"/>
      <c r="K49" s="38">
        <f>+VLOOKUP($D49,[2]Main!$B$13:$AF$692,22,FALSE)</f>
        <v>0</v>
      </c>
      <c r="L49" s="40">
        <f t="shared" si="0"/>
        <v>0</v>
      </c>
    </row>
    <row r="50" spans="1:12" hidden="1" x14ac:dyDescent="0.3">
      <c r="A50" s="42"/>
      <c r="B50" s="35">
        <v>34</v>
      </c>
      <c r="C50" s="36" t="s">
        <v>28</v>
      </c>
      <c r="D50" s="38"/>
      <c r="E50" s="38" t="str">
        <f>+VLOOKUP($D50,[2]Main!$B$13:$AF$692,5,FALSE)</f>
        <v>Cuadrado</v>
      </c>
      <c r="F50" s="38"/>
      <c r="G50" s="38">
        <f>+VLOOKUP($D50,[2]Main!$B$13:$AF$692,11,FALSE)</f>
        <v>0</v>
      </c>
      <c r="H50" s="38">
        <f>+VLOOKUP($D50,[2]Main!$B$13:$AF$692,12,FALSE)</f>
        <v>0</v>
      </c>
      <c r="I50" s="38">
        <f>+VLOOKUP($D50,[2]Main!$B$13:$AF$692,13,FALSE)</f>
        <v>0</v>
      </c>
      <c r="J50" s="39"/>
      <c r="K50" s="38">
        <f>+VLOOKUP($D50,[2]Main!$B$13:$AF$692,22,FALSE)</f>
        <v>0</v>
      </c>
      <c r="L50" s="40">
        <f t="shared" si="0"/>
        <v>0</v>
      </c>
    </row>
    <row r="51" spans="1:12" hidden="1" x14ac:dyDescent="0.3">
      <c r="A51" s="42"/>
      <c r="B51" s="35">
        <v>35</v>
      </c>
      <c r="C51" s="36" t="s">
        <v>28</v>
      </c>
      <c r="D51" s="38"/>
      <c r="E51" s="38" t="str">
        <f>+VLOOKUP($D51,[2]Main!$B$13:$AF$692,5,FALSE)</f>
        <v>Cuadrado</v>
      </c>
      <c r="F51" s="38"/>
      <c r="G51" s="38">
        <f>+VLOOKUP($D51,[2]Main!$B$13:$AF$692,11,FALSE)</f>
        <v>0</v>
      </c>
      <c r="H51" s="38">
        <f>+VLOOKUP($D51,[2]Main!$B$13:$AF$692,12,FALSE)</f>
        <v>0</v>
      </c>
      <c r="I51" s="38">
        <f>+VLOOKUP($D51,[2]Main!$B$13:$AF$692,13,FALSE)</f>
        <v>0</v>
      </c>
      <c r="J51" s="39"/>
      <c r="K51" s="38">
        <f>+VLOOKUP($D51,[2]Main!$B$13:$AF$692,22,FALSE)</f>
        <v>0</v>
      </c>
      <c r="L51" s="40">
        <f t="shared" si="0"/>
        <v>0</v>
      </c>
    </row>
    <row r="52" spans="1:12" hidden="1" x14ac:dyDescent="0.3">
      <c r="A52" s="42"/>
      <c r="B52" s="35">
        <v>36</v>
      </c>
      <c r="C52" s="36" t="s">
        <v>28</v>
      </c>
      <c r="D52" s="38"/>
      <c r="E52" s="38" t="str">
        <f>+VLOOKUP($D52,[2]Main!$B$13:$AF$692,5,FALSE)</f>
        <v>Cuadrado</v>
      </c>
      <c r="F52" s="38"/>
      <c r="G52" s="38">
        <f>+VLOOKUP($D52,[2]Main!$B$13:$AF$692,11,FALSE)</f>
        <v>0</v>
      </c>
      <c r="H52" s="38">
        <f>+VLOOKUP($D52,[2]Main!$B$13:$AF$692,12,FALSE)</f>
        <v>0</v>
      </c>
      <c r="I52" s="38">
        <f>+VLOOKUP($D52,[2]Main!$B$13:$AF$692,13,FALSE)</f>
        <v>0</v>
      </c>
      <c r="J52" s="39"/>
      <c r="K52" s="38">
        <f>+VLOOKUP($D52,[2]Main!$B$13:$AF$692,22,FALSE)</f>
        <v>0</v>
      </c>
      <c r="L52" s="40">
        <f t="shared" si="0"/>
        <v>0</v>
      </c>
    </row>
    <row r="53" spans="1:12" hidden="1" x14ac:dyDescent="0.3">
      <c r="A53" s="42"/>
      <c r="B53" s="35">
        <v>37</v>
      </c>
      <c r="C53" s="36" t="s">
        <v>28</v>
      </c>
      <c r="D53" s="38"/>
      <c r="E53" s="38" t="str">
        <f>+VLOOKUP($D53,[2]Main!$B$13:$AF$692,5,FALSE)</f>
        <v>Cuadrado</v>
      </c>
      <c r="F53" s="38"/>
      <c r="G53" s="38">
        <f>+VLOOKUP($D53,[2]Main!$B$13:$AF$692,11,FALSE)</f>
        <v>0</v>
      </c>
      <c r="H53" s="38">
        <f>+VLOOKUP($D53,[2]Main!$B$13:$AF$692,12,FALSE)</f>
        <v>0</v>
      </c>
      <c r="I53" s="38">
        <f>+VLOOKUP($D53,[2]Main!$B$13:$AF$692,13,FALSE)</f>
        <v>0</v>
      </c>
      <c r="J53" s="39"/>
      <c r="K53" s="38">
        <f>+VLOOKUP($D53,[2]Main!$B$13:$AF$692,22,FALSE)</f>
        <v>0</v>
      </c>
      <c r="L53" s="40">
        <f t="shared" si="0"/>
        <v>0</v>
      </c>
    </row>
    <row r="54" spans="1:12" hidden="1" x14ac:dyDescent="0.3">
      <c r="A54" s="42"/>
      <c r="B54" s="35">
        <v>38</v>
      </c>
      <c r="C54" s="36" t="s">
        <v>28</v>
      </c>
      <c r="D54" s="38"/>
      <c r="E54" s="38" t="str">
        <f>+VLOOKUP($D54,[2]Main!$B$13:$AF$692,5,FALSE)</f>
        <v>Cuadrado</v>
      </c>
      <c r="F54" s="38"/>
      <c r="G54" s="38">
        <f>+VLOOKUP($D54,[2]Main!$B$13:$AF$692,11,FALSE)</f>
        <v>0</v>
      </c>
      <c r="H54" s="38">
        <f>+VLOOKUP($D54,[2]Main!$B$13:$AF$692,12,FALSE)</f>
        <v>0</v>
      </c>
      <c r="I54" s="38">
        <f>+VLOOKUP($D54,[2]Main!$B$13:$AF$692,13,FALSE)</f>
        <v>0</v>
      </c>
      <c r="J54" s="39"/>
      <c r="K54" s="38">
        <f>+VLOOKUP($D54,[2]Main!$B$13:$AF$692,22,FALSE)</f>
        <v>0</v>
      </c>
      <c r="L54" s="40">
        <f t="shared" si="0"/>
        <v>0</v>
      </c>
    </row>
    <row r="55" spans="1:12" hidden="1" x14ac:dyDescent="0.3">
      <c r="A55" s="42"/>
      <c r="B55" s="35">
        <v>39</v>
      </c>
      <c r="C55" s="36" t="s">
        <v>28</v>
      </c>
      <c r="D55" s="38"/>
      <c r="E55" s="38" t="str">
        <f>+VLOOKUP($D55,[2]Main!$B$13:$AF$692,5,FALSE)</f>
        <v>Cuadrado</v>
      </c>
      <c r="F55" s="38"/>
      <c r="G55" s="38">
        <f>+VLOOKUP($D55,[2]Main!$B$13:$AF$692,11,FALSE)</f>
        <v>0</v>
      </c>
      <c r="H55" s="38">
        <f>+VLOOKUP($D55,[2]Main!$B$13:$AF$692,12,FALSE)</f>
        <v>0</v>
      </c>
      <c r="I55" s="38">
        <f>+VLOOKUP($D55,[2]Main!$B$13:$AF$692,13,FALSE)</f>
        <v>0</v>
      </c>
      <c r="J55" s="39"/>
      <c r="K55" s="38">
        <f>+VLOOKUP($D55,[2]Main!$B$13:$AF$692,22,FALSE)</f>
        <v>0</v>
      </c>
      <c r="L55" s="40">
        <f t="shared" si="0"/>
        <v>0</v>
      </c>
    </row>
    <row r="56" spans="1:12" hidden="1" x14ac:dyDescent="0.3">
      <c r="A56" s="42"/>
      <c r="B56" s="35">
        <v>40</v>
      </c>
      <c r="C56" s="36" t="s">
        <v>28</v>
      </c>
      <c r="D56" s="38"/>
      <c r="E56" s="38" t="str">
        <f>+VLOOKUP($D56,[2]Main!$B$13:$AF$692,5,FALSE)</f>
        <v>Cuadrado</v>
      </c>
      <c r="F56" s="38"/>
      <c r="G56" s="38">
        <f>+VLOOKUP($D56,[2]Main!$B$13:$AF$692,11,FALSE)</f>
        <v>0</v>
      </c>
      <c r="H56" s="38">
        <f>+VLOOKUP($D56,[2]Main!$B$13:$AF$692,12,FALSE)</f>
        <v>0</v>
      </c>
      <c r="I56" s="38">
        <f>+VLOOKUP($D56,[2]Main!$B$13:$AF$692,13,FALSE)</f>
        <v>0</v>
      </c>
      <c r="J56" s="39"/>
      <c r="K56" s="38">
        <f>+VLOOKUP($D56,[2]Main!$B$13:$AF$692,22,FALSE)</f>
        <v>0</v>
      </c>
      <c r="L56" s="40">
        <f t="shared" si="0"/>
        <v>0</v>
      </c>
    </row>
    <row r="57" spans="1:12" hidden="1" x14ac:dyDescent="0.3">
      <c r="A57" s="42"/>
      <c r="B57" s="35">
        <v>41</v>
      </c>
      <c r="C57" s="36" t="s">
        <v>28</v>
      </c>
      <c r="D57" s="38"/>
      <c r="E57" s="38" t="str">
        <f>+VLOOKUP($D57,[2]Main!$B$13:$AF$692,5,FALSE)</f>
        <v>Cuadrado</v>
      </c>
      <c r="F57" s="38"/>
      <c r="G57" s="38">
        <f>+VLOOKUP($D57,[2]Main!$B$13:$AF$692,11,FALSE)</f>
        <v>0</v>
      </c>
      <c r="H57" s="38">
        <f>+VLOOKUP($D57,[2]Main!$B$13:$AF$692,12,FALSE)</f>
        <v>0</v>
      </c>
      <c r="I57" s="38">
        <f>+VLOOKUP($D57,[2]Main!$B$13:$AF$692,13,FALSE)</f>
        <v>0</v>
      </c>
      <c r="J57" s="39"/>
      <c r="K57" s="38">
        <f>+VLOOKUP($D57,[2]Main!$B$13:$AF$692,22,FALSE)</f>
        <v>0</v>
      </c>
      <c r="L57" s="40">
        <f t="shared" si="0"/>
        <v>0</v>
      </c>
    </row>
    <row r="58" spans="1:12" hidden="1" x14ac:dyDescent="0.3">
      <c r="A58" s="42"/>
      <c r="B58" s="35">
        <v>42</v>
      </c>
      <c r="C58" s="36" t="s">
        <v>28</v>
      </c>
      <c r="D58" s="38"/>
      <c r="E58" s="38" t="str">
        <f>+VLOOKUP($D58,[2]Main!$B$13:$AF$692,5,FALSE)</f>
        <v>Cuadrado</v>
      </c>
      <c r="F58" s="38"/>
      <c r="G58" s="38">
        <f>+VLOOKUP($D58,[2]Main!$B$13:$AF$692,11,FALSE)</f>
        <v>0</v>
      </c>
      <c r="H58" s="38">
        <f>+VLOOKUP($D58,[2]Main!$B$13:$AF$692,12,FALSE)</f>
        <v>0</v>
      </c>
      <c r="I58" s="38">
        <f>+VLOOKUP($D58,[2]Main!$B$13:$AF$692,13,FALSE)</f>
        <v>0</v>
      </c>
      <c r="J58" s="39"/>
      <c r="K58" s="38">
        <f>+VLOOKUP($D58,[2]Main!$B$13:$AF$692,22,FALSE)</f>
        <v>0</v>
      </c>
      <c r="L58" s="40">
        <f t="shared" si="0"/>
        <v>0</v>
      </c>
    </row>
    <row r="59" spans="1:12" hidden="1" x14ac:dyDescent="0.3">
      <c r="A59" s="42"/>
      <c r="B59" s="35">
        <v>43</v>
      </c>
      <c r="C59" s="36" t="s">
        <v>28</v>
      </c>
      <c r="D59" s="38"/>
      <c r="E59" s="38" t="str">
        <f>+VLOOKUP($D59,[2]Main!$B$13:$AF$692,5,FALSE)</f>
        <v>Cuadrado</v>
      </c>
      <c r="F59" s="38"/>
      <c r="G59" s="38">
        <f>+VLOOKUP($D59,[2]Main!$B$13:$AF$692,11,FALSE)</f>
        <v>0</v>
      </c>
      <c r="H59" s="38">
        <f>+VLOOKUP($D59,[2]Main!$B$13:$AF$692,12,FALSE)</f>
        <v>0</v>
      </c>
      <c r="I59" s="38">
        <f>+VLOOKUP($D59,[2]Main!$B$13:$AF$692,13,FALSE)</f>
        <v>0</v>
      </c>
      <c r="J59" s="39"/>
      <c r="K59" s="38">
        <f>+VLOOKUP($D59,[2]Main!$B$13:$AF$692,22,FALSE)</f>
        <v>0</v>
      </c>
      <c r="L59" s="40">
        <f t="shared" si="0"/>
        <v>0</v>
      </c>
    </row>
    <row r="60" spans="1:12" hidden="1" x14ac:dyDescent="0.3">
      <c r="A60" s="42"/>
      <c r="B60" s="35">
        <v>44</v>
      </c>
      <c r="C60" s="36" t="s">
        <v>28</v>
      </c>
      <c r="D60" s="38"/>
      <c r="E60" s="38" t="str">
        <f>+VLOOKUP($D60,[2]Main!$B$13:$AF$692,5,FALSE)</f>
        <v>Cuadrado</v>
      </c>
      <c r="F60" s="38"/>
      <c r="G60" s="38">
        <f>+VLOOKUP($D60,[2]Main!$B$13:$AF$692,11,FALSE)</f>
        <v>0</v>
      </c>
      <c r="H60" s="38">
        <f>+VLOOKUP($D60,[2]Main!$B$13:$AF$692,12,FALSE)</f>
        <v>0</v>
      </c>
      <c r="I60" s="38">
        <f>+VLOOKUP($D60,[2]Main!$B$13:$AF$692,13,FALSE)</f>
        <v>0</v>
      </c>
      <c r="J60" s="39"/>
      <c r="K60" s="38">
        <f>+VLOOKUP($D60,[2]Main!$B$13:$AF$692,22,FALSE)</f>
        <v>0</v>
      </c>
      <c r="L60" s="40">
        <f t="shared" si="0"/>
        <v>0</v>
      </c>
    </row>
    <row r="61" spans="1:12" hidden="1" x14ac:dyDescent="0.3">
      <c r="A61" s="42"/>
      <c r="B61" s="35">
        <v>45</v>
      </c>
      <c r="C61" s="36" t="s">
        <v>28</v>
      </c>
      <c r="D61" s="38"/>
      <c r="E61" s="38" t="str">
        <f>+VLOOKUP($D61,[2]Main!$B$13:$AF$692,5,FALSE)</f>
        <v>Cuadrado</v>
      </c>
      <c r="F61" s="38"/>
      <c r="G61" s="38">
        <f>+VLOOKUP($D61,[2]Main!$B$13:$AF$692,11,FALSE)</f>
        <v>0</v>
      </c>
      <c r="H61" s="38">
        <f>+VLOOKUP($D61,[2]Main!$B$13:$AF$692,12,FALSE)</f>
        <v>0</v>
      </c>
      <c r="I61" s="38">
        <f>+VLOOKUP($D61,[2]Main!$B$13:$AF$692,13,FALSE)</f>
        <v>0</v>
      </c>
      <c r="J61" s="39"/>
      <c r="K61" s="38">
        <f>+VLOOKUP($D61,[2]Main!$B$13:$AF$692,22,FALSE)</f>
        <v>0</v>
      </c>
      <c r="L61" s="40">
        <f t="shared" si="0"/>
        <v>0</v>
      </c>
    </row>
    <row r="62" spans="1:12" hidden="1" x14ac:dyDescent="0.3">
      <c r="A62" s="42"/>
      <c r="B62" s="35">
        <v>46</v>
      </c>
      <c r="C62" s="36" t="s">
        <v>28</v>
      </c>
      <c r="D62" s="38"/>
      <c r="E62" s="38" t="str">
        <f>+VLOOKUP($D62,[2]Main!$B$13:$AF$692,5,FALSE)</f>
        <v>Cuadrado</v>
      </c>
      <c r="F62" s="38"/>
      <c r="G62" s="38">
        <f>+VLOOKUP($D62,[2]Main!$B$13:$AF$692,11,FALSE)</f>
        <v>0</v>
      </c>
      <c r="H62" s="38">
        <f>+VLOOKUP($D62,[2]Main!$B$13:$AF$692,12,FALSE)</f>
        <v>0</v>
      </c>
      <c r="I62" s="38">
        <f>+VLOOKUP($D62,[2]Main!$B$13:$AF$692,13,FALSE)</f>
        <v>0</v>
      </c>
      <c r="J62" s="39"/>
      <c r="K62" s="38">
        <f>+VLOOKUP($D62,[2]Main!$B$13:$AF$692,22,FALSE)</f>
        <v>0</v>
      </c>
      <c r="L62" s="40">
        <f t="shared" si="0"/>
        <v>0</v>
      </c>
    </row>
    <row r="63" spans="1:12" hidden="1" x14ac:dyDescent="0.3">
      <c r="A63" s="42"/>
      <c r="B63" s="35">
        <v>47</v>
      </c>
      <c r="C63" s="36" t="s">
        <v>28</v>
      </c>
      <c r="D63" s="38"/>
      <c r="E63" s="38" t="str">
        <f>+VLOOKUP($D63,[2]Main!$B$13:$AF$692,5,FALSE)</f>
        <v>Cuadrado</v>
      </c>
      <c r="F63" s="38"/>
      <c r="G63" s="38">
        <f>+VLOOKUP($D63,[2]Main!$B$13:$AF$692,11,FALSE)</f>
        <v>0</v>
      </c>
      <c r="H63" s="38">
        <f>+VLOOKUP($D63,[2]Main!$B$13:$AF$692,12,FALSE)</f>
        <v>0</v>
      </c>
      <c r="I63" s="38">
        <f>+VLOOKUP($D63,[2]Main!$B$13:$AF$692,13,FALSE)</f>
        <v>0</v>
      </c>
      <c r="J63" s="39"/>
      <c r="K63" s="38">
        <f>+VLOOKUP($D63,[2]Main!$B$13:$AF$692,22,FALSE)</f>
        <v>0</v>
      </c>
      <c r="L63" s="40">
        <f t="shared" si="0"/>
        <v>0</v>
      </c>
    </row>
    <row r="64" spans="1:12" hidden="1" x14ac:dyDescent="0.3">
      <c r="A64" s="42"/>
      <c r="B64" s="35">
        <v>48</v>
      </c>
      <c r="C64" s="36" t="s">
        <v>28</v>
      </c>
      <c r="D64" s="38"/>
      <c r="E64" s="38" t="str">
        <f>+VLOOKUP($D64,[2]Main!$B$13:$AF$692,5,FALSE)</f>
        <v>Cuadrado</v>
      </c>
      <c r="F64" s="38"/>
      <c r="G64" s="38">
        <f>+VLOOKUP($D64,[2]Main!$B$13:$AF$692,11,FALSE)</f>
        <v>0</v>
      </c>
      <c r="H64" s="38">
        <f>+VLOOKUP($D64,[2]Main!$B$13:$AF$692,12,FALSE)</f>
        <v>0</v>
      </c>
      <c r="I64" s="38">
        <f>+VLOOKUP($D64,[2]Main!$B$13:$AF$692,13,FALSE)</f>
        <v>0</v>
      </c>
      <c r="J64" s="39"/>
      <c r="K64" s="38">
        <f>+VLOOKUP($D64,[2]Main!$B$13:$AF$692,22,FALSE)</f>
        <v>0</v>
      </c>
      <c r="L64" s="40">
        <f t="shared" si="0"/>
        <v>0</v>
      </c>
    </row>
    <row r="65" spans="1:12" hidden="1" x14ac:dyDescent="0.3">
      <c r="A65" s="42"/>
      <c r="B65" s="35">
        <v>49</v>
      </c>
      <c r="C65" s="36" t="s">
        <v>28</v>
      </c>
      <c r="D65" s="38"/>
      <c r="E65" s="38" t="str">
        <f>+VLOOKUP($D65,[2]Main!$B$13:$AF$692,5,FALSE)</f>
        <v>Cuadrado</v>
      </c>
      <c r="F65" s="38"/>
      <c r="G65" s="38">
        <f>+VLOOKUP($D65,[2]Main!$B$13:$AF$692,11,FALSE)</f>
        <v>0</v>
      </c>
      <c r="H65" s="38">
        <f>+VLOOKUP($D65,[2]Main!$B$13:$AF$692,12,FALSE)</f>
        <v>0</v>
      </c>
      <c r="I65" s="38">
        <f>+VLOOKUP($D65,[2]Main!$B$13:$AF$692,13,FALSE)</f>
        <v>0</v>
      </c>
      <c r="J65" s="39"/>
      <c r="K65" s="38">
        <f>+VLOOKUP($D65,[2]Main!$B$13:$AF$692,22,FALSE)</f>
        <v>0</v>
      </c>
      <c r="L65" s="40">
        <f t="shared" si="0"/>
        <v>0</v>
      </c>
    </row>
    <row r="66" spans="1:12" hidden="1" x14ac:dyDescent="0.3">
      <c r="A66" s="42"/>
      <c r="B66" s="35">
        <v>50</v>
      </c>
      <c r="C66" s="36" t="s">
        <v>28</v>
      </c>
      <c r="D66" s="38"/>
      <c r="E66" s="38" t="str">
        <f>+VLOOKUP($D66,[2]Main!$B$13:$AF$692,5,FALSE)</f>
        <v>Cuadrado</v>
      </c>
      <c r="F66" s="38"/>
      <c r="G66" s="38">
        <f>+VLOOKUP($D66,[2]Main!$B$13:$AF$692,11,FALSE)</f>
        <v>0</v>
      </c>
      <c r="H66" s="38">
        <f>+VLOOKUP($D66,[2]Main!$B$13:$AF$692,12,FALSE)</f>
        <v>0</v>
      </c>
      <c r="I66" s="38">
        <f>+VLOOKUP($D66,[2]Main!$B$13:$AF$692,13,FALSE)</f>
        <v>0</v>
      </c>
      <c r="J66" s="39"/>
      <c r="K66" s="38">
        <f>+VLOOKUP($D66,[2]Main!$B$13:$AF$692,22,FALSE)</f>
        <v>0</v>
      </c>
      <c r="L66" s="40">
        <f t="shared" si="0"/>
        <v>0</v>
      </c>
    </row>
    <row r="67" spans="1:12" hidden="1" x14ac:dyDescent="0.3">
      <c r="A67" s="42"/>
      <c r="B67" s="35">
        <v>51</v>
      </c>
      <c r="C67" s="36" t="s">
        <v>28</v>
      </c>
      <c r="D67" s="38"/>
      <c r="E67" s="38" t="str">
        <f>+VLOOKUP($D67,[2]Main!$B$13:$AF$692,5,FALSE)</f>
        <v>Cuadrado</v>
      </c>
      <c r="F67" s="38"/>
      <c r="G67" s="38">
        <f>+VLOOKUP($D67,[2]Main!$B$13:$AF$692,11,FALSE)</f>
        <v>0</v>
      </c>
      <c r="H67" s="38">
        <f>+VLOOKUP($D67,[2]Main!$B$13:$AF$692,12,FALSE)</f>
        <v>0</v>
      </c>
      <c r="I67" s="38">
        <f>+VLOOKUP($D67,[2]Main!$B$13:$AF$692,13,FALSE)</f>
        <v>0</v>
      </c>
      <c r="J67" s="39"/>
      <c r="K67" s="38">
        <f>+VLOOKUP($D67,[2]Main!$B$13:$AF$692,22,FALSE)</f>
        <v>0</v>
      </c>
      <c r="L67" s="40">
        <f t="shared" si="0"/>
        <v>0</v>
      </c>
    </row>
    <row r="68" spans="1:12" hidden="1" x14ac:dyDescent="0.3">
      <c r="A68" s="42"/>
      <c r="B68" s="35">
        <v>52</v>
      </c>
      <c r="C68" s="36" t="s">
        <v>28</v>
      </c>
      <c r="D68" s="38"/>
      <c r="E68" s="38" t="str">
        <f>+VLOOKUP($D68,[2]Main!$B$13:$AF$692,5,FALSE)</f>
        <v>Cuadrado</v>
      </c>
      <c r="F68" s="38"/>
      <c r="G68" s="38">
        <f>+VLOOKUP($D68,[2]Main!$B$13:$AF$692,11,FALSE)</f>
        <v>0</v>
      </c>
      <c r="H68" s="38">
        <f>+VLOOKUP($D68,[2]Main!$B$13:$AF$692,12,FALSE)</f>
        <v>0</v>
      </c>
      <c r="I68" s="38">
        <f>+VLOOKUP($D68,[2]Main!$B$13:$AF$692,13,FALSE)</f>
        <v>0</v>
      </c>
      <c r="J68" s="39"/>
      <c r="K68" s="38">
        <f>+VLOOKUP($D68,[2]Main!$B$13:$AF$692,22,FALSE)</f>
        <v>0</v>
      </c>
      <c r="L68" s="40">
        <f t="shared" si="0"/>
        <v>0</v>
      </c>
    </row>
    <row r="69" spans="1:12" hidden="1" x14ac:dyDescent="0.3">
      <c r="A69" s="42"/>
      <c r="B69" s="35">
        <v>53</v>
      </c>
      <c r="C69" s="36" t="s">
        <v>28</v>
      </c>
      <c r="D69" s="38"/>
      <c r="E69" s="38" t="str">
        <f>+VLOOKUP($D69,[2]Main!$B$13:$AF$692,5,FALSE)</f>
        <v>Cuadrado</v>
      </c>
      <c r="F69" s="38"/>
      <c r="G69" s="38">
        <f>+VLOOKUP($D69,[2]Main!$B$13:$AF$692,11,FALSE)</f>
        <v>0</v>
      </c>
      <c r="H69" s="38">
        <f>+VLOOKUP($D69,[2]Main!$B$13:$AF$692,12,FALSE)</f>
        <v>0</v>
      </c>
      <c r="I69" s="38">
        <f>+VLOOKUP($D69,[2]Main!$B$13:$AF$692,13,FALSE)</f>
        <v>0</v>
      </c>
      <c r="J69" s="39"/>
      <c r="K69" s="38">
        <f>+VLOOKUP($D69,[2]Main!$B$13:$AF$692,22,FALSE)</f>
        <v>0</v>
      </c>
      <c r="L69" s="40">
        <f t="shared" si="0"/>
        <v>0</v>
      </c>
    </row>
    <row r="70" spans="1:12" hidden="1" x14ac:dyDescent="0.3">
      <c r="A70" s="42"/>
      <c r="B70" s="35">
        <v>54</v>
      </c>
      <c r="C70" s="36" t="s">
        <v>28</v>
      </c>
      <c r="D70" s="38"/>
      <c r="E70" s="38" t="str">
        <f>+VLOOKUP($D70,[2]Main!$B$13:$AF$692,5,FALSE)</f>
        <v>Cuadrado</v>
      </c>
      <c r="F70" s="38"/>
      <c r="G70" s="38">
        <f>+VLOOKUP($D70,[2]Main!$B$13:$AF$692,11,FALSE)</f>
        <v>0</v>
      </c>
      <c r="H70" s="38">
        <f>+VLOOKUP($D70,[2]Main!$B$13:$AF$692,12,FALSE)</f>
        <v>0</v>
      </c>
      <c r="I70" s="38">
        <f>+VLOOKUP($D70,[2]Main!$B$13:$AF$692,13,FALSE)</f>
        <v>0</v>
      </c>
      <c r="J70" s="39"/>
      <c r="K70" s="38">
        <f>+VLOOKUP($D70,[2]Main!$B$13:$AF$692,22,FALSE)</f>
        <v>0</v>
      </c>
      <c r="L70" s="40">
        <f t="shared" si="0"/>
        <v>0</v>
      </c>
    </row>
    <row r="71" spans="1:12" hidden="1" x14ac:dyDescent="0.3">
      <c r="A71" s="42"/>
      <c r="B71" s="35">
        <v>55</v>
      </c>
      <c r="C71" s="36" t="s">
        <v>28</v>
      </c>
      <c r="D71" s="38"/>
      <c r="E71" s="38" t="str">
        <f>+VLOOKUP($D71,[2]Main!$B$13:$AF$692,5,FALSE)</f>
        <v>Cuadrado</v>
      </c>
      <c r="F71" s="38"/>
      <c r="G71" s="38">
        <f>+VLOOKUP($D71,[2]Main!$B$13:$AF$692,11,FALSE)</f>
        <v>0</v>
      </c>
      <c r="H71" s="38">
        <f>+VLOOKUP($D71,[2]Main!$B$13:$AF$692,12,FALSE)</f>
        <v>0</v>
      </c>
      <c r="I71" s="38">
        <f>+VLOOKUP($D71,[2]Main!$B$13:$AF$692,13,FALSE)</f>
        <v>0</v>
      </c>
      <c r="J71" s="39"/>
      <c r="K71" s="38">
        <f>+VLOOKUP($D71,[2]Main!$B$13:$AF$692,22,FALSE)</f>
        <v>0</v>
      </c>
      <c r="L71" s="40">
        <f t="shared" si="0"/>
        <v>0</v>
      </c>
    </row>
    <row r="72" spans="1:12" hidden="1" x14ac:dyDescent="0.3">
      <c r="A72" s="42"/>
      <c r="B72" s="35">
        <v>56</v>
      </c>
      <c r="C72" s="36" t="s">
        <v>28</v>
      </c>
      <c r="D72" s="38"/>
      <c r="E72" s="38" t="str">
        <f>+VLOOKUP($D72,[2]Main!$B$13:$AF$692,5,FALSE)</f>
        <v>Cuadrado</v>
      </c>
      <c r="F72" s="38"/>
      <c r="G72" s="38">
        <f>+VLOOKUP($D72,[2]Main!$B$13:$AF$692,11,FALSE)</f>
        <v>0</v>
      </c>
      <c r="H72" s="38">
        <f>+VLOOKUP($D72,[2]Main!$B$13:$AF$692,12,FALSE)</f>
        <v>0</v>
      </c>
      <c r="I72" s="38">
        <f>+VLOOKUP($D72,[2]Main!$B$13:$AF$692,13,FALSE)</f>
        <v>0</v>
      </c>
      <c r="J72" s="39"/>
      <c r="K72" s="38">
        <f>+VLOOKUP($D72,[2]Main!$B$13:$AF$692,22,FALSE)</f>
        <v>0</v>
      </c>
      <c r="L72" s="40">
        <f t="shared" si="0"/>
        <v>0</v>
      </c>
    </row>
    <row r="73" spans="1:12" hidden="1" x14ac:dyDescent="0.3">
      <c r="A73" s="42"/>
      <c r="B73" s="35">
        <v>57</v>
      </c>
      <c r="C73" s="36" t="s">
        <v>28</v>
      </c>
      <c r="D73" s="38"/>
      <c r="E73" s="38" t="str">
        <f>+VLOOKUP($D73,[2]Main!$B$13:$AF$692,5,FALSE)</f>
        <v>Cuadrado</v>
      </c>
      <c r="F73" s="38"/>
      <c r="G73" s="38">
        <f>+VLOOKUP($D73,[2]Main!$B$13:$AF$692,11,FALSE)</f>
        <v>0</v>
      </c>
      <c r="H73" s="38">
        <f>+VLOOKUP($D73,[2]Main!$B$13:$AF$692,12,FALSE)</f>
        <v>0</v>
      </c>
      <c r="I73" s="38">
        <f>+VLOOKUP($D73,[2]Main!$B$13:$AF$692,13,FALSE)</f>
        <v>0</v>
      </c>
      <c r="J73" s="39"/>
      <c r="K73" s="38">
        <f>+VLOOKUP($D73,[2]Main!$B$13:$AF$692,22,FALSE)</f>
        <v>0</v>
      </c>
      <c r="L73" s="40">
        <f t="shared" si="0"/>
        <v>0</v>
      </c>
    </row>
    <row r="74" spans="1:12" hidden="1" x14ac:dyDescent="0.3">
      <c r="A74" s="42"/>
      <c r="B74" s="35">
        <v>58</v>
      </c>
      <c r="C74" s="36" t="s">
        <v>28</v>
      </c>
      <c r="D74" s="38"/>
      <c r="E74" s="38" t="str">
        <f>+VLOOKUP($D74,[2]Main!$B$13:$AF$692,5,FALSE)</f>
        <v>Cuadrado</v>
      </c>
      <c r="F74" s="38"/>
      <c r="G74" s="38">
        <f>+VLOOKUP($D74,[2]Main!$B$13:$AF$692,11,FALSE)</f>
        <v>0</v>
      </c>
      <c r="H74" s="38">
        <f>+VLOOKUP($D74,[2]Main!$B$13:$AF$692,12,FALSE)</f>
        <v>0</v>
      </c>
      <c r="I74" s="38">
        <f>+VLOOKUP($D74,[2]Main!$B$13:$AF$692,13,FALSE)</f>
        <v>0</v>
      </c>
      <c r="J74" s="39"/>
      <c r="K74" s="38">
        <f>+VLOOKUP($D74,[2]Main!$B$13:$AF$692,22,FALSE)</f>
        <v>0</v>
      </c>
      <c r="L74" s="40">
        <f t="shared" si="0"/>
        <v>0</v>
      </c>
    </row>
    <row r="75" spans="1:12" hidden="1" x14ac:dyDescent="0.3">
      <c r="A75" s="42"/>
      <c r="B75" s="35">
        <v>59</v>
      </c>
      <c r="C75" s="36" t="s">
        <v>28</v>
      </c>
      <c r="D75" s="38"/>
      <c r="E75" s="38" t="str">
        <f>+VLOOKUP($D75,[2]Main!$B$13:$AF$692,5,FALSE)</f>
        <v>Cuadrado</v>
      </c>
      <c r="F75" s="38"/>
      <c r="G75" s="38">
        <f>+VLOOKUP($D75,[2]Main!$B$13:$AF$692,11,FALSE)</f>
        <v>0</v>
      </c>
      <c r="H75" s="38">
        <f>+VLOOKUP($D75,[2]Main!$B$13:$AF$692,12,FALSE)</f>
        <v>0</v>
      </c>
      <c r="I75" s="38">
        <f>+VLOOKUP($D75,[2]Main!$B$13:$AF$692,13,FALSE)</f>
        <v>0</v>
      </c>
      <c r="J75" s="39"/>
      <c r="K75" s="38">
        <f>+VLOOKUP($D75,[2]Main!$B$13:$AF$692,22,FALSE)</f>
        <v>0</v>
      </c>
      <c r="L75" s="40">
        <f t="shared" si="0"/>
        <v>0</v>
      </c>
    </row>
    <row r="76" spans="1:12" hidden="1" x14ac:dyDescent="0.3">
      <c r="A76" s="42"/>
      <c r="B76" s="35">
        <v>60</v>
      </c>
      <c r="C76" s="36" t="s">
        <v>28</v>
      </c>
      <c r="D76" s="38"/>
      <c r="E76" s="38" t="str">
        <f>+VLOOKUP($D76,[2]Main!$B$13:$AF$692,5,FALSE)</f>
        <v>Cuadrado</v>
      </c>
      <c r="F76" s="38"/>
      <c r="G76" s="38">
        <f>+VLOOKUP($D76,[2]Main!$B$13:$AF$692,11,FALSE)</f>
        <v>0</v>
      </c>
      <c r="H76" s="38">
        <f>+VLOOKUP($D76,[2]Main!$B$13:$AF$692,12,FALSE)</f>
        <v>0</v>
      </c>
      <c r="I76" s="38">
        <f>+VLOOKUP($D76,[2]Main!$B$13:$AF$692,13,FALSE)</f>
        <v>0</v>
      </c>
      <c r="J76" s="39"/>
      <c r="K76" s="38">
        <f>+VLOOKUP($D76,[2]Main!$B$13:$AF$692,22,FALSE)</f>
        <v>0</v>
      </c>
      <c r="L76" s="40">
        <f t="shared" si="0"/>
        <v>0</v>
      </c>
    </row>
    <row r="77" spans="1:12" hidden="1" x14ac:dyDescent="0.3">
      <c r="A77" s="42"/>
      <c r="B77" s="35">
        <v>61</v>
      </c>
      <c r="C77" s="36" t="s">
        <v>28</v>
      </c>
      <c r="D77" s="38"/>
      <c r="E77" s="38" t="str">
        <f>+VLOOKUP($D77,[2]Main!$B$13:$AF$692,5,FALSE)</f>
        <v>Cuadrado</v>
      </c>
      <c r="F77" s="38"/>
      <c r="G77" s="38">
        <f>+VLOOKUP($D77,[2]Main!$B$13:$AF$692,11,FALSE)</f>
        <v>0</v>
      </c>
      <c r="H77" s="38">
        <f>+VLOOKUP($D77,[2]Main!$B$13:$AF$692,12,FALSE)</f>
        <v>0</v>
      </c>
      <c r="I77" s="38">
        <f>+VLOOKUP($D77,[2]Main!$B$13:$AF$692,13,FALSE)</f>
        <v>0</v>
      </c>
      <c r="J77" s="39"/>
      <c r="K77" s="38">
        <f>+VLOOKUP($D77,[2]Main!$B$13:$AF$692,22,FALSE)</f>
        <v>0</v>
      </c>
      <c r="L77" s="40">
        <f t="shared" si="0"/>
        <v>0</v>
      </c>
    </row>
    <row r="78" spans="1:12" hidden="1" x14ac:dyDescent="0.3">
      <c r="A78" s="42"/>
      <c r="B78" s="35">
        <v>62</v>
      </c>
      <c r="C78" s="36" t="s">
        <v>28</v>
      </c>
      <c r="D78" s="38"/>
      <c r="E78" s="38" t="str">
        <f>+VLOOKUP($D78,[2]Main!$B$13:$AF$692,5,FALSE)</f>
        <v>Cuadrado</v>
      </c>
      <c r="F78" s="38"/>
      <c r="G78" s="38">
        <f>+VLOOKUP($D78,[2]Main!$B$13:$AF$692,11,FALSE)</f>
        <v>0</v>
      </c>
      <c r="H78" s="38">
        <f>+VLOOKUP($D78,[2]Main!$B$13:$AF$692,12,FALSE)</f>
        <v>0</v>
      </c>
      <c r="I78" s="38">
        <f>+VLOOKUP($D78,[2]Main!$B$13:$AF$692,13,FALSE)</f>
        <v>0</v>
      </c>
      <c r="J78" s="39"/>
      <c r="K78" s="38">
        <f>+VLOOKUP($D78,[2]Main!$B$13:$AF$692,22,FALSE)</f>
        <v>0</v>
      </c>
      <c r="L78" s="40">
        <f t="shared" si="0"/>
        <v>0</v>
      </c>
    </row>
    <row r="79" spans="1:12" hidden="1" x14ac:dyDescent="0.3">
      <c r="A79" s="42"/>
      <c r="B79" s="35">
        <v>63</v>
      </c>
      <c r="C79" s="36" t="s">
        <v>28</v>
      </c>
      <c r="D79" s="38"/>
      <c r="E79" s="38" t="str">
        <f>+VLOOKUP($D79,[2]Main!$B$13:$AF$692,5,FALSE)</f>
        <v>Cuadrado</v>
      </c>
      <c r="F79" s="38"/>
      <c r="G79" s="38">
        <f>+VLOOKUP($D79,[2]Main!$B$13:$AF$692,11,FALSE)</f>
        <v>0</v>
      </c>
      <c r="H79" s="38">
        <f>+VLOOKUP($D79,[2]Main!$B$13:$AF$692,12,FALSE)</f>
        <v>0</v>
      </c>
      <c r="I79" s="38">
        <f>+VLOOKUP($D79,[2]Main!$B$13:$AF$692,13,FALSE)</f>
        <v>0</v>
      </c>
      <c r="J79" s="39"/>
      <c r="K79" s="38">
        <f>+VLOOKUP($D79,[2]Main!$B$13:$AF$692,22,FALSE)</f>
        <v>0</v>
      </c>
      <c r="L79" s="40">
        <f t="shared" si="0"/>
        <v>0</v>
      </c>
    </row>
    <row r="80" spans="1:12" hidden="1" x14ac:dyDescent="0.3">
      <c r="A80" s="42"/>
      <c r="B80" s="35">
        <v>64</v>
      </c>
      <c r="C80" s="36" t="s">
        <v>28</v>
      </c>
      <c r="D80" s="38"/>
      <c r="E80" s="38" t="str">
        <f>+VLOOKUP($D80,[2]Main!$B$13:$AF$692,5,FALSE)</f>
        <v>Cuadrado</v>
      </c>
      <c r="F80" s="38"/>
      <c r="G80" s="38">
        <f>+VLOOKUP($D80,[2]Main!$B$13:$AF$692,11,FALSE)</f>
        <v>0</v>
      </c>
      <c r="H80" s="38">
        <f>+VLOOKUP($D80,[2]Main!$B$13:$AF$692,12,FALSE)</f>
        <v>0</v>
      </c>
      <c r="I80" s="38">
        <f>+VLOOKUP($D80,[2]Main!$B$13:$AF$692,13,FALSE)</f>
        <v>0</v>
      </c>
      <c r="J80" s="39"/>
      <c r="K80" s="38">
        <f>+VLOOKUP($D80,[2]Main!$B$13:$AF$692,22,FALSE)</f>
        <v>0</v>
      </c>
      <c r="L80" s="40">
        <f t="shared" si="0"/>
        <v>0</v>
      </c>
    </row>
    <row r="81" spans="1:12" hidden="1" x14ac:dyDescent="0.3">
      <c r="A81" s="42"/>
      <c r="B81" s="35">
        <v>65</v>
      </c>
      <c r="C81" s="36" t="s">
        <v>28</v>
      </c>
      <c r="D81" s="38"/>
      <c r="E81" s="38" t="str">
        <f>+VLOOKUP($D81,[2]Main!$B$13:$AF$692,5,FALSE)</f>
        <v>Cuadrado</v>
      </c>
      <c r="F81" s="38"/>
      <c r="G81" s="38">
        <f>+VLOOKUP($D81,[2]Main!$B$13:$AF$692,11,FALSE)</f>
        <v>0</v>
      </c>
      <c r="H81" s="38">
        <f>+VLOOKUP($D81,[2]Main!$B$13:$AF$692,12,FALSE)</f>
        <v>0</v>
      </c>
      <c r="I81" s="38">
        <f>+VLOOKUP($D81,[2]Main!$B$13:$AF$692,13,FALSE)</f>
        <v>0</v>
      </c>
      <c r="J81" s="39"/>
      <c r="K81" s="38">
        <f>+VLOOKUP($D81,[2]Main!$B$13:$AF$692,22,FALSE)</f>
        <v>0</v>
      </c>
      <c r="L81" s="40">
        <f t="shared" ref="L81:L124" si="1">+K81*J81</f>
        <v>0</v>
      </c>
    </row>
    <row r="82" spans="1:12" hidden="1" x14ac:dyDescent="0.3">
      <c r="A82" s="42"/>
      <c r="B82" s="35">
        <v>66</v>
      </c>
      <c r="C82" s="36" t="s">
        <v>28</v>
      </c>
      <c r="D82" s="38"/>
      <c r="E82" s="38" t="str">
        <f>+VLOOKUP($D82,[2]Main!$B$13:$AF$692,5,FALSE)</f>
        <v>Cuadrado</v>
      </c>
      <c r="F82" s="38"/>
      <c r="G82" s="38">
        <f>+VLOOKUP($D82,[2]Main!$B$13:$AF$692,11,FALSE)</f>
        <v>0</v>
      </c>
      <c r="H82" s="38">
        <f>+VLOOKUP($D82,[2]Main!$B$13:$AF$692,12,FALSE)</f>
        <v>0</v>
      </c>
      <c r="I82" s="38">
        <f>+VLOOKUP($D82,[2]Main!$B$13:$AF$692,13,FALSE)</f>
        <v>0</v>
      </c>
      <c r="J82" s="39"/>
      <c r="K82" s="38">
        <f>+VLOOKUP($D82,[2]Main!$B$13:$AF$692,22,FALSE)</f>
        <v>0</v>
      </c>
      <c r="L82" s="40">
        <f t="shared" si="1"/>
        <v>0</v>
      </c>
    </row>
    <row r="83" spans="1:12" hidden="1" x14ac:dyDescent="0.3">
      <c r="A83" s="42"/>
      <c r="B83" s="35">
        <v>67</v>
      </c>
      <c r="C83" s="36" t="s">
        <v>28</v>
      </c>
      <c r="D83" s="38"/>
      <c r="E83" s="38" t="str">
        <f>+VLOOKUP($D83,[2]Main!$B$13:$AF$692,5,FALSE)</f>
        <v>Cuadrado</v>
      </c>
      <c r="F83" s="38"/>
      <c r="G83" s="38">
        <f>+VLOOKUP($D83,[2]Main!$B$13:$AF$692,11,FALSE)</f>
        <v>0</v>
      </c>
      <c r="H83" s="38">
        <f>+VLOOKUP($D83,[2]Main!$B$13:$AF$692,12,FALSE)</f>
        <v>0</v>
      </c>
      <c r="I83" s="38">
        <f>+VLOOKUP($D83,[2]Main!$B$13:$AF$692,13,FALSE)</f>
        <v>0</v>
      </c>
      <c r="J83" s="39"/>
      <c r="K83" s="38">
        <f>+VLOOKUP($D83,[2]Main!$B$13:$AF$692,22,FALSE)</f>
        <v>0</v>
      </c>
      <c r="L83" s="40">
        <f t="shared" si="1"/>
        <v>0</v>
      </c>
    </row>
    <row r="84" spans="1:12" hidden="1" x14ac:dyDescent="0.3">
      <c r="A84" s="42"/>
      <c r="B84" s="35">
        <v>68</v>
      </c>
      <c r="C84" s="36" t="s">
        <v>28</v>
      </c>
      <c r="D84" s="38"/>
      <c r="E84" s="38" t="str">
        <f>+VLOOKUP($D84,[2]Main!$B$13:$AF$692,5,FALSE)</f>
        <v>Cuadrado</v>
      </c>
      <c r="F84" s="38"/>
      <c r="G84" s="38">
        <f>+VLOOKUP($D84,[2]Main!$B$13:$AF$692,11,FALSE)</f>
        <v>0</v>
      </c>
      <c r="H84" s="38">
        <f>+VLOOKUP($D84,[2]Main!$B$13:$AF$692,12,FALSE)</f>
        <v>0</v>
      </c>
      <c r="I84" s="38">
        <f>+VLOOKUP($D84,[2]Main!$B$13:$AF$692,13,FALSE)</f>
        <v>0</v>
      </c>
      <c r="J84" s="39"/>
      <c r="K84" s="38">
        <f>+VLOOKUP($D84,[2]Main!$B$13:$AF$692,22,FALSE)</f>
        <v>0</v>
      </c>
      <c r="L84" s="40">
        <f t="shared" si="1"/>
        <v>0</v>
      </c>
    </row>
    <row r="85" spans="1:12" hidden="1" x14ac:dyDescent="0.3">
      <c r="A85" s="42"/>
      <c r="B85" s="35">
        <v>69</v>
      </c>
      <c r="C85" s="36" t="s">
        <v>28</v>
      </c>
      <c r="D85" s="38"/>
      <c r="E85" s="38" t="str">
        <f>+VLOOKUP($D85,[2]Main!$B$13:$AF$692,5,FALSE)</f>
        <v>Cuadrado</v>
      </c>
      <c r="F85" s="38"/>
      <c r="G85" s="38">
        <f>+VLOOKUP($D85,[2]Main!$B$13:$AF$692,11,FALSE)</f>
        <v>0</v>
      </c>
      <c r="H85" s="38">
        <f>+VLOOKUP($D85,[2]Main!$B$13:$AF$692,12,FALSE)</f>
        <v>0</v>
      </c>
      <c r="I85" s="38">
        <f>+VLOOKUP($D85,[2]Main!$B$13:$AF$692,13,FALSE)</f>
        <v>0</v>
      </c>
      <c r="J85" s="39"/>
      <c r="K85" s="38">
        <f>+VLOOKUP($D85,[2]Main!$B$13:$AF$692,22,FALSE)</f>
        <v>0</v>
      </c>
      <c r="L85" s="40">
        <f t="shared" si="1"/>
        <v>0</v>
      </c>
    </row>
    <row r="86" spans="1:12" hidden="1" x14ac:dyDescent="0.3">
      <c r="A86" s="42"/>
      <c r="B86" s="35">
        <v>70</v>
      </c>
      <c r="C86" s="36" t="s">
        <v>28</v>
      </c>
      <c r="D86" s="38"/>
      <c r="E86" s="38" t="str">
        <f>+VLOOKUP($D86,[2]Main!$B$13:$AF$692,5,FALSE)</f>
        <v>Cuadrado</v>
      </c>
      <c r="F86" s="38"/>
      <c r="G86" s="38">
        <f>+VLOOKUP($D86,[2]Main!$B$13:$AF$692,11,FALSE)</f>
        <v>0</v>
      </c>
      <c r="H86" s="38">
        <f>+VLOOKUP($D86,[2]Main!$B$13:$AF$692,12,FALSE)</f>
        <v>0</v>
      </c>
      <c r="I86" s="38">
        <f>+VLOOKUP($D86,[2]Main!$B$13:$AF$692,13,FALSE)</f>
        <v>0</v>
      </c>
      <c r="J86" s="39"/>
      <c r="K86" s="38">
        <f>+VLOOKUP($D86,[2]Main!$B$13:$AF$692,22,FALSE)</f>
        <v>0</v>
      </c>
      <c r="L86" s="40">
        <f t="shared" si="1"/>
        <v>0</v>
      </c>
    </row>
    <row r="87" spans="1:12" hidden="1" x14ac:dyDescent="0.3">
      <c r="A87" s="42"/>
      <c r="B87" s="35">
        <v>71</v>
      </c>
      <c r="C87" s="36" t="s">
        <v>28</v>
      </c>
      <c r="D87" s="38"/>
      <c r="E87" s="38" t="str">
        <f>+VLOOKUP($D87,[2]Main!$B$13:$AF$692,5,FALSE)</f>
        <v>Cuadrado</v>
      </c>
      <c r="F87" s="38"/>
      <c r="G87" s="38">
        <f>+VLOOKUP($D87,[2]Main!$B$13:$AF$692,11,FALSE)</f>
        <v>0</v>
      </c>
      <c r="H87" s="38">
        <f>+VLOOKUP($D87,[2]Main!$B$13:$AF$692,12,FALSE)</f>
        <v>0</v>
      </c>
      <c r="I87" s="38">
        <f>+VLOOKUP($D87,[2]Main!$B$13:$AF$692,13,FALSE)</f>
        <v>0</v>
      </c>
      <c r="J87" s="39"/>
      <c r="K87" s="38">
        <f>+VLOOKUP($D87,[2]Main!$B$13:$AF$692,22,FALSE)</f>
        <v>0</v>
      </c>
      <c r="L87" s="40">
        <f t="shared" si="1"/>
        <v>0</v>
      </c>
    </row>
    <row r="88" spans="1:12" hidden="1" x14ac:dyDescent="0.3">
      <c r="A88" s="42"/>
      <c r="B88" s="35">
        <v>72</v>
      </c>
      <c r="C88" s="36" t="s">
        <v>28</v>
      </c>
      <c r="D88" s="38"/>
      <c r="E88" s="38" t="str">
        <f>+VLOOKUP($D88,[2]Main!$B$13:$AF$692,5,FALSE)</f>
        <v>Cuadrado</v>
      </c>
      <c r="F88" s="38"/>
      <c r="G88" s="38">
        <f>+VLOOKUP($D88,[2]Main!$B$13:$AF$692,11,FALSE)</f>
        <v>0</v>
      </c>
      <c r="H88" s="38">
        <f>+VLOOKUP($D88,[2]Main!$B$13:$AF$692,12,FALSE)</f>
        <v>0</v>
      </c>
      <c r="I88" s="38">
        <f>+VLOOKUP($D88,[2]Main!$B$13:$AF$692,13,FALSE)</f>
        <v>0</v>
      </c>
      <c r="J88" s="39"/>
      <c r="K88" s="38">
        <f>+VLOOKUP($D88,[2]Main!$B$13:$AF$692,22,FALSE)</f>
        <v>0</v>
      </c>
      <c r="L88" s="40">
        <f t="shared" si="1"/>
        <v>0</v>
      </c>
    </row>
    <row r="89" spans="1:12" hidden="1" x14ac:dyDescent="0.3">
      <c r="A89" s="42"/>
      <c r="B89" s="35">
        <v>73</v>
      </c>
      <c r="C89" s="36" t="s">
        <v>28</v>
      </c>
      <c r="D89" s="38"/>
      <c r="E89" s="38" t="str">
        <f>+VLOOKUP($D89,[2]Main!$B$13:$AF$692,5,FALSE)</f>
        <v>Cuadrado</v>
      </c>
      <c r="F89" s="38"/>
      <c r="G89" s="38">
        <f>+VLOOKUP($D89,[2]Main!$B$13:$AF$692,11,FALSE)</f>
        <v>0</v>
      </c>
      <c r="H89" s="38">
        <f>+VLOOKUP($D89,[2]Main!$B$13:$AF$692,12,FALSE)</f>
        <v>0</v>
      </c>
      <c r="I89" s="38">
        <f>+VLOOKUP($D89,[2]Main!$B$13:$AF$692,13,FALSE)</f>
        <v>0</v>
      </c>
      <c r="J89" s="39"/>
      <c r="K89" s="38">
        <f>+VLOOKUP($D89,[2]Main!$B$13:$AF$692,22,FALSE)</f>
        <v>0</v>
      </c>
      <c r="L89" s="40">
        <f t="shared" si="1"/>
        <v>0</v>
      </c>
    </row>
    <row r="90" spans="1:12" hidden="1" x14ac:dyDescent="0.3">
      <c r="A90" s="42"/>
      <c r="B90" s="35">
        <v>74</v>
      </c>
      <c r="C90" s="36" t="s">
        <v>28</v>
      </c>
      <c r="D90" s="38"/>
      <c r="E90" s="38" t="str">
        <f>+VLOOKUP($D90,[2]Main!$B$13:$AF$692,5,FALSE)</f>
        <v>Cuadrado</v>
      </c>
      <c r="F90" s="38"/>
      <c r="G90" s="38">
        <f>+VLOOKUP($D90,[2]Main!$B$13:$AF$692,11,FALSE)</f>
        <v>0</v>
      </c>
      <c r="H90" s="38">
        <f>+VLOOKUP($D90,[2]Main!$B$13:$AF$692,12,FALSE)</f>
        <v>0</v>
      </c>
      <c r="I90" s="38">
        <f>+VLOOKUP($D90,[2]Main!$B$13:$AF$692,13,FALSE)</f>
        <v>0</v>
      </c>
      <c r="J90" s="39"/>
      <c r="K90" s="38">
        <f>+VLOOKUP($D90,[2]Main!$B$13:$AF$692,22,FALSE)</f>
        <v>0</v>
      </c>
      <c r="L90" s="40">
        <f t="shared" si="1"/>
        <v>0</v>
      </c>
    </row>
    <row r="91" spans="1:12" hidden="1" x14ac:dyDescent="0.3">
      <c r="A91" s="42"/>
      <c r="B91" s="35">
        <v>75</v>
      </c>
      <c r="C91" s="36" t="s">
        <v>28</v>
      </c>
      <c r="D91" s="38"/>
      <c r="E91" s="38" t="str">
        <f>+VLOOKUP($D91,[2]Main!$B$13:$AF$692,5,FALSE)</f>
        <v>Cuadrado</v>
      </c>
      <c r="F91" s="38"/>
      <c r="G91" s="38">
        <f>+VLOOKUP($D91,[2]Main!$B$13:$AF$692,11,FALSE)</f>
        <v>0</v>
      </c>
      <c r="H91" s="38">
        <f>+VLOOKUP($D91,[2]Main!$B$13:$AF$692,12,FALSE)</f>
        <v>0</v>
      </c>
      <c r="I91" s="38">
        <f>+VLOOKUP($D91,[2]Main!$B$13:$AF$692,13,FALSE)</f>
        <v>0</v>
      </c>
      <c r="J91" s="39"/>
      <c r="K91" s="38">
        <f>+VLOOKUP($D91,[2]Main!$B$13:$AF$692,22,FALSE)</f>
        <v>0</v>
      </c>
      <c r="L91" s="40">
        <f t="shared" si="1"/>
        <v>0</v>
      </c>
    </row>
    <row r="92" spans="1:12" hidden="1" x14ac:dyDescent="0.3">
      <c r="A92" s="42"/>
      <c r="B92" s="35">
        <v>76</v>
      </c>
      <c r="C92" s="36" t="s">
        <v>28</v>
      </c>
      <c r="D92" s="38"/>
      <c r="E92" s="38" t="str">
        <f>+VLOOKUP($D92,[2]Main!$B$13:$AF$692,5,FALSE)</f>
        <v>Cuadrado</v>
      </c>
      <c r="F92" s="38"/>
      <c r="G92" s="38">
        <f>+VLOOKUP($D92,[2]Main!$B$13:$AF$692,11,FALSE)</f>
        <v>0</v>
      </c>
      <c r="H92" s="38">
        <f>+VLOOKUP($D92,[2]Main!$B$13:$AF$692,12,FALSE)</f>
        <v>0</v>
      </c>
      <c r="I92" s="38">
        <f>+VLOOKUP($D92,[2]Main!$B$13:$AF$692,13,FALSE)</f>
        <v>0</v>
      </c>
      <c r="J92" s="39"/>
      <c r="K92" s="38">
        <f>+VLOOKUP($D92,[2]Main!$B$13:$AF$692,22,FALSE)</f>
        <v>0</v>
      </c>
      <c r="L92" s="40">
        <f t="shared" si="1"/>
        <v>0</v>
      </c>
    </row>
    <row r="93" spans="1:12" hidden="1" x14ac:dyDescent="0.3">
      <c r="A93" s="42"/>
      <c r="B93" s="35">
        <v>77</v>
      </c>
      <c r="C93" s="36" t="s">
        <v>28</v>
      </c>
      <c r="D93" s="38"/>
      <c r="E93" s="38" t="str">
        <f>+VLOOKUP($D93,[2]Main!$B$13:$AF$692,5,FALSE)</f>
        <v>Cuadrado</v>
      </c>
      <c r="F93" s="38"/>
      <c r="G93" s="38">
        <f>+VLOOKUP($D93,[2]Main!$B$13:$AF$692,11,FALSE)</f>
        <v>0</v>
      </c>
      <c r="H93" s="38">
        <f>+VLOOKUP($D93,[2]Main!$B$13:$AF$692,12,FALSE)</f>
        <v>0</v>
      </c>
      <c r="I93" s="38">
        <f>+VLOOKUP($D93,[2]Main!$B$13:$AF$692,13,FALSE)</f>
        <v>0</v>
      </c>
      <c r="J93" s="39"/>
      <c r="K93" s="38">
        <f>+VLOOKUP($D93,[2]Main!$B$13:$AF$692,22,FALSE)</f>
        <v>0</v>
      </c>
      <c r="L93" s="40">
        <f t="shared" si="1"/>
        <v>0</v>
      </c>
    </row>
    <row r="94" spans="1:12" hidden="1" x14ac:dyDescent="0.3">
      <c r="A94" s="42"/>
      <c r="B94" s="35">
        <v>78</v>
      </c>
      <c r="C94" s="36" t="s">
        <v>28</v>
      </c>
      <c r="D94" s="38"/>
      <c r="E94" s="38" t="str">
        <f>+VLOOKUP($D94,[2]Main!$B$13:$AF$692,5,FALSE)</f>
        <v>Cuadrado</v>
      </c>
      <c r="F94" s="38"/>
      <c r="G94" s="38">
        <f>+VLOOKUP($D94,[2]Main!$B$13:$AF$692,11,FALSE)</f>
        <v>0</v>
      </c>
      <c r="H94" s="38">
        <f>+VLOOKUP($D94,[2]Main!$B$13:$AF$692,12,FALSE)</f>
        <v>0</v>
      </c>
      <c r="I94" s="38">
        <f>+VLOOKUP($D94,[2]Main!$B$13:$AF$692,13,FALSE)</f>
        <v>0</v>
      </c>
      <c r="J94" s="39"/>
      <c r="K94" s="38">
        <f>+VLOOKUP($D94,[2]Main!$B$13:$AF$692,22,FALSE)</f>
        <v>0</v>
      </c>
      <c r="L94" s="40">
        <f t="shared" si="1"/>
        <v>0</v>
      </c>
    </row>
    <row r="95" spans="1:12" hidden="1" x14ac:dyDescent="0.3">
      <c r="A95" s="42"/>
      <c r="B95" s="35">
        <v>79</v>
      </c>
      <c r="C95" s="36" t="s">
        <v>28</v>
      </c>
      <c r="D95" s="38"/>
      <c r="E95" s="38" t="str">
        <f>+VLOOKUP($D95,[2]Main!$B$13:$AF$692,5,FALSE)</f>
        <v>Cuadrado</v>
      </c>
      <c r="F95" s="38" t="s">
        <v>32</v>
      </c>
      <c r="G95" s="38">
        <f>+VLOOKUP($D95,[2]Main!$B$13:$AF$692,11,FALSE)</f>
        <v>0</v>
      </c>
      <c r="H95" s="38">
        <f>+VLOOKUP($D95,[2]Main!$B$13:$AF$692,12,FALSE)</f>
        <v>0</v>
      </c>
      <c r="I95" s="38">
        <f>+VLOOKUP($D95,[2]Main!$B$13:$AF$692,13,FALSE)</f>
        <v>0</v>
      </c>
      <c r="J95" s="39">
        <v>1</v>
      </c>
      <c r="K95" s="38">
        <f>+VLOOKUP($D95,[2]Main!$B$13:$AF$692,22,FALSE)</f>
        <v>0</v>
      </c>
      <c r="L95" s="40">
        <f t="shared" si="1"/>
        <v>0</v>
      </c>
    </row>
    <row r="96" spans="1:12" hidden="1" x14ac:dyDescent="0.3">
      <c r="A96" s="42"/>
      <c r="B96" s="35">
        <v>80</v>
      </c>
      <c r="C96" s="36" t="s">
        <v>28</v>
      </c>
      <c r="D96" s="38"/>
      <c r="E96" s="38" t="str">
        <f>+VLOOKUP($D96,[2]Main!$B$13:$AF$692,5,FALSE)</f>
        <v>Cuadrado</v>
      </c>
      <c r="F96" s="38" t="s">
        <v>32</v>
      </c>
      <c r="G96" s="38">
        <f>+VLOOKUP($D96,[2]Main!$B$13:$AF$692,11,FALSE)</f>
        <v>0</v>
      </c>
      <c r="H96" s="38">
        <f>+VLOOKUP($D96,[2]Main!$B$13:$AF$692,12,FALSE)</f>
        <v>0</v>
      </c>
      <c r="I96" s="38">
        <f>+VLOOKUP($D96,[2]Main!$B$13:$AF$692,13,FALSE)</f>
        <v>0</v>
      </c>
      <c r="J96" s="39">
        <v>1</v>
      </c>
      <c r="K96" s="38">
        <f>+VLOOKUP($D96,[2]Main!$B$13:$AF$692,22,FALSE)</f>
        <v>0</v>
      </c>
      <c r="L96" s="40">
        <f t="shared" si="1"/>
        <v>0</v>
      </c>
    </row>
    <row r="97" spans="1:12" hidden="1" x14ac:dyDescent="0.3">
      <c r="A97" s="42"/>
      <c r="B97" s="35">
        <v>81</v>
      </c>
      <c r="C97" s="36" t="s">
        <v>28</v>
      </c>
      <c r="D97" s="38"/>
      <c r="E97" s="38" t="str">
        <f>+VLOOKUP($D97,[2]Main!$B$13:$AF$692,5,FALSE)</f>
        <v>Cuadrado</v>
      </c>
      <c r="F97" s="38" t="s">
        <v>32</v>
      </c>
      <c r="G97" s="38">
        <f>+VLOOKUP($D97,[2]Main!$B$13:$AF$692,11,FALSE)</f>
        <v>0</v>
      </c>
      <c r="H97" s="38">
        <f>+VLOOKUP($D97,[2]Main!$B$13:$AF$692,12,FALSE)</f>
        <v>0</v>
      </c>
      <c r="I97" s="38">
        <f>+VLOOKUP($D97,[2]Main!$B$13:$AF$692,13,FALSE)</f>
        <v>0</v>
      </c>
      <c r="J97" s="39">
        <v>1</v>
      </c>
      <c r="K97" s="38">
        <f>+VLOOKUP($D97,[2]Main!$B$13:$AF$692,22,FALSE)</f>
        <v>0</v>
      </c>
      <c r="L97" s="40">
        <f t="shared" si="1"/>
        <v>0</v>
      </c>
    </row>
    <row r="98" spans="1:12" hidden="1" x14ac:dyDescent="0.3">
      <c r="A98" s="42"/>
      <c r="B98" s="35">
        <v>82</v>
      </c>
      <c r="C98" s="36" t="s">
        <v>28</v>
      </c>
      <c r="D98" s="38"/>
      <c r="E98" s="38" t="str">
        <f>+VLOOKUP($D98,[2]Main!$B$13:$AF$692,5,FALSE)</f>
        <v>Cuadrado</v>
      </c>
      <c r="F98" s="38" t="s">
        <v>32</v>
      </c>
      <c r="G98" s="38">
        <f>+VLOOKUP($D98,[2]Main!$B$13:$AF$692,11,FALSE)</f>
        <v>0</v>
      </c>
      <c r="H98" s="38">
        <f>+VLOOKUP($D98,[2]Main!$B$13:$AF$692,12,FALSE)</f>
        <v>0</v>
      </c>
      <c r="I98" s="38">
        <f>+VLOOKUP($D98,[2]Main!$B$13:$AF$692,13,FALSE)</f>
        <v>0</v>
      </c>
      <c r="J98" s="39">
        <v>1</v>
      </c>
      <c r="K98" s="38">
        <f>+VLOOKUP($D98,[2]Main!$B$13:$AF$692,22,FALSE)</f>
        <v>0</v>
      </c>
      <c r="L98" s="40">
        <f t="shared" si="1"/>
        <v>0</v>
      </c>
    </row>
    <row r="99" spans="1:12" hidden="1" x14ac:dyDescent="0.3">
      <c r="A99" s="42"/>
      <c r="B99" s="35">
        <v>83</v>
      </c>
      <c r="C99" s="36" t="s">
        <v>28</v>
      </c>
      <c r="D99" s="38"/>
      <c r="E99" s="38" t="str">
        <f>+VLOOKUP($D99,[2]Main!$B$13:$AF$692,5,FALSE)</f>
        <v>Cuadrado</v>
      </c>
      <c r="F99" s="38" t="s">
        <v>32</v>
      </c>
      <c r="G99" s="38">
        <f>+VLOOKUP($D99,[2]Main!$B$13:$AF$692,11,FALSE)</f>
        <v>0</v>
      </c>
      <c r="H99" s="38">
        <f>+VLOOKUP($D99,[2]Main!$B$13:$AF$692,12,FALSE)</f>
        <v>0</v>
      </c>
      <c r="I99" s="38">
        <f>+VLOOKUP($D99,[2]Main!$B$13:$AF$692,13,FALSE)</f>
        <v>0</v>
      </c>
      <c r="J99" s="39">
        <v>1</v>
      </c>
      <c r="K99" s="38">
        <f>+VLOOKUP($D99,[2]Main!$B$13:$AF$692,22,FALSE)</f>
        <v>0</v>
      </c>
      <c r="L99" s="40">
        <f t="shared" si="1"/>
        <v>0</v>
      </c>
    </row>
    <row r="100" spans="1:12" hidden="1" x14ac:dyDescent="0.3">
      <c r="A100" s="42"/>
      <c r="B100" s="35">
        <v>84</v>
      </c>
      <c r="C100" s="36" t="s">
        <v>28</v>
      </c>
      <c r="D100" s="38"/>
      <c r="E100" s="38" t="str">
        <f>+VLOOKUP($D100,[2]Main!$B$13:$AF$692,5,FALSE)</f>
        <v>Cuadrado</v>
      </c>
      <c r="F100" s="38" t="s">
        <v>32</v>
      </c>
      <c r="G100" s="38">
        <f>+VLOOKUP($D100,[2]Main!$B$13:$AF$692,11,FALSE)</f>
        <v>0</v>
      </c>
      <c r="H100" s="38">
        <f>+VLOOKUP($D100,[2]Main!$B$13:$AF$692,12,FALSE)</f>
        <v>0</v>
      </c>
      <c r="I100" s="38">
        <f>+VLOOKUP($D100,[2]Main!$B$13:$AF$692,13,FALSE)</f>
        <v>0</v>
      </c>
      <c r="J100" s="39">
        <v>1</v>
      </c>
      <c r="K100" s="38">
        <f>+VLOOKUP($D100,[2]Main!$B$13:$AF$692,22,FALSE)</f>
        <v>0</v>
      </c>
      <c r="L100" s="40">
        <f t="shared" si="1"/>
        <v>0</v>
      </c>
    </row>
    <row r="101" spans="1:12" hidden="1" x14ac:dyDescent="0.3">
      <c r="A101" s="42"/>
      <c r="B101" s="35">
        <v>85</v>
      </c>
      <c r="C101" s="36" t="s">
        <v>28</v>
      </c>
      <c r="D101" s="38"/>
      <c r="E101" s="38" t="str">
        <f>+VLOOKUP($D101,[2]Main!$B$13:$AF$692,5,FALSE)</f>
        <v>Cuadrado</v>
      </c>
      <c r="F101" s="38" t="s">
        <v>32</v>
      </c>
      <c r="G101" s="38">
        <f>+VLOOKUP($D101,[2]Main!$B$13:$AF$692,11,FALSE)</f>
        <v>0</v>
      </c>
      <c r="H101" s="38">
        <f>+VLOOKUP($D101,[2]Main!$B$13:$AF$692,12,FALSE)</f>
        <v>0</v>
      </c>
      <c r="I101" s="38">
        <f>+VLOOKUP($D101,[2]Main!$B$13:$AF$692,13,FALSE)</f>
        <v>0</v>
      </c>
      <c r="J101" s="39">
        <v>1</v>
      </c>
      <c r="K101" s="38">
        <f>+VLOOKUP($D101,[2]Main!$B$13:$AF$692,22,FALSE)</f>
        <v>0</v>
      </c>
      <c r="L101" s="40">
        <f t="shared" si="1"/>
        <v>0</v>
      </c>
    </row>
    <row r="102" spans="1:12" hidden="1" x14ac:dyDescent="0.3">
      <c r="A102" s="42"/>
      <c r="B102" s="35">
        <v>86</v>
      </c>
      <c r="C102" s="36" t="s">
        <v>28</v>
      </c>
      <c r="D102" s="38"/>
      <c r="E102" s="38" t="str">
        <f>+VLOOKUP($D102,[2]Main!$B$13:$AF$692,5,FALSE)</f>
        <v>Cuadrado</v>
      </c>
      <c r="F102" s="38" t="s">
        <v>32</v>
      </c>
      <c r="G102" s="38">
        <f>+VLOOKUP($D102,[2]Main!$B$13:$AF$692,11,FALSE)</f>
        <v>0</v>
      </c>
      <c r="H102" s="38">
        <f>+VLOOKUP($D102,[2]Main!$B$13:$AF$692,12,FALSE)</f>
        <v>0</v>
      </c>
      <c r="I102" s="38">
        <f>+VLOOKUP($D102,[2]Main!$B$13:$AF$692,13,FALSE)</f>
        <v>0</v>
      </c>
      <c r="J102" s="39">
        <v>1</v>
      </c>
      <c r="K102" s="38">
        <f>+VLOOKUP($D102,[2]Main!$B$13:$AF$692,22,FALSE)</f>
        <v>0</v>
      </c>
      <c r="L102" s="40">
        <f t="shared" si="1"/>
        <v>0</v>
      </c>
    </row>
    <row r="103" spans="1:12" hidden="1" x14ac:dyDescent="0.3">
      <c r="A103" s="42"/>
      <c r="B103" s="35">
        <v>87</v>
      </c>
      <c r="C103" s="36" t="s">
        <v>28</v>
      </c>
      <c r="D103" s="38"/>
      <c r="E103" s="38" t="str">
        <f>+VLOOKUP($D103,[2]Main!$B$13:$AF$692,5,FALSE)</f>
        <v>Cuadrado</v>
      </c>
      <c r="F103" s="38" t="s">
        <v>32</v>
      </c>
      <c r="G103" s="38">
        <f>+VLOOKUP($D103,[2]Main!$B$13:$AF$692,11,FALSE)</f>
        <v>0</v>
      </c>
      <c r="H103" s="38">
        <f>+VLOOKUP($D103,[2]Main!$B$13:$AF$692,12,FALSE)</f>
        <v>0</v>
      </c>
      <c r="I103" s="38">
        <f>+VLOOKUP($D103,[2]Main!$B$13:$AF$692,13,FALSE)</f>
        <v>0</v>
      </c>
      <c r="J103" s="39">
        <v>1</v>
      </c>
      <c r="K103" s="38">
        <f>+VLOOKUP($D103,[2]Main!$B$13:$AF$692,22,FALSE)</f>
        <v>0</v>
      </c>
      <c r="L103" s="40">
        <f t="shared" si="1"/>
        <v>0</v>
      </c>
    </row>
    <row r="104" spans="1:12" hidden="1" x14ac:dyDescent="0.3">
      <c r="A104" s="42"/>
      <c r="B104" s="35">
        <v>88</v>
      </c>
      <c r="C104" s="36" t="s">
        <v>28</v>
      </c>
      <c r="D104" s="38"/>
      <c r="E104" s="38" t="str">
        <f>+VLOOKUP($D104,[2]Main!$B$13:$AF$692,5,FALSE)</f>
        <v>Cuadrado</v>
      </c>
      <c r="F104" s="38" t="s">
        <v>32</v>
      </c>
      <c r="G104" s="38">
        <f>+VLOOKUP($D104,[2]Main!$B$13:$AF$692,11,FALSE)</f>
        <v>0</v>
      </c>
      <c r="H104" s="38">
        <f>+VLOOKUP($D104,[2]Main!$B$13:$AF$692,12,FALSE)</f>
        <v>0</v>
      </c>
      <c r="I104" s="38">
        <f>+VLOOKUP($D104,[2]Main!$B$13:$AF$692,13,FALSE)</f>
        <v>0</v>
      </c>
      <c r="J104" s="39">
        <v>1</v>
      </c>
      <c r="K104" s="38">
        <f>+VLOOKUP($D104,[2]Main!$B$13:$AF$692,22,FALSE)</f>
        <v>0</v>
      </c>
      <c r="L104" s="40">
        <f t="shared" si="1"/>
        <v>0</v>
      </c>
    </row>
    <row r="105" spans="1:12" hidden="1" x14ac:dyDescent="0.3">
      <c r="A105" s="42"/>
      <c r="B105" s="35">
        <v>89</v>
      </c>
      <c r="C105" s="36" t="s">
        <v>28</v>
      </c>
      <c r="D105" s="38"/>
      <c r="E105" s="38" t="str">
        <f>+VLOOKUP($D105,[2]Main!$B$13:$AF$692,5,FALSE)</f>
        <v>Cuadrado</v>
      </c>
      <c r="F105" s="38" t="s">
        <v>32</v>
      </c>
      <c r="G105" s="38">
        <f>+VLOOKUP($D105,[2]Main!$B$13:$AF$692,11,FALSE)</f>
        <v>0</v>
      </c>
      <c r="H105" s="38">
        <f>+VLOOKUP($D105,[2]Main!$B$13:$AF$692,12,FALSE)</f>
        <v>0</v>
      </c>
      <c r="I105" s="38">
        <f>+VLOOKUP($D105,[2]Main!$B$13:$AF$692,13,FALSE)</f>
        <v>0</v>
      </c>
      <c r="J105" s="39">
        <v>1</v>
      </c>
      <c r="K105" s="38">
        <f>+VLOOKUP($D105,[2]Main!$B$13:$AF$692,22,FALSE)</f>
        <v>0</v>
      </c>
      <c r="L105" s="40">
        <f t="shared" si="1"/>
        <v>0</v>
      </c>
    </row>
    <row r="106" spans="1:12" hidden="1" x14ac:dyDescent="0.3">
      <c r="A106" s="42"/>
      <c r="B106" s="35">
        <v>90</v>
      </c>
      <c r="C106" s="36" t="s">
        <v>28</v>
      </c>
      <c r="D106" s="38"/>
      <c r="E106" s="38" t="str">
        <f>+VLOOKUP($D106,[2]Main!$B$13:$AF$692,5,FALSE)</f>
        <v>Cuadrado</v>
      </c>
      <c r="F106" s="38" t="s">
        <v>32</v>
      </c>
      <c r="G106" s="38">
        <f>+VLOOKUP($D106,[2]Main!$B$13:$AF$692,11,FALSE)</f>
        <v>0</v>
      </c>
      <c r="H106" s="38">
        <f>+VLOOKUP($D106,[2]Main!$B$13:$AF$692,12,FALSE)</f>
        <v>0</v>
      </c>
      <c r="I106" s="38">
        <f>+VLOOKUP($D106,[2]Main!$B$13:$AF$692,13,FALSE)</f>
        <v>0</v>
      </c>
      <c r="J106" s="39">
        <v>1</v>
      </c>
      <c r="K106" s="38">
        <f>+VLOOKUP($D106,[2]Main!$B$13:$AF$692,22,FALSE)</f>
        <v>0</v>
      </c>
      <c r="L106" s="40">
        <f t="shared" si="1"/>
        <v>0</v>
      </c>
    </row>
    <row r="107" spans="1:12" hidden="1" x14ac:dyDescent="0.3">
      <c r="A107" s="42"/>
      <c r="B107" s="35">
        <v>91</v>
      </c>
      <c r="C107" s="36" t="s">
        <v>28</v>
      </c>
      <c r="D107" s="38"/>
      <c r="E107" s="38" t="str">
        <f>+VLOOKUP($D107,[2]Main!$B$13:$AF$692,5,FALSE)</f>
        <v>Cuadrado</v>
      </c>
      <c r="F107" s="38" t="s">
        <v>32</v>
      </c>
      <c r="G107" s="38">
        <f>+VLOOKUP($D107,[2]Main!$B$13:$AF$692,11,FALSE)</f>
        <v>0</v>
      </c>
      <c r="H107" s="38">
        <f>+VLOOKUP($D107,[2]Main!$B$13:$AF$692,12,FALSE)</f>
        <v>0</v>
      </c>
      <c r="I107" s="38">
        <f>+VLOOKUP($D107,[2]Main!$B$13:$AF$692,13,FALSE)</f>
        <v>0</v>
      </c>
      <c r="J107" s="39">
        <v>1</v>
      </c>
      <c r="K107" s="38">
        <f>+VLOOKUP($D107,[2]Main!$B$13:$AF$692,22,FALSE)</f>
        <v>0</v>
      </c>
      <c r="L107" s="40">
        <f t="shared" si="1"/>
        <v>0</v>
      </c>
    </row>
    <row r="108" spans="1:12" hidden="1" x14ac:dyDescent="0.3">
      <c r="A108" s="42"/>
      <c r="B108" s="35">
        <v>92</v>
      </c>
      <c r="C108" s="36" t="s">
        <v>28</v>
      </c>
      <c r="D108" s="38"/>
      <c r="E108" s="38" t="str">
        <f>+VLOOKUP($D108,[2]Main!$B$13:$AF$692,5,FALSE)</f>
        <v>Cuadrado</v>
      </c>
      <c r="F108" s="38" t="s">
        <v>32</v>
      </c>
      <c r="G108" s="38">
        <f>+VLOOKUP($D108,[2]Main!$B$13:$AF$692,11,FALSE)</f>
        <v>0</v>
      </c>
      <c r="H108" s="38">
        <f>+VLOOKUP($D108,[2]Main!$B$13:$AF$692,12,FALSE)</f>
        <v>0</v>
      </c>
      <c r="I108" s="38">
        <f>+VLOOKUP($D108,[2]Main!$B$13:$AF$692,13,FALSE)</f>
        <v>0</v>
      </c>
      <c r="J108" s="39">
        <v>1</v>
      </c>
      <c r="K108" s="38">
        <f>+VLOOKUP($D108,[2]Main!$B$13:$AF$692,22,FALSE)</f>
        <v>0</v>
      </c>
      <c r="L108" s="40">
        <f t="shared" si="1"/>
        <v>0</v>
      </c>
    </row>
    <row r="109" spans="1:12" hidden="1" x14ac:dyDescent="0.3">
      <c r="A109" s="42"/>
      <c r="B109" s="35">
        <v>93</v>
      </c>
      <c r="C109" s="36" t="s">
        <v>28</v>
      </c>
      <c r="D109" s="38"/>
      <c r="E109" s="38" t="str">
        <f>+VLOOKUP($D109,[2]Main!$B$13:$AF$692,5,FALSE)</f>
        <v>Cuadrado</v>
      </c>
      <c r="F109" s="38" t="s">
        <v>32</v>
      </c>
      <c r="G109" s="38">
        <f>+VLOOKUP($D109,[2]Main!$B$13:$AF$692,11,FALSE)</f>
        <v>0</v>
      </c>
      <c r="H109" s="38">
        <f>+VLOOKUP($D109,[2]Main!$B$13:$AF$692,12,FALSE)</f>
        <v>0</v>
      </c>
      <c r="I109" s="38">
        <f>+VLOOKUP($D109,[2]Main!$B$13:$AF$692,13,FALSE)</f>
        <v>0</v>
      </c>
      <c r="J109" s="39">
        <v>1</v>
      </c>
      <c r="K109" s="38">
        <f>+VLOOKUP($D109,[2]Main!$B$13:$AF$692,22,FALSE)</f>
        <v>0</v>
      </c>
      <c r="L109" s="40">
        <f t="shared" si="1"/>
        <v>0</v>
      </c>
    </row>
    <row r="110" spans="1:12" hidden="1" x14ac:dyDescent="0.3">
      <c r="A110" s="42"/>
      <c r="B110" s="35">
        <v>94</v>
      </c>
      <c r="C110" s="36" t="s">
        <v>28</v>
      </c>
      <c r="D110" s="38"/>
      <c r="E110" s="38" t="str">
        <f>+VLOOKUP($D110,[2]Main!$B$13:$AF$692,5,FALSE)</f>
        <v>Cuadrado</v>
      </c>
      <c r="F110" s="38" t="s">
        <v>32</v>
      </c>
      <c r="G110" s="38">
        <f>+VLOOKUP($D110,[2]Main!$B$13:$AF$692,11,FALSE)</f>
        <v>0</v>
      </c>
      <c r="H110" s="38">
        <f>+VLOOKUP($D110,[2]Main!$B$13:$AF$692,12,FALSE)</f>
        <v>0</v>
      </c>
      <c r="I110" s="38">
        <f>+VLOOKUP($D110,[2]Main!$B$13:$AF$692,13,FALSE)</f>
        <v>0</v>
      </c>
      <c r="J110" s="39">
        <v>1</v>
      </c>
      <c r="K110" s="38">
        <f>+VLOOKUP($D110,[2]Main!$B$13:$AF$692,22,FALSE)</f>
        <v>0</v>
      </c>
      <c r="L110" s="40">
        <f t="shared" si="1"/>
        <v>0</v>
      </c>
    </row>
    <row r="111" spans="1:12" hidden="1" x14ac:dyDescent="0.3">
      <c r="A111" s="42"/>
      <c r="B111" s="35">
        <v>95</v>
      </c>
      <c r="C111" s="36" t="s">
        <v>28</v>
      </c>
      <c r="D111" s="38"/>
      <c r="E111" s="38" t="str">
        <f>+VLOOKUP($D111,[2]Main!$B$13:$AF$692,5,FALSE)</f>
        <v>Cuadrado</v>
      </c>
      <c r="F111" s="38" t="s">
        <v>32</v>
      </c>
      <c r="G111" s="38">
        <f>+VLOOKUP($D111,[2]Main!$B$13:$AF$692,11,FALSE)</f>
        <v>0</v>
      </c>
      <c r="H111" s="38">
        <f>+VLOOKUP($D111,[2]Main!$B$13:$AF$692,12,FALSE)</f>
        <v>0</v>
      </c>
      <c r="I111" s="38">
        <f>+VLOOKUP($D111,[2]Main!$B$13:$AF$692,13,FALSE)</f>
        <v>0</v>
      </c>
      <c r="J111" s="39">
        <v>1</v>
      </c>
      <c r="K111" s="38">
        <f>+VLOOKUP($D111,[2]Main!$B$13:$AF$692,22,FALSE)</f>
        <v>0</v>
      </c>
      <c r="L111" s="40">
        <f t="shared" si="1"/>
        <v>0</v>
      </c>
    </row>
    <row r="112" spans="1:12" hidden="1" x14ac:dyDescent="0.3">
      <c r="A112" s="42"/>
      <c r="B112" s="35">
        <v>96</v>
      </c>
      <c r="C112" s="36" t="s">
        <v>28</v>
      </c>
      <c r="D112" s="38"/>
      <c r="E112" s="38" t="str">
        <f>+VLOOKUP($D112,[2]Main!$B$13:$AF$692,5,FALSE)</f>
        <v>Cuadrado</v>
      </c>
      <c r="F112" s="38" t="s">
        <v>32</v>
      </c>
      <c r="G112" s="38">
        <f>+VLOOKUP($D112,[2]Main!$B$13:$AF$692,11,FALSE)</f>
        <v>0</v>
      </c>
      <c r="H112" s="38">
        <f>+VLOOKUP($D112,[2]Main!$B$13:$AF$692,12,FALSE)</f>
        <v>0</v>
      </c>
      <c r="I112" s="38">
        <f>+VLOOKUP($D112,[2]Main!$B$13:$AF$692,13,FALSE)</f>
        <v>0</v>
      </c>
      <c r="J112" s="39">
        <v>1</v>
      </c>
      <c r="K112" s="38">
        <f>+VLOOKUP($D112,[2]Main!$B$13:$AF$692,22,FALSE)</f>
        <v>0</v>
      </c>
      <c r="L112" s="40">
        <f t="shared" si="1"/>
        <v>0</v>
      </c>
    </row>
    <row r="113" spans="1:12" hidden="1" x14ac:dyDescent="0.3">
      <c r="A113" s="42"/>
      <c r="B113" s="35">
        <v>97</v>
      </c>
      <c r="C113" s="36" t="s">
        <v>28</v>
      </c>
      <c r="D113" s="38"/>
      <c r="E113" s="38" t="str">
        <f>+VLOOKUP($D113,[2]Main!$B$13:$AF$692,5,FALSE)</f>
        <v>Cuadrado</v>
      </c>
      <c r="F113" s="38" t="s">
        <v>32</v>
      </c>
      <c r="G113" s="38">
        <f>+VLOOKUP($D113,[2]Main!$B$13:$AF$692,11,FALSE)</f>
        <v>0</v>
      </c>
      <c r="H113" s="38">
        <f>+VLOOKUP($D113,[2]Main!$B$13:$AF$692,12,FALSE)</f>
        <v>0</v>
      </c>
      <c r="I113" s="38">
        <f>+VLOOKUP($D113,[2]Main!$B$13:$AF$692,13,FALSE)</f>
        <v>0</v>
      </c>
      <c r="J113" s="39">
        <v>1</v>
      </c>
      <c r="K113" s="38">
        <f>+VLOOKUP($D113,[2]Main!$B$13:$AF$692,22,FALSE)</f>
        <v>0</v>
      </c>
      <c r="L113" s="40">
        <f t="shared" si="1"/>
        <v>0</v>
      </c>
    </row>
    <row r="114" spans="1:12" hidden="1" x14ac:dyDescent="0.3">
      <c r="A114" s="42"/>
      <c r="B114" s="35">
        <v>98</v>
      </c>
      <c r="C114" s="36" t="s">
        <v>28</v>
      </c>
      <c r="D114" s="38"/>
      <c r="E114" s="38" t="str">
        <f>+VLOOKUP($D114,[2]Main!$B$13:$AF$692,5,FALSE)</f>
        <v>Cuadrado</v>
      </c>
      <c r="F114" s="38" t="s">
        <v>32</v>
      </c>
      <c r="G114" s="38">
        <f>+VLOOKUP($D114,[2]Main!$B$13:$AF$692,11,FALSE)</f>
        <v>0</v>
      </c>
      <c r="H114" s="38">
        <f>+VLOOKUP($D114,[2]Main!$B$13:$AF$692,12,FALSE)</f>
        <v>0</v>
      </c>
      <c r="I114" s="38">
        <f>+VLOOKUP($D114,[2]Main!$B$13:$AF$692,13,FALSE)</f>
        <v>0</v>
      </c>
      <c r="J114" s="39">
        <v>1</v>
      </c>
      <c r="K114" s="38">
        <f>+VLOOKUP($D114,[2]Main!$B$13:$AF$692,22,FALSE)</f>
        <v>0</v>
      </c>
      <c r="L114" s="40">
        <f t="shared" si="1"/>
        <v>0</v>
      </c>
    </row>
    <row r="115" spans="1:12" hidden="1" x14ac:dyDescent="0.3">
      <c r="A115" s="42"/>
      <c r="B115" s="35">
        <v>99</v>
      </c>
      <c r="C115" s="36" t="s">
        <v>28</v>
      </c>
      <c r="D115" s="38"/>
      <c r="E115" s="38" t="str">
        <f>+VLOOKUP($D115,[2]Main!$B$13:$AF$692,5,FALSE)</f>
        <v>Cuadrado</v>
      </c>
      <c r="F115" s="38" t="s">
        <v>32</v>
      </c>
      <c r="G115" s="38">
        <f>+VLOOKUP($D115,[2]Main!$B$13:$AF$692,11,FALSE)</f>
        <v>0</v>
      </c>
      <c r="H115" s="38">
        <f>+VLOOKUP($D115,[2]Main!$B$13:$AF$692,12,FALSE)</f>
        <v>0</v>
      </c>
      <c r="I115" s="38">
        <f>+VLOOKUP($D115,[2]Main!$B$13:$AF$692,13,FALSE)</f>
        <v>0</v>
      </c>
      <c r="J115" s="39">
        <v>1</v>
      </c>
      <c r="K115" s="38">
        <f>+VLOOKUP($D115,[2]Main!$B$13:$AF$692,22,FALSE)</f>
        <v>0</v>
      </c>
      <c r="L115" s="40">
        <f t="shared" si="1"/>
        <v>0</v>
      </c>
    </row>
    <row r="116" spans="1:12" hidden="1" x14ac:dyDescent="0.3">
      <c r="A116" s="42"/>
      <c r="B116" s="35">
        <v>100</v>
      </c>
      <c r="C116" s="36" t="s">
        <v>28</v>
      </c>
      <c r="D116" s="38"/>
      <c r="E116" s="38" t="str">
        <f>+VLOOKUP($D116,[2]Main!$B$13:$AF$692,5,FALSE)</f>
        <v>Cuadrado</v>
      </c>
      <c r="F116" s="38" t="s">
        <v>32</v>
      </c>
      <c r="G116" s="38">
        <f>+VLOOKUP($D116,[2]Main!$B$13:$AF$692,11,FALSE)</f>
        <v>0</v>
      </c>
      <c r="H116" s="38">
        <f>+VLOOKUP($D116,[2]Main!$B$13:$AF$692,12,FALSE)</f>
        <v>0</v>
      </c>
      <c r="I116" s="38">
        <f>+VLOOKUP($D116,[2]Main!$B$13:$AF$692,13,FALSE)</f>
        <v>0</v>
      </c>
      <c r="J116" s="39">
        <v>1</v>
      </c>
      <c r="K116" s="38">
        <f>+VLOOKUP($D116,[2]Main!$B$13:$AF$692,22,FALSE)</f>
        <v>0</v>
      </c>
      <c r="L116" s="40">
        <f t="shared" si="1"/>
        <v>0</v>
      </c>
    </row>
    <row r="117" spans="1:12" hidden="1" x14ac:dyDescent="0.3">
      <c r="A117" s="42"/>
      <c r="B117" s="35">
        <v>101</v>
      </c>
      <c r="C117" s="36" t="s">
        <v>28</v>
      </c>
      <c r="D117" s="38"/>
      <c r="E117" s="38" t="str">
        <f>+VLOOKUP($D117,[2]Main!$B$13:$AF$692,5,FALSE)</f>
        <v>Cuadrado</v>
      </c>
      <c r="F117" s="38" t="s">
        <v>32</v>
      </c>
      <c r="G117" s="38">
        <f>+VLOOKUP($D117,[2]Main!$B$13:$AF$692,11,FALSE)</f>
        <v>0</v>
      </c>
      <c r="H117" s="38">
        <f>+VLOOKUP($D117,[2]Main!$B$13:$AF$692,12,FALSE)</f>
        <v>0</v>
      </c>
      <c r="I117" s="38">
        <f>+VLOOKUP($D117,[2]Main!$B$13:$AF$692,13,FALSE)</f>
        <v>0</v>
      </c>
      <c r="J117" s="39">
        <v>1</v>
      </c>
      <c r="K117" s="38">
        <f>+VLOOKUP($D117,[2]Main!$B$13:$AF$692,22,FALSE)</f>
        <v>0</v>
      </c>
      <c r="L117" s="40">
        <f t="shared" si="1"/>
        <v>0</v>
      </c>
    </row>
    <row r="118" spans="1:12" hidden="1" x14ac:dyDescent="0.3">
      <c r="A118" s="42"/>
      <c r="B118" s="35">
        <v>102</v>
      </c>
      <c r="C118" s="36" t="s">
        <v>28</v>
      </c>
      <c r="D118" s="38"/>
      <c r="E118" s="38" t="str">
        <f>+VLOOKUP($D118,[2]Main!$B$13:$AF$692,5,FALSE)</f>
        <v>Cuadrado</v>
      </c>
      <c r="F118" s="38" t="s">
        <v>32</v>
      </c>
      <c r="G118" s="38">
        <f>+VLOOKUP($D118,[2]Main!$B$13:$AF$692,11,FALSE)</f>
        <v>0</v>
      </c>
      <c r="H118" s="38">
        <f>+VLOOKUP($D118,[2]Main!$B$13:$AF$692,12,FALSE)</f>
        <v>0</v>
      </c>
      <c r="I118" s="38">
        <f>+VLOOKUP($D118,[2]Main!$B$13:$AF$692,13,FALSE)</f>
        <v>0</v>
      </c>
      <c r="J118" s="39">
        <v>1</v>
      </c>
      <c r="K118" s="38">
        <f>+VLOOKUP($D118,[2]Main!$B$13:$AF$692,22,FALSE)</f>
        <v>0</v>
      </c>
      <c r="L118" s="40">
        <f t="shared" si="1"/>
        <v>0</v>
      </c>
    </row>
    <row r="119" spans="1:12" hidden="1" x14ac:dyDescent="0.3">
      <c r="A119" s="42"/>
      <c r="B119" s="35">
        <v>103</v>
      </c>
      <c r="C119" s="36" t="s">
        <v>28</v>
      </c>
      <c r="D119" s="38"/>
      <c r="E119" s="38" t="str">
        <f>+VLOOKUP($D119,[2]Main!$B$13:$AF$692,5,FALSE)</f>
        <v>Cuadrado</v>
      </c>
      <c r="F119" s="38" t="s">
        <v>32</v>
      </c>
      <c r="G119" s="38">
        <f>+VLOOKUP($D119,[2]Main!$B$13:$AF$692,11,FALSE)</f>
        <v>0</v>
      </c>
      <c r="H119" s="38">
        <f>+VLOOKUP($D119,[2]Main!$B$13:$AF$692,12,FALSE)</f>
        <v>0</v>
      </c>
      <c r="I119" s="38">
        <f>+VLOOKUP($D119,[2]Main!$B$13:$AF$692,13,FALSE)</f>
        <v>0</v>
      </c>
      <c r="J119" s="39">
        <v>1</v>
      </c>
      <c r="K119" s="38">
        <f>+VLOOKUP($D119,[2]Main!$B$13:$AF$692,22,FALSE)</f>
        <v>0</v>
      </c>
      <c r="L119" s="40">
        <f t="shared" si="1"/>
        <v>0</v>
      </c>
    </row>
    <row r="120" spans="1:12" hidden="1" x14ac:dyDescent="0.3">
      <c r="A120" s="42"/>
      <c r="B120" s="35">
        <v>104</v>
      </c>
      <c r="C120" s="36" t="s">
        <v>28</v>
      </c>
      <c r="D120" s="38"/>
      <c r="E120" s="38" t="str">
        <f>+VLOOKUP($D120,[2]Main!$B$13:$AF$692,5,FALSE)</f>
        <v>Cuadrado</v>
      </c>
      <c r="F120" s="38" t="s">
        <v>32</v>
      </c>
      <c r="G120" s="38">
        <f>+VLOOKUP($D120,[2]Main!$B$13:$AF$692,11,FALSE)</f>
        <v>0</v>
      </c>
      <c r="H120" s="38">
        <f>+VLOOKUP($D120,[2]Main!$B$13:$AF$692,12,FALSE)</f>
        <v>0</v>
      </c>
      <c r="I120" s="38">
        <f>+VLOOKUP($D120,[2]Main!$B$13:$AF$692,13,FALSE)</f>
        <v>0</v>
      </c>
      <c r="J120" s="39">
        <v>1</v>
      </c>
      <c r="K120" s="38">
        <f>+VLOOKUP($D120,[2]Main!$B$13:$AF$692,22,FALSE)</f>
        <v>0</v>
      </c>
      <c r="L120" s="40">
        <f t="shared" si="1"/>
        <v>0</v>
      </c>
    </row>
    <row r="121" spans="1:12" hidden="1" x14ac:dyDescent="0.3">
      <c r="A121" s="42"/>
      <c r="B121" s="35">
        <v>105</v>
      </c>
      <c r="C121" s="36" t="s">
        <v>28</v>
      </c>
      <c r="D121" s="38"/>
      <c r="E121" s="38" t="str">
        <f>+VLOOKUP($D121,[2]Main!$B$13:$AF$692,5,FALSE)</f>
        <v>Cuadrado</v>
      </c>
      <c r="F121" s="38" t="s">
        <v>32</v>
      </c>
      <c r="G121" s="38">
        <f>+VLOOKUP($D121,[2]Main!$B$13:$AF$692,11,FALSE)</f>
        <v>0</v>
      </c>
      <c r="H121" s="38">
        <f>+VLOOKUP($D121,[2]Main!$B$13:$AF$692,12,FALSE)</f>
        <v>0</v>
      </c>
      <c r="I121" s="38">
        <f>+VLOOKUP($D121,[2]Main!$B$13:$AF$692,13,FALSE)</f>
        <v>0</v>
      </c>
      <c r="J121" s="39">
        <v>1</v>
      </c>
      <c r="K121" s="38">
        <f>+VLOOKUP($D121,[2]Main!$B$13:$AF$692,22,FALSE)</f>
        <v>0</v>
      </c>
      <c r="L121" s="40">
        <f t="shared" si="1"/>
        <v>0</v>
      </c>
    </row>
    <row r="122" spans="1:12" hidden="1" x14ac:dyDescent="0.3">
      <c r="A122" s="42"/>
      <c r="B122" s="35">
        <v>106</v>
      </c>
      <c r="C122" s="36" t="s">
        <v>28</v>
      </c>
      <c r="D122" s="38"/>
      <c r="E122" s="38" t="str">
        <f>+VLOOKUP($D122,[2]Main!$B$13:$AF$692,5,FALSE)</f>
        <v>Cuadrado</v>
      </c>
      <c r="F122" s="38" t="s">
        <v>32</v>
      </c>
      <c r="G122" s="38">
        <f>+VLOOKUP($D122,[2]Main!$B$13:$AF$692,11,FALSE)</f>
        <v>0</v>
      </c>
      <c r="H122" s="38">
        <f>+VLOOKUP($D122,[2]Main!$B$13:$AF$692,12,FALSE)</f>
        <v>0</v>
      </c>
      <c r="I122" s="38">
        <f>+VLOOKUP($D122,[2]Main!$B$13:$AF$692,13,FALSE)</f>
        <v>0</v>
      </c>
      <c r="J122" s="39">
        <v>1</v>
      </c>
      <c r="K122" s="38">
        <f>+VLOOKUP($D122,[2]Main!$B$13:$AF$692,22,FALSE)</f>
        <v>0</v>
      </c>
      <c r="L122" s="40">
        <f t="shared" si="1"/>
        <v>0</v>
      </c>
    </row>
    <row r="123" spans="1:12" hidden="1" x14ac:dyDescent="0.3">
      <c r="A123" s="42"/>
      <c r="B123" s="35">
        <v>107</v>
      </c>
      <c r="C123" s="36" t="s">
        <v>28</v>
      </c>
      <c r="D123" s="38"/>
      <c r="E123" s="38" t="str">
        <f>+VLOOKUP($D123,[2]Main!$B$13:$AF$692,5,FALSE)</f>
        <v>Cuadrado</v>
      </c>
      <c r="F123" s="38" t="s">
        <v>32</v>
      </c>
      <c r="G123" s="38">
        <f>+VLOOKUP($D123,[2]Main!$B$13:$AF$692,11,FALSE)</f>
        <v>0</v>
      </c>
      <c r="H123" s="38">
        <f>+VLOOKUP($D123,[2]Main!$B$13:$AF$692,12,FALSE)</f>
        <v>0</v>
      </c>
      <c r="I123" s="38">
        <f>+VLOOKUP($D123,[2]Main!$B$13:$AF$692,13,FALSE)</f>
        <v>0</v>
      </c>
      <c r="J123" s="39">
        <v>1</v>
      </c>
      <c r="K123" s="38">
        <f>+VLOOKUP($D123,[2]Main!$B$13:$AF$692,22,FALSE)</f>
        <v>0</v>
      </c>
      <c r="L123" s="40">
        <f t="shared" si="1"/>
        <v>0</v>
      </c>
    </row>
    <row r="124" spans="1:12" hidden="1" x14ac:dyDescent="0.3">
      <c r="A124" s="42"/>
      <c r="B124" s="35">
        <v>108</v>
      </c>
      <c r="C124" s="36" t="s">
        <v>28</v>
      </c>
      <c r="D124" s="38"/>
      <c r="E124" s="38" t="str">
        <f>+VLOOKUP($D124,[2]Main!$B$13:$AF$692,5,FALSE)</f>
        <v>Cuadrado</v>
      </c>
      <c r="F124" s="38" t="s">
        <v>32</v>
      </c>
      <c r="G124" s="38">
        <f>+VLOOKUP($D124,[2]Main!$B$13:$AF$692,11,FALSE)</f>
        <v>0</v>
      </c>
      <c r="H124" s="38">
        <f>+VLOOKUP($D124,[2]Main!$B$13:$AF$692,12,FALSE)</f>
        <v>0</v>
      </c>
      <c r="I124" s="38">
        <f>+VLOOKUP($D124,[2]Main!$B$13:$AF$692,13,FALSE)</f>
        <v>0</v>
      </c>
      <c r="J124" s="39">
        <v>1</v>
      </c>
      <c r="K124" s="38">
        <f>+VLOOKUP($D124,[2]Main!$B$13:$AF$692,22,FALSE)</f>
        <v>0</v>
      </c>
      <c r="L124" s="40">
        <f t="shared" si="1"/>
        <v>0</v>
      </c>
    </row>
    <row r="125" spans="1:1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3" t="s">
        <v>56</v>
      </c>
      <c r="L125" s="44">
        <f>SUM(L17:L40)</f>
        <v>11441.089999999997</v>
      </c>
    </row>
    <row r="126" spans="1:12" ht="15" thickBot="1" x14ac:dyDescent="0.35">
      <c r="A126" s="1"/>
      <c r="B126" s="1"/>
      <c r="C126" s="1"/>
      <c r="D126" s="1"/>
      <c r="E126" s="45" t="s">
        <v>57</v>
      </c>
      <c r="F126" s="46"/>
      <c r="G126" s="1"/>
      <c r="H126" s="1"/>
      <c r="I126" s="1"/>
      <c r="J126" s="1"/>
      <c r="K126" s="43" t="s">
        <v>58</v>
      </c>
      <c r="L126" s="47">
        <f>+L125*0.16</f>
        <v>1830.5743999999995</v>
      </c>
    </row>
    <row r="127" spans="1:12" x14ac:dyDescent="0.3">
      <c r="A127" s="1"/>
      <c r="B127" s="48" t="s">
        <v>59</v>
      </c>
      <c r="C127" s="48"/>
      <c r="D127" s="48"/>
      <c r="E127" s="48"/>
      <c r="F127" s="49"/>
      <c r="G127" s="48"/>
      <c r="H127" s="48"/>
      <c r="I127" s="48"/>
      <c r="J127" s="1"/>
      <c r="K127" s="43" t="s">
        <v>60</v>
      </c>
      <c r="L127" s="47">
        <f>+L125+L126</f>
        <v>13271.664399999996</v>
      </c>
    </row>
    <row r="128" spans="1:1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7.5" customHeight="1" thickBot="1" x14ac:dyDescent="0.35">
      <c r="B129" s="50"/>
      <c r="C129" s="51" t="s">
        <v>61</v>
      </c>
      <c r="D129" s="52"/>
      <c r="E129" s="53" t="s">
        <v>62</v>
      </c>
      <c r="F129" s="54"/>
      <c r="G129" s="55"/>
      <c r="H129" s="56" t="s">
        <v>63</v>
      </c>
      <c r="I129" s="57"/>
      <c r="J129" s="58" t="s">
        <v>64</v>
      </c>
      <c r="K129" s="59"/>
      <c r="L129" s="60"/>
    </row>
    <row r="130" spans="1:12" s="61" customFormat="1" ht="12.75" customHeight="1" thickBot="1" x14ac:dyDescent="0.35">
      <c r="B130" s="62"/>
      <c r="C130" s="62"/>
      <c r="D130" s="63"/>
      <c r="E130" s="63"/>
      <c r="F130" s="63"/>
      <c r="G130" s="63"/>
      <c r="H130" s="63"/>
      <c r="I130" s="63"/>
      <c r="J130" s="63"/>
      <c r="K130" s="63"/>
      <c r="L130" s="63"/>
    </row>
    <row r="131" spans="1:12" ht="37.5" customHeight="1" thickBot="1" x14ac:dyDescent="0.35">
      <c r="B131" s="50"/>
      <c r="C131" s="51" t="s">
        <v>65</v>
      </c>
      <c r="D131" s="52"/>
      <c r="E131" s="64" t="s">
        <v>66</v>
      </c>
      <c r="F131" s="65"/>
      <c r="G131" s="65"/>
      <c r="H131" s="65"/>
      <c r="I131" s="65"/>
      <c r="J131" s="65"/>
      <c r="K131" s="65"/>
      <c r="L131" s="66"/>
    </row>
    <row r="132" spans="1:12" s="61" customFormat="1" ht="12.75" customHeight="1" thickBot="1" x14ac:dyDescent="0.35">
      <c r="B132" s="62"/>
      <c r="C132" s="62"/>
      <c r="D132" s="63"/>
      <c r="E132" s="63"/>
      <c r="F132" s="63"/>
      <c r="G132" s="63"/>
      <c r="H132" s="63"/>
      <c r="I132" s="63"/>
      <c r="J132" s="63"/>
      <c r="K132" s="63"/>
      <c r="L132" s="63"/>
    </row>
    <row r="133" spans="1:12" s="74" customFormat="1" ht="23.25" customHeight="1" x14ac:dyDescent="0.3">
      <c r="A133" s="67"/>
      <c r="B133" s="68"/>
      <c r="C133" s="69" t="s">
        <v>67</v>
      </c>
      <c r="D133" s="70"/>
      <c r="E133" s="71"/>
      <c r="F133" s="72" t="s">
        <v>68</v>
      </c>
      <c r="G133" s="72"/>
      <c r="H133" s="72"/>
      <c r="I133" s="72"/>
      <c r="J133" s="72"/>
      <c r="K133" s="72"/>
      <c r="L133" s="73"/>
    </row>
    <row r="134" spans="1:12" s="74" customFormat="1" ht="23.25" customHeight="1" x14ac:dyDescent="0.3">
      <c r="A134" s="67"/>
      <c r="B134" s="75"/>
      <c r="C134" s="76" t="s">
        <v>69</v>
      </c>
      <c r="D134" s="76"/>
      <c r="E134" s="76"/>
      <c r="F134" s="77"/>
      <c r="G134" s="78"/>
      <c r="H134" s="78"/>
      <c r="I134" s="78"/>
      <c r="J134" s="78"/>
      <c r="K134" s="78"/>
      <c r="L134" s="79"/>
    </row>
    <row r="135" spans="1:12" s="74" customFormat="1" ht="23.25" customHeight="1" thickBot="1" x14ac:dyDescent="0.35">
      <c r="A135" s="67"/>
      <c r="B135" s="80"/>
      <c r="C135" s="81" t="s">
        <v>70</v>
      </c>
      <c r="D135" s="82"/>
      <c r="E135" s="83"/>
      <c r="F135" s="84"/>
      <c r="G135" s="85"/>
      <c r="H135" s="85"/>
      <c r="I135" s="85"/>
      <c r="J135" s="85"/>
      <c r="K135" s="85"/>
      <c r="L135" s="86"/>
    </row>
    <row r="136" spans="1:12" ht="14.4" hidden="1" customHeight="1" x14ac:dyDescent="0.3">
      <c r="A136" s="87"/>
      <c r="B136" s="88"/>
      <c r="C136" s="89" t="s">
        <v>71</v>
      </c>
      <c r="D136" s="90"/>
      <c r="E136" s="91"/>
      <c r="F136" s="92">
        <f>VLOOKUP($D$8,[3]!Listado_clientes,37)</f>
        <v>0</v>
      </c>
      <c r="G136" s="93"/>
      <c r="H136" s="93"/>
      <c r="I136" s="93"/>
      <c r="J136" s="93"/>
      <c r="K136" s="93"/>
      <c r="L136" s="94"/>
    </row>
    <row r="137" spans="1:12" ht="14.4" hidden="1" customHeight="1" x14ac:dyDescent="0.3">
      <c r="A137" s="87"/>
      <c r="B137" s="95"/>
      <c r="C137" s="96" t="s">
        <v>72</v>
      </c>
      <c r="D137" s="97"/>
      <c r="E137" s="98"/>
      <c r="F137" s="99">
        <f>VLOOKUP($D$8,[3]!Listado_clientes,38)</f>
        <v>0</v>
      </c>
      <c r="G137" s="93"/>
      <c r="H137" s="93"/>
      <c r="I137" s="93"/>
      <c r="J137" s="93"/>
      <c r="K137" s="93"/>
      <c r="L137" s="94"/>
    </row>
    <row r="138" spans="1:12" ht="14.4" hidden="1" customHeight="1" x14ac:dyDescent="0.3">
      <c r="A138" s="87"/>
      <c r="B138" s="95"/>
      <c r="C138" s="96" t="s">
        <v>11</v>
      </c>
      <c r="D138" s="97"/>
      <c r="E138" s="98"/>
      <c r="F138" s="99">
        <f>VLOOKUP($D$8,[3]!Listado_clientes,39)</f>
        <v>0</v>
      </c>
      <c r="G138" s="93"/>
      <c r="H138" s="93"/>
      <c r="I138" s="93"/>
      <c r="J138" s="93"/>
      <c r="K138" s="93"/>
      <c r="L138" s="94"/>
    </row>
    <row r="139" spans="1:12" ht="14.4" hidden="1" customHeight="1" x14ac:dyDescent="0.3">
      <c r="A139" s="87"/>
      <c r="B139" s="95"/>
      <c r="C139" s="96" t="s">
        <v>73</v>
      </c>
      <c r="D139" s="97"/>
      <c r="E139" s="98"/>
      <c r="F139" s="99">
        <f>VLOOKUP($D$8,[3]!Listado_clientes,40)</f>
        <v>0</v>
      </c>
      <c r="G139" s="93"/>
      <c r="H139" s="93"/>
      <c r="I139" s="93"/>
      <c r="J139" s="93"/>
      <c r="K139" s="93"/>
      <c r="L139" s="94"/>
    </row>
    <row r="140" spans="1:12" ht="14.4" hidden="1" customHeight="1" x14ac:dyDescent="0.3">
      <c r="A140" s="87"/>
      <c r="B140" s="95"/>
      <c r="C140" s="96" t="s">
        <v>74</v>
      </c>
      <c r="D140" s="97"/>
      <c r="E140" s="98"/>
      <c r="F140" s="99">
        <f>VLOOKUP($D$8,[3]!Listado_clientes,41)</f>
        <v>0</v>
      </c>
      <c r="G140" s="93"/>
      <c r="H140" s="93"/>
      <c r="I140" s="93"/>
      <c r="J140" s="93"/>
      <c r="K140" s="93"/>
      <c r="L140" s="94"/>
    </row>
    <row r="141" spans="1:12" ht="14.4" hidden="1" customHeight="1" x14ac:dyDescent="0.3">
      <c r="A141" s="87"/>
      <c r="B141" s="95"/>
      <c r="C141" s="96" t="s">
        <v>75</v>
      </c>
      <c r="D141" s="97"/>
      <c r="E141" s="98"/>
      <c r="F141" s="99">
        <f>VLOOKUP($D$8,[3]!Listado_clientes,42)</f>
        <v>0</v>
      </c>
      <c r="G141" s="93"/>
      <c r="H141" s="93"/>
      <c r="I141" s="93"/>
      <c r="J141" s="93"/>
      <c r="K141" s="93"/>
      <c r="L141" s="94"/>
    </row>
    <row r="142" spans="1:12" ht="14.4" hidden="1" customHeight="1" x14ac:dyDescent="0.3">
      <c r="A142" s="87"/>
      <c r="B142" s="95"/>
      <c r="C142" s="96" t="s">
        <v>76</v>
      </c>
      <c r="D142" s="97"/>
      <c r="E142" s="98"/>
      <c r="F142" s="99">
        <f>VLOOKUP($D$8,[3]!Listado_clientes,43)</f>
        <v>0</v>
      </c>
      <c r="G142" s="93"/>
      <c r="H142" s="93"/>
      <c r="I142" s="93"/>
      <c r="J142" s="93"/>
      <c r="K142" s="93"/>
      <c r="L142" s="94"/>
    </row>
    <row r="143" spans="1:12" ht="14.4" hidden="1" customHeight="1" x14ac:dyDescent="0.3">
      <c r="A143" s="87"/>
      <c r="B143" s="95"/>
      <c r="C143" s="96" t="s">
        <v>77</v>
      </c>
      <c r="D143" s="97"/>
      <c r="E143" s="98"/>
      <c r="F143" s="99">
        <f>VLOOKUP($D$8,[3]!Listado_clientes,44)</f>
        <v>0</v>
      </c>
      <c r="G143" s="93"/>
      <c r="H143" s="93"/>
      <c r="I143" s="93"/>
      <c r="J143" s="93"/>
      <c r="K143" s="93"/>
      <c r="L143" s="94"/>
    </row>
    <row r="144" spans="1:12" ht="26.4" hidden="1" customHeight="1" thickBot="1" x14ac:dyDescent="0.35">
      <c r="A144" s="87"/>
      <c r="B144" s="100"/>
      <c r="C144" s="101" t="s">
        <v>78</v>
      </c>
      <c r="D144" s="102"/>
      <c r="E144" s="103"/>
      <c r="F144" s="104">
        <f>VLOOKUP($D$8,[3]!Listado_clientes,45)</f>
        <v>0</v>
      </c>
      <c r="G144" s="105"/>
      <c r="H144" s="105"/>
      <c r="I144" s="105"/>
      <c r="J144" s="105"/>
      <c r="K144" s="105"/>
      <c r="L144" s="106"/>
    </row>
    <row r="145" spans="1:1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" thickBot="1" x14ac:dyDescent="0.35">
      <c r="B146" s="107" t="s">
        <v>79</v>
      </c>
      <c r="C146" s="108"/>
      <c r="D146" s="108"/>
      <c r="E146" s="108"/>
      <c r="F146" s="108"/>
      <c r="G146" s="108"/>
      <c r="H146" s="108"/>
      <c r="I146" s="108"/>
      <c r="J146" s="108"/>
      <c r="K146" s="108"/>
      <c r="L146" s="109"/>
    </row>
    <row r="147" spans="1:12" ht="63.75" customHeight="1" thickBot="1" x14ac:dyDescent="0.35">
      <c r="B147" s="110"/>
      <c r="C147" s="111"/>
      <c r="D147" s="111"/>
      <c r="E147" s="111"/>
      <c r="F147" s="111"/>
      <c r="G147" s="111"/>
      <c r="H147" s="111"/>
      <c r="I147" s="111"/>
      <c r="J147" s="111"/>
      <c r="K147" s="111"/>
      <c r="L147" s="112"/>
    </row>
  </sheetData>
  <mergeCells count="19">
    <mergeCell ref="E131:L131"/>
    <mergeCell ref="C134:E134"/>
    <mergeCell ref="F135:L135"/>
    <mergeCell ref="F144:L144"/>
    <mergeCell ref="B146:L146"/>
    <mergeCell ref="C147:L147"/>
    <mergeCell ref="B12:C12"/>
    <mergeCell ref="K12:L12"/>
    <mergeCell ref="B13:C13"/>
    <mergeCell ref="K13:L13"/>
    <mergeCell ref="B127:I127"/>
    <mergeCell ref="H129:I129"/>
    <mergeCell ref="J129:L129"/>
    <mergeCell ref="B8:C8"/>
    <mergeCell ref="B9:C9"/>
    <mergeCell ref="K9:L9"/>
    <mergeCell ref="B10:C10"/>
    <mergeCell ref="B11:C11"/>
    <mergeCell ref="K11:L11"/>
  </mergeCells>
  <hyperlinks>
    <hyperlink ref="D12" r:id="rId1"/>
  </hyperlinks>
  <printOptions horizontalCentered="1"/>
  <pageMargins left="3.937007874015748E-2" right="3.937007874015748E-2" top="0.55118110236220474" bottom="0.74803149606299213" header="0.31496062992125984" footer="0.31496062992125984"/>
  <pageSetup scale="6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OC Interna</vt:lpstr>
      <vt:lpstr>'OC Interna'!Área_de_impresión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Carbajal</dc:creator>
  <cp:lastModifiedBy>Anita Carbajal</cp:lastModifiedBy>
  <dcterms:created xsi:type="dcterms:W3CDTF">2016-03-08T17:46:34Z</dcterms:created>
  <dcterms:modified xsi:type="dcterms:W3CDTF">2016-03-08T17:47:24Z</dcterms:modified>
</cp:coreProperties>
</file>