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 100 Stream Spotify" sheetId="1" r:id="rId4"/>
    <sheet state="visible" name="Genre By Decade" sheetId="2" r:id="rId5"/>
    <sheet state="visible" name="Musical Features" sheetId="3" r:id="rId6"/>
  </sheets>
  <definedNames/>
  <calcPr/>
</workbook>
</file>

<file path=xl/sharedStrings.xml><?xml version="1.0" encoding="utf-8"?>
<sst xmlns="http://schemas.openxmlformats.org/spreadsheetml/2006/main" count="490" uniqueCount="342">
  <si>
    <t>Spotify paid the artists $0,0032 per stream</t>
  </si>
  <si>
    <t>ank</t>
  </si>
  <si>
    <t>Song</t>
  </si>
  <si>
    <t>Artist(s)</t>
  </si>
  <si>
    <t>Album</t>
  </si>
  <si>
    <t>Streams
(millions)</t>
  </si>
  <si>
    <t>Date published</t>
  </si>
  <si>
    <t>Ref(s)</t>
  </si>
  <si>
    <t>Apple Music got the average rate of $0,0056</t>
  </si>
  <si>
    <t>"Shape of You"</t>
  </si>
  <si>
    <t>Ed Sheeran</t>
  </si>
  <si>
    <t>÷</t>
  </si>
  <si>
    <t>[11]</t>
  </si>
  <si>
    <t>Google Play Music landed a $0,0055 payout rate</t>
  </si>
  <si>
    <t>"Blinding Lights"</t>
  </si>
  <si>
    <t>The Weeknd</t>
  </si>
  <si>
    <t>After Hours</t>
  </si>
  <si>
    <t>[12]</t>
  </si>
  <si>
    <t>Deezer fell slightly lower at $0.00436</t>
  </si>
  <si>
    <t>"Dance Monkey"</t>
  </si>
  <si>
    <t>Tones and I</t>
  </si>
  <si>
    <t>The Kids Are Coming</t>
  </si>
  <si>
    <t>[13]</t>
  </si>
  <si>
    <t>"Rockstar"</t>
  </si>
  <si>
    <t>Post Malone featuring 21 Savage</t>
  </si>
  <si>
    <t>Beerbongs &amp; Bentleys</t>
  </si>
  <si>
    <t>[14]</t>
  </si>
  <si>
    <t>"One Dance"</t>
  </si>
  <si>
    <t>Drake featuring Wizkid and Kyla</t>
  </si>
  <si>
    <t>Views</t>
  </si>
  <si>
    <t>[15]</t>
  </si>
  <si>
    <t>"Closer"</t>
  </si>
  <si>
    <t>The Chainsmokers featuring Halsey</t>
  </si>
  <si>
    <t>Collage</t>
  </si>
  <si>
    <t>[16]</t>
  </si>
  <si>
    <t>"Someone You Loved"</t>
  </si>
  <si>
    <t>Lewis Capaldi</t>
  </si>
  <si>
    <t>Breach and Divinely Uninspired to a Hellish Extent</t>
  </si>
  <si>
    <t>"Sunflower"</t>
  </si>
  <si>
    <t>Post Malone and Swae Lee</t>
  </si>
  <si>
    <t>Spider-Man: Into the Spider-Verse and Hollywood's Bleeding</t>
  </si>
  <si>
    <t>[17]</t>
  </si>
  <si>
    <t>"Señorita"</t>
  </si>
  <si>
    <t>Shawn Mendes and Camila Cabello</t>
  </si>
  <si>
    <t>Shawn Mendes and Romance</t>
  </si>
  <si>
    <t>[18][19]</t>
  </si>
  <si>
    <t>"Bad Guy"</t>
  </si>
  <si>
    <t>Billie Eilish</t>
  </si>
  <si>
    <t>When We All Fall Asleep, Where Do We Go?</t>
  </si>
  <si>
    <t>[20]</t>
  </si>
  <si>
    <t>"Thinking Out Loud"</t>
  </si>
  <si>
    <t>×</t>
  </si>
  <si>
    <t>[21]</t>
  </si>
  <si>
    <t>"God's Plan"</t>
  </si>
  <si>
    <t>Drake</t>
  </si>
  <si>
    <t>Scorpion</t>
  </si>
  <si>
    <t>[22]</t>
  </si>
  <si>
    <t>"Say You Won't Let Go"</t>
  </si>
  <si>
    <t>James Arthur</t>
  </si>
  <si>
    <t>Back from the Edge</t>
  </si>
  <si>
    <t>"Perfect"</t>
  </si>
  <si>
    <t>[23]</t>
  </si>
  <si>
    <t>"Believer"</t>
  </si>
  <si>
    <t>Imagine Dragons</t>
  </si>
  <si>
    <t>Evolve</t>
  </si>
  <si>
    <t>"Lucid Dreams"</t>
  </si>
  <si>
    <t>Juice WRLD</t>
  </si>
  <si>
    <t>Goodbye &amp; Good Riddance</t>
  </si>
  <si>
    <t>"Photograph"</t>
  </si>
  <si>
    <t>[24]</t>
  </si>
  <si>
    <t>"Havana"</t>
  </si>
  <si>
    <t>Camila Cabello featuring Young Thug</t>
  </si>
  <si>
    <t>Camila</t>
  </si>
  <si>
    <t>[25]</t>
  </si>
  <si>
    <t>"SAD!"</t>
  </si>
  <si>
    <t>XXXTENTACION</t>
  </si>
  <si>
    <t>?</t>
  </si>
  <si>
    <t>[26]</t>
  </si>
  <si>
    <t>"Starboy"</t>
  </si>
  <si>
    <t>The Weeknd featuring Daft Punk</t>
  </si>
  <si>
    <t>Starboy</t>
  </si>
  <si>
    <t>[27]</t>
  </si>
  <si>
    <t>"Love Yourself"</t>
  </si>
  <si>
    <t>Justin Bieber</t>
  </si>
  <si>
    <t>Purpose</t>
  </si>
  <si>
    <t>[28]</t>
  </si>
  <si>
    <t>"Something Just Like This"</t>
  </si>
  <si>
    <t>The Chainsmokers and Coldplay</t>
  </si>
  <si>
    <t>Memories...Do Not Open</t>
  </si>
  <si>
    <t>[29]</t>
  </si>
  <si>
    <t>"New Rules"</t>
  </si>
  <si>
    <t>Dua Lipa</t>
  </si>
  <si>
    <t>"Thunder"</t>
  </si>
  <si>
    <t>"Shallow"</t>
  </si>
  <si>
    <t>Lady Gaga and Bradley Cooper</t>
  </si>
  <si>
    <t>A Star Is Born</t>
  </si>
  <si>
    <t>"Bohemian Rhapsody"</t>
  </si>
  <si>
    <t>Queen</t>
  </si>
  <si>
    <t>A Night at the Opera</t>
  </si>
  <si>
    <t>"Lean On"</t>
  </si>
  <si>
    <t>Major Lazer and DJ Snake featuring MØ</t>
  </si>
  <si>
    <t>Peace Is the Mission</t>
  </si>
  <si>
    <t>"XO Tour Llif3"</t>
  </si>
  <si>
    <t>Lil Uzi Vert</t>
  </si>
  <si>
    <t>Luv Is Rage 2</t>
  </si>
  <si>
    <t>"All of Me"</t>
  </si>
  <si>
    <t>John Legend</t>
  </si>
  <si>
    <t>Love in the Future</t>
  </si>
  <si>
    <t>"Sorry"</t>
  </si>
  <si>
    <t>"Don't Start Now"</t>
  </si>
  <si>
    <t>Future Nostalgia</t>
  </si>
  <si>
    <t>"7 Rings"</t>
  </si>
  <si>
    <t>Ariana Grande</t>
  </si>
  <si>
    <t>Thank U, Next</t>
  </si>
  <si>
    <t>"Despacito (Remix)"</t>
  </si>
  <si>
    <t>Luis Fonsi and Daddy Yankee featuring Justin Bieber</t>
  </si>
  <si>
    <t>Vida</t>
  </si>
  <si>
    <t>"Happier"</t>
  </si>
  <si>
    <t>Marshmello and Bastille</t>
  </si>
  <si>
    <t>Non-album single</t>
  </si>
  <si>
    <t>"Jocelyn Flores"</t>
  </si>
  <si>
    <t>[30]</t>
  </si>
  <si>
    <t>"Humble"</t>
  </si>
  <si>
    <t>Kendrick Lamar</t>
  </si>
  <si>
    <t>Damn</t>
  </si>
  <si>
    <t>[31]</t>
  </si>
  <si>
    <t>"Sicko Mode"</t>
  </si>
  <si>
    <t>Travis Scott</t>
  </si>
  <si>
    <t>Astroworld</t>
  </si>
  <si>
    <t>[32]</t>
  </si>
  <si>
    <t>"Don't Let Me Down"</t>
  </si>
  <si>
    <t>The Chainsmokers featuring Daya</t>
  </si>
  <si>
    <t>[33]</t>
  </si>
  <si>
    <t>"Take Me to Church"</t>
  </si>
  <si>
    <t>Hozier</t>
  </si>
  <si>
    <t>"Goosebumps"</t>
  </si>
  <si>
    <t>Birds in the Trap Sing McKnight</t>
  </si>
  <si>
    <t>[34]</t>
  </si>
  <si>
    <t>"Better Now"</t>
  </si>
  <si>
    <t>Post Malone</t>
  </si>
  <si>
    <t>[35]</t>
  </si>
  <si>
    <t>"Stressed Out"</t>
  </si>
  <si>
    <t>Twenty One Pilots</t>
  </si>
  <si>
    <t>Blurryface</t>
  </si>
  <si>
    <t>"Lovely"</t>
  </si>
  <si>
    <t>Billie Eilish and Khalid</t>
  </si>
  <si>
    <t>Don't Smile At Me (Expanded Edition)</t>
  </si>
  <si>
    <t>[36]</t>
  </si>
  <si>
    <t>"Faded"</t>
  </si>
  <si>
    <t>Alan Walker</t>
  </si>
  <si>
    <t>Different World</t>
  </si>
  <si>
    <t>"Let Me Love You"</t>
  </si>
  <si>
    <t>DJ Snake featuring Justin Bieber</t>
  </si>
  <si>
    <t>Encore</t>
  </si>
  <si>
    <t>"Circles"</t>
  </si>
  <si>
    <t>Hollywood's Bleeding</t>
  </si>
  <si>
    <t>[37]</t>
  </si>
  <si>
    <t>"I Took a Pill in Ibiza (Seeb Remix)"</t>
  </si>
  <si>
    <t>Mike Posner and Seeb</t>
  </si>
  <si>
    <t>At Night, Alone</t>
  </si>
  <si>
    <t>"Congratulations"</t>
  </si>
  <si>
    <t>Post Malone featuring Quavo</t>
  </si>
  <si>
    <t>Stoney</t>
  </si>
  <si>
    <t>[38]</t>
  </si>
  <si>
    <t>"Let Her Go"</t>
  </si>
  <si>
    <t>Passenger</t>
  </si>
  <si>
    <t>All the Little Lights</t>
  </si>
  <si>
    <t>"Stay with Me"</t>
  </si>
  <si>
    <t>Sam Smith</t>
  </si>
  <si>
    <t>In the Lonely Hour</t>
  </si>
  <si>
    <t>"Treat You Better"</t>
  </si>
  <si>
    <t>Shawn Mendes</t>
  </si>
  <si>
    <t>Illuminate</t>
  </si>
  <si>
    <t>[39]</t>
  </si>
  <si>
    <t>"Thank U, Next"</t>
  </si>
  <si>
    <t>[40]</t>
  </si>
  <si>
    <t>"I Don't Care"</t>
  </si>
  <si>
    <t>Ed Sheeran and Justin Bieber</t>
  </si>
  <si>
    <t>No.6 Collaborations Project</t>
  </si>
  <si>
    <t>[41][42]</t>
  </si>
  <si>
    <t>"Uptown Funk"</t>
  </si>
  <si>
    <t>Mark Ronson featuring Bruno Mars</t>
  </si>
  <si>
    <t>Uptown Special</t>
  </si>
  <si>
    <t>"Unforgettable"</t>
  </si>
  <si>
    <t>French Montana featuring Swae Lee</t>
  </si>
  <si>
    <t>Jungle Rules</t>
  </si>
  <si>
    <t>"Roses (Imanbek Remix)"</t>
  </si>
  <si>
    <t>Saint Jhn and Imanbek</t>
  </si>
  <si>
    <t>While the World Was Burning</t>
  </si>
  <si>
    <t>"Cheap Thrills"</t>
  </si>
  <si>
    <t>Sia</t>
  </si>
  <si>
    <t>This Is Acting</t>
  </si>
  <si>
    <t>"Girls Like You"</t>
  </si>
  <si>
    <t>Maroon 5 featuring Cardi B</t>
  </si>
  <si>
    <t>Red Pill Blues</t>
  </si>
  <si>
    <t>"Wake Me Up"</t>
  </si>
  <si>
    <t>Avicii featuring Aloe Blacc</t>
  </si>
  <si>
    <t>"Without Me"</t>
  </si>
  <si>
    <t>Halsey</t>
  </si>
  <si>
    <t>Manic</t>
  </si>
  <si>
    <t>"Too Good at Goodbyes"</t>
  </si>
  <si>
    <t>The Thrill of It All</t>
  </si>
  <si>
    <t>"Despacito"</t>
  </si>
  <si>
    <t>Luis Fonsi featuring Daddy Yankee</t>
  </si>
  <si>
    <t>"Counting Stars"</t>
  </si>
  <si>
    <t>OneRepublic</t>
  </si>
  <si>
    <t>Native</t>
  </si>
  <si>
    <t>"The Box"</t>
  </si>
  <si>
    <t>Roddy Ricch</t>
  </si>
  <si>
    <t>Please Excuse Me for Being Antisocial</t>
  </si>
  <si>
    <t>"7 Years"</t>
  </si>
  <si>
    <t>Lukas Graham</t>
  </si>
  <si>
    <t>"Can't Hold Us"</t>
  </si>
  <si>
    <t>Macklemore &amp; Ryan Lewis featuring Ray Dalton</t>
  </si>
  <si>
    <t>The Heist</t>
  </si>
  <si>
    <t>"The Hills"</t>
  </si>
  <si>
    <t>Beauty Behind the Madness</t>
  </si>
  <si>
    <t>[43]</t>
  </si>
  <si>
    <t>"Can't Stop the Feeling!"</t>
  </si>
  <si>
    <t>Justin Timberlake</t>
  </si>
  <si>
    <t>Trolls: Original Motion Picture Soundtrack</t>
  </si>
  <si>
    <t>"I Like It"</t>
  </si>
  <si>
    <t>Cardi B, Bad Bunny and J Balvin</t>
  </si>
  <si>
    <t>Invasion of Privacy</t>
  </si>
  <si>
    <t>"Moonlight"</t>
  </si>
  <si>
    <t>[44]</t>
  </si>
  <si>
    <t>"That's What I Like"</t>
  </si>
  <si>
    <t>Bruno Mars</t>
  </si>
  <si>
    <t>24K Magic</t>
  </si>
  <si>
    <t>"Riptide"</t>
  </si>
  <si>
    <t>Vance Joy</t>
  </si>
  <si>
    <t>Dream Your Life Away</t>
  </si>
  <si>
    <t>"Stitches"</t>
  </si>
  <si>
    <t>Handwritten</t>
  </si>
  <si>
    <t>"I Fall Apart"</t>
  </si>
  <si>
    <t>[45]</t>
  </si>
  <si>
    <t>"Watermelon Sugar"</t>
  </si>
  <si>
    <t>Harry Styles</t>
  </si>
  <si>
    <t>Fine Line</t>
  </si>
  <si>
    <t>[46]</t>
  </si>
  <si>
    <t>"See You Again"</t>
  </si>
  <si>
    <t>Wiz Khalifa featuring Charlie Puth</t>
  </si>
  <si>
    <t>Furious 7: Original Motion Picture Soundtrack</t>
  </si>
  <si>
    <t>"I Like Me Better"</t>
  </si>
  <si>
    <t>Lauv</t>
  </si>
  <si>
    <t>I Met You When I Was 18 (The Playlist)</t>
  </si>
  <si>
    <t>"What Do You Mean?"</t>
  </si>
  <si>
    <t>"Cold Water"</t>
  </si>
  <si>
    <t>Major Lazer featuring Justin Bieber and MØ</t>
  </si>
  <si>
    <t>Major Lazer Essentials</t>
  </si>
  <si>
    <t>"Heathens"</t>
  </si>
  <si>
    <t>Suicide Squad: The Album</t>
  </si>
  <si>
    <t>"One Kiss"</t>
  </si>
  <si>
    <t>Calvin Harris and Dua Lipa</t>
  </si>
  <si>
    <t>"Psycho"</t>
  </si>
  <si>
    <t>Post Malone featuring Ty Dolla Sign</t>
  </si>
  <si>
    <t>[47]</t>
  </si>
  <si>
    <t>"Demons"</t>
  </si>
  <si>
    <t>Night Visions</t>
  </si>
  <si>
    <t>"Radioactive"</t>
  </si>
  <si>
    <t>"Old Town Road (Remix)"</t>
  </si>
  <si>
    <t>Lil Nas X and Billy Ray Cyrus</t>
  </si>
  <si>
    <t>"Eastside"</t>
  </si>
  <si>
    <t>Benny Blanco, Halsey and Khalid</t>
  </si>
  <si>
    <t>Friends Keep Secrets</t>
  </si>
  <si>
    <t>"Youngblood"</t>
  </si>
  <si>
    <t>5 Seconds Of Summer</t>
  </si>
  <si>
    <t>Youngblood</t>
  </si>
  <si>
    <t>"Attention"</t>
  </si>
  <si>
    <t>Charlie Puth</t>
  </si>
  <si>
    <t>Voicenotes</t>
  </si>
  <si>
    <t>"Sugar"</t>
  </si>
  <si>
    <t>Maroon 5</t>
  </si>
  <si>
    <t>V</t>
  </si>
  <si>
    <t>"Cheerleader (Felix Jaehn Remix)"</t>
  </si>
  <si>
    <t>Omi and Felix Jaehn</t>
  </si>
  <si>
    <t>Me 4 U</t>
  </si>
  <si>
    <t>"Memories"</t>
  </si>
  <si>
    <t>"Can't Feel My Face"</t>
  </si>
  <si>
    <t>[48]</t>
  </si>
  <si>
    <t>"Taki Taki"</t>
  </si>
  <si>
    <t>DJ Snake featuring Selena Gomez, Ozuna and Cardi B</t>
  </si>
  <si>
    <t>Carte Blanche</t>
  </si>
  <si>
    <t>"When the Party's Over"</t>
  </si>
  <si>
    <t>[49]</t>
  </si>
  <si>
    <t>"I'm Yours"</t>
  </si>
  <si>
    <t>Jason Mraz</t>
  </si>
  <si>
    <t>We Sing, We Dance, We Steal Things</t>
  </si>
  <si>
    <t>"We Don't Talk Anymore"</t>
  </si>
  <si>
    <t>Charlie Puth featuring Selena Gomez</t>
  </si>
  <si>
    <t>Nine Track Mind</t>
  </si>
  <si>
    <t>"Wonderwall"</t>
  </si>
  <si>
    <t>Oasis</t>
  </si>
  <si>
    <t>(What's the Story) Morning Glory?</t>
  </si>
  <si>
    <t>"This Is What You Came For"</t>
  </si>
  <si>
    <t>Calvin Harris featuring Rihanna</t>
  </si>
  <si>
    <t>"Hello"</t>
  </si>
  <si>
    <t>Adele</t>
  </si>
  <si>
    <t>"IDGAF"</t>
  </si>
  <si>
    <t>decade</t>
  </si>
  <si>
    <t>genre_class</t>
  </si>
  <si>
    <t>track</t>
  </si>
  <si>
    <t>dec_sum</t>
  </si>
  <si>
    <t>gen_ratio</t>
  </si>
  <si>
    <t>genre_ratio</t>
  </si>
  <si>
    <t>Hip_Hop_RB</t>
  </si>
  <si>
    <t>SUM of track</t>
  </si>
  <si>
    <t>Jazz</t>
  </si>
  <si>
    <t>Jazz_Soul</t>
  </si>
  <si>
    <t>Other</t>
  </si>
  <si>
    <t>Pop</t>
  </si>
  <si>
    <t>Pop_Hip_Hop</t>
  </si>
  <si>
    <t>Rock_Hip_Hop</t>
  </si>
  <si>
    <t>Pop_Techno</t>
  </si>
  <si>
    <t>Rock</t>
  </si>
  <si>
    <t>Techno_Hip_Hop</t>
  </si>
  <si>
    <t>Soul_Blues</t>
  </si>
  <si>
    <t>Techno</t>
  </si>
  <si>
    <t>Rock_Pop</t>
  </si>
  <si>
    <t>Rock_Techno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</si>
  <si>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</si>
  <si>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</si>
  <si>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</si>
  <si>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</si>
  <si>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</si>
  <si>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</si>
  <si>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</si>
  <si>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</si>
  <si>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</si>
  <si>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</si>
  <si>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</si>
  <si>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duration_ms</t>
  </si>
  <si>
    <t>time_signature</t>
  </si>
  <si>
    <t>chorus_hit</t>
  </si>
  <si>
    <t>sections</t>
  </si>
  <si>
    <t>target</t>
  </si>
  <si>
    <t>prev_hits</t>
  </si>
  <si>
    <t>followers</t>
  </si>
  <si>
    <t>popularity</t>
  </si>
  <si>
    <t>vs 1960s</t>
  </si>
  <si>
    <t>vs 1990s</t>
  </si>
  <si>
    <t>duration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</si>
</sst>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m yyyy"/>
    <numFmt numFmtId="165" formatCode="M/d/yyyy"/>
    <numFmt numFmtId="166" formatCode="0.0"/>
  </numFmts>
  <fonts count="13">
    <font>
      <sz val="10.0"/>
      <color rgb="FF000000"/>
      <name val="Arial"/>
    </font>
    <font>
      <b/>
      <sz val="14.0"/>
      <color rgb="FF363636"/>
      <name val="&quot;PT Serif&quot;"/>
    </font>
    <font>
      <b/>
      <sz val="11.0"/>
      <color rgb="FF202122"/>
      <name val="Sans-serif"/>
    </font>
    <font>
      <color theme="1"/>
      <name val="Arial"/>
    </font>
    <font>
      <u/>
      <sz val="11.0"/>
      <color rgb="FF202122"/>
      <name val="Sans-serif"/>
    </font>
    <font>
      <u/>
      <sz val="11.0"/>
      <color rgb="FF0645AD"/>
      <name val="Sans-serif"/>
    </font>
    <font>
      <i/>
      <u/>
      <sz val="11.0"/>
      <color rgb="FF0645AD"/>
      <name val="Sans-serif"/>
    </font>
    <font>
      <sz val="11.0"/>
      <color rgb="FF202122"/>
      <name val="Sans-serif"/>
    </font>
    <font>
      <u/>
      <sz val="8.0"/>
      <color rgb="FF0645AD"/>
      <name val="Sans-serif"/>
    </font>
    <font>
      <sz val="11.0"/>
      <color rgb="FF2C2C2C"/>
      <name val="Sans-serif"/>
    </font>
    <font>
      <b/>
      <color theme="1"/>
      <name val="Arial"/>
    </font>
    <font>
      <b/>
      <sz val="9.0"/>
      <color rgb="FF000000"/>
      <name val="&quot;Helvetica Neue&quot;"/>
    </font>
    <font>
      <sz val="9.0"/>
      <color rgb="FF000000"/>
      <name val="&quot;Helvetica Neue&quot;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ECF0"/>
        <bgColor rgb="FFEAECF0"/>
      </patternFill>
    </fill>
    <fill>
      <patternFill patternType="solid">
        <fgColor rgb="FFF8F9FA"/>
        <bgColor rgb="FFF8F9FA"/>
      </patternFill>
    </fill>
    <fill>
      <patternFill patternType="solid">
        <fgColor rgb="FFECECEC"/>
        <bgColor rgb="FFECECEC"/>
      </patternFill>
    </fill>
    <fill>
      <patternFill patternType="solid">
        <fgColor rgb="FFF5F5F5"/>
        <bgColor rgb="FFF5F5F5"/>
      </patternFill>
    </fill>
    <fill>
      <patternFill patternType="solid">
        <fgColor rgb="FF42A5F5"/>
        <bgColor rgb="FF42A5F5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7" numFmtId="3" xfId="0" applyAlignment="1" applyFont="1" applyNumberFormat="1">
      <alignment horizontal="center" readingOrder="0"/>
    </xf>
    <xf borderId="0" fillId="4" fontId="7" numFmtId="164" xfId="0" applyAlignment="1" applyFont="1" applyNumberFormat="1">
      <alignment horizontal="right" readingOrder="0" shrinkToFit="0" wrapText="0"/>
    </xf>
    <xf borderId="0" fillId="0" fontId="8" numFmtId="0" xfId="0" applyAlignment="1" applyFont="1">
      <alignment horizontal="center" readingOrder="0" shrinkToFit="0" wrapText="0"/>
    </xf>
    <xf borderId="0" fillId="0" fontId="3" numFmtId="165" xfId="0" applyFont="1" applyNumberFormat="1"/>
    <xf borderId="0" fillId="0" fontId="3" numFmtId="4" xfId="0" applyFont="1" applyNumberFormat="1"/>
    <xf borderId="0" fillId="4" fontId="7" numFmtId="0" xfId="0" applyFont="1"/>
    <xf borderId="0" fillId="5" fontId="9" numFmtId="0" xfId="0" applyAlignment="1" applyFill="1" applyFont="1">
      <alignment horizontal="center" readingOrder="0"/>
    </xf>
    <xf borderId="0" fillId="0" fontId="10" numFmtId="0" xfId="0" applyFont="1"/>
    <xf borderId="0" fillId="0" fontId="3" numFmtId="166" xfId="0" applyFont="1" applyNumberFormat="1"/>
    <xf borderId="0" fillId="6" fontId="11" numFmtId="0" xfId="0" applyAlignment="1" applyFill="1" applyFont="1">
      <alignment horizontal="right" readingOrder="0"/>
    </xf>
    <xf borderId="0" fillId="6" fontId="12" numFmtId="0" xfId="0" applyAlignment="1" applyFont="1">
      <alignment horizontal="right" readingOrder="0"/>
    </xf>
    <xf borderId="0" fillId="2" fontId="11" numFmtId="0" xfId="0" applyAlignment="1" applyFont="1">
      <alignment horizontal="right" readingOrder="0"/>
    </xf>
    <xf borderId="0" fillId="2" fontId="12" numFmtId="0" xfId="0" applyAlignment="1" applyFont="1">
      <alignment horizontal="right" readingOrder="0"/>
    </xf>
    <xf borderId="1" fillId="2" fontId="11" numFmtId="0" xfId="0" applyAlignment="1" applyBorder="1" applyFont="1">
      <alignment horizontal="right" readingOrder="0"/>
    </xf>
    <xf borderId="1" fillId="2" fontId="11" numFmtId="0" xfId="0" applyAlignment="1" applyBorder="1" applyFont="1">
      <alignment horizontal="right"/>
    </xf>
    <xf borderId="0" fillId="6" fontId="12" numFmtId="11" xfId="0" applyAlignment="1" applyFont="1" applyNumberFormat="1">
      <alignment horizontal="right" readingOrder="0"/>
    </xf>
    <xf borderId="0" fillId="2" fontId="12" numFmtId="11" xfId="0" applyAlignment="1" applyFont="1" applyNumberFormat="1">
      <alignment horizontal="right" readingOrder="0"/>
    </xf>
    <xf borderId="0" fillId="7" fontId="11" numFmtId="0" xfId="0" applyAlignment="1" applyFill="1" applyFont="1">
      <alignment horizontal="right" readingOrder="0"/>
    </xf>
    <xf borderId="0" fillId="7" fontId="12" numFmtId="0" xfId="0" applyAlignment="1" applyFont="1">
      <alignment horizontal="right" readingOrder="0"/>
    </xf>
    <xf borderId="0" fillId="7" fontId="12" numFmtId="11" xfId="0" applyAlignment="1" applyFont="1" applyNumberFormat="1">
      <alignment horizontal="right" readingOrder="0"/>
    </xf>
    <xf borderId="0" fillId="0" fontId="3" numFmtId="10" xfId="0" applyFont="1" applyNumberFormat="1"/>
    <xf borderId="0" fillId="0" fontId="3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Hip_Hop_RB, Jazz, Jazz_Soul, Other, Pop…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'Genre By Decade'!$I$4</c:f>
            </c:strRef>
          </c:tx>
          <c:spPr>
            <a:solidFill>
              <a:srgbClr val="0645AD"/>
            </a:solidFill>
            <a:ln cmpd="sng">
              <a:solidFill>
                <a:srgbClr val="000000"/>
              </a:solidFill>
            </a:ln>
          </c:spPr>
          <c:cat>
            <c:strRef>
              <c:f>'Genre By Decade'!$J$3:$O$3</c:f>
            </c:strRef>
          </c:cat>
          <c:val>
            <c:numRef>
              <c:f>'Genre By Decade'!$J$4:$O$4</c:f>
              <c:numCache/>
            </c:numRef>
          </c:val>
        </c:ser>
        <c:ser>
          <c:idx val="1"/>
          <c:order val="1"/>
          <c:tx>
            <c:strRef>
              <c:f>'Genre By Decade'!$I$5</c:f>
            </c:strRef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cat>
            <c:strRef>
              <c:f>'Genre By Decade'!$J$3:$O$3</c:f>
            </c:strRef>
          </c:cat>
          <c:val>
            <c:numRef>
              <c:f>'Genre By Decade'!$J$5:$O$5</c:f>
              <c:numCache/>
            </c:numRef>
          </c:val>
        </c:ser>
        <c:ser>
          <c:idx val="2"/>
          <c:order val="2"/>
          <c:tx>
            <c:strRef>
              <c:f>'Genre By Decade'!$I$6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'Genre By Decade'!$J$3:$O$3</c:f>
            </c:strRef>
          </c:cat>
          <c:val>
            <c:numRef>
              <c:f>'Genre By Decade'!$J$6:$O$6</c:f>
              <c:numCache/>
            </c:numRef>
          </c:val>
        </c:ser>
        <c:ser>
          <c:idx val="3"/>
          <c:order val="3"/>
          <c:tx>
            <c:strRef>
              <c:f>'Genre By Decade'!$I$7</c:f>
            </c:strRef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cat>
            <c:strRef>
              <c:f>'Genre By Decade'!$J$3:$O$3</c:f>
            </c:strRef>
          </c:cat>
          <c:val>
            <c:numRef>
              <c:f>'Genre By Decade'!$J$7:$O$7</c:f>
              <c:numCache/>
            </c:numRef>
          </c:val>
        </c:ser>
        <c:ser>
          <c:idx val="4"/>
          <c:order val="4"/>
          <c:tx>
            <c:strRef>
              <c:f>'Genre By Decade'!$I$8</c:f>
            </c:strRef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cat>
            <c:strRef>
              <c:f>'Genre By Decade'!$J$3:$O$3</c:f>
            </c:strRef>
          </c:cat>
          <c:val>
            <c:numRef>
              <c:f>'Genre By Decade'!$J$8:$O$8</c:f>
              <c:numCache/>
            </c:numRef>
          </c:val>
        </c:ser>
        <c:ser>
          <c:idx val="5"/>
          <c:order val="5"/>
          <c:tx>
            <c:strRef>
              <c:f>'Genre By Decade'!$I$9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cat>
            <c:strRef>
              <c:f>'Genre By Decade'!$J$3:$O$3</c:f>
            </c:strRef>
          </c:cat>
          <c:val>
            <c:numRef>
              <c:f>'Genre By Decade'!$J$9:$O$9</c:f>
              <c:numCache/>
            </c:numRef>
          </c:val>
        </c:ser>
        <c:ser>
          <c:idx val="6"/>
          <c:order val="6"/>
          <c:tx>
            <c:strRef>
              <c:f>'Genre By Decade'!$I$10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'Genre By Decade'!$J$3:$O$3</c:f>
            </c:strRef>
          </c:cat>
          <c:val>
            <c:numRef>
              <c:f>'Genre By Decade'!$J$10:$O$10</c:f>
              <c:numCache/>
            </c:numRef>
          </c:val>
        </c:ser>
        <c:ser>
          <c:idx val="7"/>
          <c:order val="7"/>
          <c:tx>
            <c:strRef>
              <c:f>'Genre By Decade'!$I$11</c:f>
            </c:strRef>
          </c:tx>
          <c:cat>
            <c:strRef>
              <c:f>'Genre By Decade'!$J$3:$O$3</c:f>
            </c:strRef>
          </c:cat>
          <c:val>
            <c:numRef>
              <c:f>'Genre By Decade'!$J$11:$O$11</c:f>
              <c:numCache/>
            </c:numRef>
          </c:val>
        </c:ser>
        <c:ser>
          <c:idx val="8"/>
          <c:order val="8"/>
          <c:tx>
            <c:strRef>
              <c:f>'Genre By Decade'!$I$12</c:f>
            </c:strRef>
          </c:tx>
          <c:cat>
            <c:strRef>
              <c:f>'Genre By Decade'!$J$3:$O$3</c:f>
            </c:strRef>
          </c:cat>
          <c:val>
            <c:numRef>
              <c:f>'Genre By Decade'!$J$12:$O$12</c:f>
              <c:numCache/>
            </c:numRef>
          </c:val>
        </c:ser>
        <c:ser>
          <c:idx val="9"/>
          <c:order val="9"/>
          <c:tx>
            <c:strRef>
              <c:f>'Genre By Decade'!$I$13</c:f>
            </c:strRef>
          </c:tx>
          <c:cat>
            <c:strRef>
              <c:f>'Genre By Decade'!$J$3:$O$3</c:f>
            </c:strRef>
          </c:cat>
          <c:val>
            <c:numRef>
              <c:f>'Genre By Decade'!$J$13:$O$13</c:f>
              <c:numCache/>
            </c:numRef>
          </c:val>
        </c:ser>
        <c:ser>
          <c:idx val="10"/>
          <c:order val="10"/>
          <c:tx>
            <c:strRef>
              <c:f>'Genre By Decade'!$I$14</c:f>
            </c:strRef>
          </c:tx>
          <c:cat>
            <c:strRef>
              <c:f>'Genre By Decade'!$J$3:$O$3</c:f>
            </c:strRef>
          </c:cat>
          <c:val>
            <c:numRef>
              <c:f>'Genre By Decade'!$J$14:$O$14</c:f>
              <c:numCache/>
            </c:numRef>
          </c:val>
        </c:ser>
        <c:ser>
          <c:idx val="11"/>
          <c:order val="11"/>
          <c:tx>
            <c:strRef>
              <c:f>'Genre By Decade'!$I$15</c:f>
            </c:strRef>
          </c:tx>
          <c:cat>
            <c:strRef>
              <c:f>'Genre By Decade'!$J$3:$O$3</c:f>
            </c:strRef>
          </c:cat>
          <c:val>
            <c:numRef>
              <c:f>'Genre By Decade'!$J$15:$O$15</c:f>
              <c:numCache/>
            </c:numRef>
          </c:val>
        </c:ser>
        <c:ser>
          <c:idx val="12"/>
          <c:order val="12"/>
          <c:tx>
            <c:strRef>
              <c:f>'Genre By Decade'!$I$16</c:f>
            </c:strRef>
          </c:tx>
          <c:cat>
            <c:strRef>
              <c:f>'Genre By Decade'!$J$3:$O$3</c:f>
            </c:strRef>
          </c:cat>
          <c:val>
            <c:numRef>
              <c:f>'Genre By Decade'!$J$16:$O$16</c:f>
              <c:numCache/>
            </c:numRef>
          </c:val>
        </c:ser>
        <c:ser>
          <c:idx val="13"/>
          <c:order val="13"/>
          <c:tx>
            <c:strRef>
              <c:f>'Genre By Decade'!$I$17</c:f>
            </c:strRef>
          </c:tx>
          <c:cat>
            <c:strRef>
              <c:f>'Genre By Decade'!$J$3:$O$3</c:f>
            </c:strRef>
          </c:cat>
          <c:val>
            <c:numRef>
              <c:f>'Genre By Decade'!$J$17:$O$17</c:f>
              <c:numCache/>
            </c:numRef>
          </c:val>
        </c:ser>
        <c:overlap val="100"/>
        <c:axId val="1129122214"/>
        <c:axId val="2136940077"/>
      </c:barChart>
      <c:catAx>
        <c:axId val="1129122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genre_class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940077"/>
      </c:catAx>
      <c:valAx>
        <c:axId val="2136940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1222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% Music Genre Per Decade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'Genre By Decade'!$Q$4</c:f>
            </c:strRef>
          </c:tx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'Genre By Decade'!$R$3:$W$3</c:f>
            </c:strRef>
          </c:cat>
          <c:val>
            <c:numRef>
              <c:f>'Genre By Decade'!$R$4:$W$4</c:f>
              <c:numCache/>
            </c:numRef>
          </c:val>
        </c:ser>
        <c:ser>
          <c:idx val="1"/>
          <c:order val="1"/>
          <c:tx>
            <c:strRef>
              <c:f>'Genre By Decade'!$Q$5</c:f>
            </c:strRef>
          </c:tx>
          <c:spPr>
            <a:solidFill>
              <a:srgbClr val="0645AD"/>
            </a:solidFill>
            <a:ln cmpd="sng">
              <a:solidFill>
                <a:srgbClr val="000000"/>
              </a:solidFill>
            </a:ln>
          </c:spPr>
          <c:cat>
            <c:strRef>
              <c:f>'Genre By Decade'!$R$3:$W$3</c:f>
            </c:strRef>
          </c:cat>
          <c:val>
            <c:numRef>
              <c:f>'Genre By Decade'!$R$5:$W$5</c:f>
              <c:numCache/>
            </c:numRef>
          </c:val>
        </c:ser>
        <c:ser>
          <c:idx val="2"/>
          <c:order val="2"/>
          <c:tx>
            <c:strRef>
              <c:f>'Genre By Decade'!$Q$6</c:f>
            </c:strRef>
          </c:tx>
          <c:spPr>
            <a:solidFill>
              <a:srgbClr val="CFE2F3"/>
            </a:solidFill>
            <a:ln cmpd="sng">
              <a:solidFill>
                <a:srgbClr val="000000"/>
              </a:solidFill>
            </a:ln>
          </c:spPr>
          <c:cat>
            <c:strRef>
              <c:f>'Genre By Decade'!$R$3:$W$3</c:f>
            </c:strRef>
          </c:cat>
          <c:val>
            <c:numRef>
              <c:f>'Genre By Decade'!$R$6:$W$6</c:f>
              <c:numCache/>
            </c:numRef>
          </c:val>
        </c:ser>
        <c:ser>
          <c:idx val="3"/>
          <c:order val="3"/>
          <c:tx>
            <c:strRef>
              <c:f>'Genre By Decade'!$Q$7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cat>
            <c:strRef>
              <c:f>'Genre By Decade'!$R$3:$W$3</c:f>
            </c:strRef>
          </c:cat>
          <c:val>
            <c:numRef>
              <c:f>'Genre By Decade'!$R$7:$W$7</c:f>
              <c:numCache/>
            </c:numRef>
          </c:val>
        </c:ser>
        <c:ser>
          <c:idx val="4"/>
          <c:order val="4"/>
          <c:tx>
            <c:strRef>
              <c:f>'Genre By Decade'!$Q$8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'Genre By Decade'!$R$3:$W$3</c:f>
            </c:strRef>
          </c:cat>
          <c:val>
            <c:numRef>
              <c:f>'Genre By Decade'!$R$8:$W$8</c:f>
              <c:numCache/>
            </c:numRef>
          </c:val>
        </c:ser>
        <c:ser>
          <c:idx val="5"/>
          <c:order val="5"/>
          <c:tx>
            <c:strRef>
              <c:f>'Genre By Decade'!$Q$9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cat>
            <c:strRef>
              <c:f>'Genre By Decade'!$R$3:$W$3</c:f>
            </c:strRef>
          </c:cat>
          <c:val>
            <c:numRef>
              <c:f>'Genre By Decade'!$R$9:$W$9</c:f>
              <c:numCache/>
            </c:numRef>
          </c:val>
        </c:ser>
        <c:ser>
          <c:idx val="6"/>
          <c:order val="6"/>
          <c:tx>
            <c:strRef>
              <c:f>'Genre By Decade'!$Q$10</c:f>
            </c:strRef>
          </c:tx>
          <c:spPr>
            <a:solidFill>
              <a:srgbClr val="EAD1DC"/>
            </a:solidFill>
            <a:ln cmpd="sng">
              <a:solidFill>
                <a:srgbClr val="000000"/>
              </a:solidFill>
            </a:ln>
          </c:spPr>
          <c:cat>
            <c:strRef>
              <c:f>'Genre By Decade'!$R$3:$W$3</c:f>
            </c:strRef>
          </c:cat>
          <c:val>
            <c:numRef>
              <c:f>'Genre By Decade'!$R$10:$W$10</c:f>
              <c:numCache/>
            </c:numRef>
          </c:val>
        </c:ser>
        <c:ser>
          <c:idx val="7"/>
          <c:order val="7"/>
          <c:tx>
            <c:strRef>
              <c:f>'Genre By Decade'!$Q$11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'Genre By Decade'!$R$3:$W$3</c:f>
            </c:strRef>
          </c:cat>
          <c:val>
            <c:numRef>
              <c:f>'Genre By Decade'!$R$11:$W$11</c:f>
              <c:numCache/>
            </c:numRef>
          </c:val>
        </c:ser>
        <c:ser>
          <c:idx val="8"/>
          <c:order val="8"/>
          <c:tx>
            <c:strRef>
              <c:f>'Genre By Decade'!$Q$12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'Genre By Decade'!$R$3:$W$3</c:f>
            </c:strRef>
          </c:cat>
          <c:val>
            <c:numRef>
              <c:f>'Genre By Decade'!$R$12:$W$12</c:f>
              <c:numCache/>
            </c:numRef>
          </c:val>
        </c:ser>
        <c:ser>
          <c:idx val="9"/>
          <c:order val="9"/>
          <c:tx>
            <c:strRef>
              <c:f>'Genre By Decade'!$Q$13</c:f>
            </c:strRef>
          </c:tx>
          <c:spPr>
            <a:solidFill>
              <a:srgbClr val="F1D479"/>
            </a:solidFill>
            <a:ln cmpd="sng">
              <a:solidFill>
                <a:srgbClr val="000000"/>
              </a:solidFill>
            </a:ln>
          </c:spPr>
          <c:cat>
            <c:strRef>
              <c:f>'Genre By Decade'!$R$3:$W$3</c:f>
            </c:strRef>
          </c:cat>
          <c:val>
            <c:numRef>
              <c:f>'Genre By Decade'!$R$13:$W$13</c:f>
              <c:numCache/>
            </c:numRef>
          </c:val>
        </c:ser>
        <c:ser>
          <c:idx val="10"/>
          <c:order val="10"/>
          <c:tx>
            <c:strRef>
              <c:f>'Genre By Decade'!$Q$14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'Genre By Decade'!$R$3:$W$3</c:f>
            </c:strRef>
          </c:cat>
          <c:val>
            <c:numRef>
              <c:f>'Genre By Decade'!$R$14:$W$14</c:f>
              <c:numCache/>
            </c:numRef>
          </c:val>
        </c:ser>
        <c:ser>
          <c:idx val="11"/>
          <c:order val="11"/>
          <c:tx>
            <c:strRef>
              <c:f>'Genre By Decade'!$Q$15</c:f>
            </c:strRef>
          </c:tx>
          <c:spPr>
            <a:solidFill>
              <a:srgbClr val="D9EAD3"/>
            </a:solidFill>
            <a:ln cmpd="sng">
              <a:solidFill>
                <a:srgbClr val="000000"/>
              </a:solidFill>
            </a:ln>
          </c:spPr>
          <c:cat>
            <c:strRef>
              <c:f>'Genre By Decade'!$R$3:$W$3</c:f>
            </c:strRef>
          </c:cat>
          <c:val>
            <c:numRef>
              <c:f>'Genre By Decade'!$R$15:$W$15</c:f>
              <c:numCache/>
            </c:numRef>
          </c:val>
        </c:ser>
        <c:ser>
          <c:idx val="12"/>
          <c:order val="12"/>
          <c:tx>
            <c:strRef>
              <c:f>'Genre By Decade'!$Q$16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'Genre By Decade'!$R$3:$W$3</c:f>
            </c:strRef>
          </c:cat>
          <c:val>
            <c:numRef>
              <c:f>'Genre By Decade'!$R$16:$W$16</c:f>
              <c:numCache/>
            </c:numRef>
          </c:val>
        </c:ser>
        <c:ser>
          <c:idx val="13"/>
          <c:order val="13"/>
          <c:tx>
            <c:strRef>
              <c:f>'Genre By Decade'!$Q$17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cat>
            <c:strRef>
              <c:f>'Genre By Decade'!$R$3:$W$3</c:f>
            </c:strRef>
          </c:cat>
          <c:val>
            <c:numRef>
              <c:f>'Genre By Decade'!$R$17:$W$17</c:f>
              <c:numCache/>
            </c:numRef>
          </c:val>
        </c:ser>
        <c:overlap val="100"/>
        <c:axId val="255569379"/>
        <c:axId val="383472604"/>
      </c:barChart>
      <c:catAx>
        <c:axId val="255569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 black"/>
                  </a:defRPr>
                </a:pPr>
                <a:r>
                  <a:rPr b="1">
                    <a:solidFill>
                      <a:srgbClr val="000000"/>
                    </a:solidFill>
                    <a:latin typeface="Arial black"/>
                  </a:rPr>
                  <a:t>Decade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383472604"/>
      </c:catAx>
      <c:valAx>
        <c:axId val="3834726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% of Music for Decade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55569379"/>
        <c:majorUnit val="0.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Mean Change in Musical Features in 2010s vs 1990s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'Musical Features'!$B$23:$T$23</c:f>
            </c:strRef>
          </c:cat>
          <c:val>
            <c:numRef>
              <c:f>'Musical Features'!$B$24:$T$24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'Musical Features'!$B$23:$T$23</c:f>
            </c:strRef>
          </c:cat>
          <c:val>
            <c:numRef>
              <c:f>'Musical Features'!$B$25:$T$25</c:f>
              <c:numCache/>
            </c:numRef>
          </c:val>
        </c:ser>
        <c:axId val="668055959"/>
        <c:axId val="1532849668"/>
      </c:barChart>
      <c:catAx>
        <c:axId val="668055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Song Feature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532849668"/>
      </c:catAx>
      <c:valAx>
        <c:axId val="1532849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% Mean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668055959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428625</xdr:colOff>
      <xdr:row>19</xdr:row>
      <xdr:rowOff>19050</xdr:rowOff>
    </xdr:from>
    <xdr:ext cx="9505950" cy="5876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19050</xdr:colOff>
      <xdr:row>20</xdr:row>
      <xdr:rowOff>114300</xdr:rowOff>
    </xdr:from>
    <xdr:ext cx="902017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200025</xdr:colOff>
      <xdr:row>25</xdr:row>
      <xdr:rowOff>38100</xdr:rowOff>
    </xdr:from>
    <xdr:ext cx="9277350" cy="57340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Thinking_Out_Loud" TargetMode="External"/><Relationship Id="rId190" Type="http://schemas.openxmlformats.org/officeDocument/2006/relationships/hyperlink" Target="https://en.wikipedia.org/wiki/Mark_Ronson" TargetMode="External"/><Relationship Id="rId42" Type="http://schemas.openxmlformats.org/officeDocument/2006/relationships/hyperlink" Target="https://en.wikipedia.org/wiki/%C3%97_(Ed_Sheeran_album)" TargetMode="External"/><Relationship Id="rId41" Type="http://schemas.openxmlformats.org/officeDocument/2006/relationships/hyperlink" Target="https://en.wikipedia.org/wiki/Ed_Sheeran" TargetMode="External"/><Relationship Id="rId44" Type="http://schemas.openxmlformats.org/officeDocument/2006/relationships/hyperlink" Target="https://en.wikipedia.org/wiki/God%27s_Plan_(song)" TargetMode="External"/><Relationship Id="rId194" Type="http://schemas.openxmlformats.org/officeDocument/2006/relationships/hyperlink" Target="https://en.wikipedia.org/wiki/Jungle_Rules" TargetMode="External"/><Relationship Id="rId43" Type="http://schemas.openxmlformats.org/officeDocument/2006/relationships/hyperlink" Target="https://en.wikipedia.org/wiki/List_of_most-streamed_songs_on_Spotify" TargetMode="External"/><Relationship Id="rId193" Type="http://schemas.openxmlformats.org/officeDocument/2006/relationships/hyperlink" Target="https://en.wikipedia.org/wiki/French_Montana" TargetMode="External"/><Relationship Id="rId46" Type="http://schemas.openxmlformats.org/officeDocument/2006/relationships/hyperlink" Target="https://en.wikipedia.org/wiki/Scorpion_(Drake_album)" TargetMode="External"/><Relationship Id="rId192" Type="http://schemas.openxmlformats.org/officeDocument/2006/relationships/hyperlink" Target="https://en.wikipedia.org/wiki/Unforgettable_(French_Montana_song)" TargetMode="External"/><Relationship Id="rId45" Type="http://schemas.openxmlformats.org/officeDocument/2006/relationships/hyperlink" Target="https://en.wikipedia.org/wiki/Drake_(musician)" TargetMode="External"/><Relationship Id="rId191" Type="http://schemas.openxmlformats.org/officeDocument/2006/relationships/hyperlink" Target="https://en.wikipedia.org/wiki/Uptown_Special" TargetMode="External"/><Relationship Id="rId48" Type="http://schemas.openxmlformats.org/officeDocument/2006/relationships/hyperlink" Target="https://en.wikipedia.org/wiki/Say_You_Won%27t_Let_Go" TargetMode="External"/><Relationship Id="rId187" Type="http://schemas.openxmlformats.org/officeDocument/2006/relationships/hyperlink" Target="https://en.wikipedia.org/wiki/No.6_Collaborations_Project" TargetMode="External"/><Relationship Id="rId47" Type="http://schemas.openxmlformats.org/officeDocument/2006/relationships/hyperlink" Target="https://en.wikipedia.org/wiki/List_of_most-streamed_songs_on_Spotify" TargetMode="External"/><Relationship Id="rId186" Type="http://schemas.openxmlformats.org/officeDocument/2006/relationships/hyperlink" Target="https://en.wikipedia.org/wiki/Ed_Sheeran" TargetMode="External"/><Relationship Id="rId185" Type="http://schemas.openxmlformats.org/officeDocument/2006/relationships/hyperlink" Target="https://en.wikipedia.org/wiki/I_Don%27t_Care_(Ed_Sheeran_and_Justin_Bieber_song)" TargetMode="External"/><Relationship Id="rId49" Type="http://schemas.openxmlformats.org/officeDocument/2006/relationships/hyperlink" Target="https://en.wikipedia.org/wiki/James_Arthur" TargetMode="External"/><Relationship Id="rId184" Type="http://schemas.openxmlformats.org/officeDocument/2006/relationships/hyperlink" Target="https://en.wikipedia.org/wiki/List_of_most-streamed_songs_on_Spotify" TargetMode="External"/><Relationship Id="rId189" Type="http://schemas.openxmlformats.org/officeDocument/2006/relationships/hyperlink" Target="https://en.wikipedia.org/wiki/Uptown_Funk" TargetMode="External"/><Relationship Id="rId188" Type="http://schemas.openxmlformats.org/officeDocument/2006/relationships/hyperlink" Target="https://en.wikipedia.org/wiki/List_of_most-streamed_songs_on_Spotify" TargetMode="External"/><Relationship Id="rId31" Type="http://schemas.openxmlformats.org/officeDocument/2006/relationships/hyperlink" Target="https://en.wikipedia.org/wiki/List_of_most-streamed_songs_on_Spotify" TargetMode="External"/><Relationship Id="rId30" Type="http://schemas.openxmlformats.org/officeDocument/2006/relationships/hyperlink" Target="https://en.wikipedia.org/wiki/Spider-Man:_Into_the_Spider-Verse_(soundtrack)" TargetMode="External"/><Relationship Id="rId33" Type="http://schemas.openxmlformats.org/officeDocument/2006/relationships/hyperlink" Target="https://en.wikipedia.org/wiki/Shawn_Mendes" TargetMode="External"/><Relationship Id="rId183" Type="http://schemas.openxmlformats.org/officeDocument/2006/relationships/hyperlink" Target="https://en.wikipedia.org/wiki/Thank_U,_Next" TargetMode="External"/><Relationship Id="rId32" Type="http://schemas.openxmlformats.org/officeDocument/2006/relationships/hyperlink" Target="https://en.wikipedia.org/wiki/Se%C3%B1orita_(Shawn_Mendes_and_Camila_Cabello_song)" TargetMode="External"/><Relationship Id="rId182" Type="http://schemas.openxmlformats.org/officeDocument/2006/relationships/hyperlink" Target="https://en.wikipedia.org/wiki/Ariana_Grande" TargetMode="External"/><Relationship Id="rId35" Type="http://schemas.openxmlformats.org/officeDocument/2006/relationships/hyperlink" Target="https://en.wikipedia.org/wiki/List_of_most-streamed_songs_on_Spotify" TargetMode="External"/><Relationship Id="rId181" Type="http://schemas.openxmlformats.org/officeDocument/2006/relationships/hyperlink" Target="https://en.wikipedia.org/wiki/Thank_U,_Next" TargetMode="External"/><Relationship Id="rId34" Type="http://schemas.openxmlformats.org/officeDocument/2006/relationships/hyperlink" Target="https://en.wikipedia.org/wiki/Shawn_Mendes_(album)" TargetMode="External"/><Relationship Id="rId180" Type="http://schemas.openxmlformats.org/officeDocument/2006/relationships/hyperlink" Target="https://en.wikipedia.org/wiki/List_of_most-streamed_songs_on_Spotify" TargetMode="External"/><Relationship Id="rId37" Type="http://schemas.openxmlformats.org/officeDocument/2006/relationships/hyperlink" Target="https://en.wikipedia.org/wiki/Billie_Eilish" TargetMode="External"/><Relationship Id="rId176" Type="http://schemas.openxmlformats.org/officeDocument/2006/relationships/hyperlink" Target="https://en.wikipedia.org/wiki/In_the_Lonely_Hour" TargetMode="External"/><Relationship Id="rId297" Type="http://schemas.openxmlformats.org/officeDocument/2006/relationships/hyperlink" Target="https://en.wikipedia.org/wiki/Charlie_Puth" TargetMode="External"/><Relationship Id="rId36" Type="http://schemas.openxmlformats.org/officeDocument/2006/relationships/hyperlink" Target="https://en.wikipedia.org/wiki/Bad_Guy_(Billie_Eilish_song)" TargetMode="External"/><Relationship Id="rId175" Type="http://schemas.openxmlformats.org/officeDocument/2006/relationships/hyperlink" Target="https://en.wikipedia.org/wiki/Sam_Smith_(singer)" TargetMode="External"/><Relationship Id="rId296" Type="http://schemas.openxmlformats.org/officeDocument/2006/relationships/hyperlink" Target="https://en.wikipedia.org/wiki/Attention_(Charlie_Puth_song)" TargetMode="External"/><Relationship Id="rId39" Type="http://schemas.openxmlformats.org/officeDocument/2006/relationships/hyperlink" Target="https://en.wikipedia.org/wiki/List_of_most-streamed_songs_on_Spotify" TargetMode="External"/><Relationship Id="rId174" Type="http://schemas.openxmlformats.org/officeDocument/2006/relationships/hyperlink" Target="https://en.wikipedia.org/wiki/Stay_with_Me_(Sam_Smith_song)" TargetMode="External"/><Relationship Id="rId295" Type="http://schemas.openxmlformats.org/officeDocument/2006/relationships/hyperlink" Target="https://en.wikipedia.org/wiki/Youngblood_(5_Seconds_of_Summer_album)" TargetMode="External"/><Relationship Id="rId38" Type="http://schemas.openxmlformats.org/officeDocument/2006/relationships/hyperlink" Target="https://en.wikipedia.org/wiki/When_We_All_Fall_Asleep,_Where_Do_We_Go%3F" TargetMode="External"/><Relationship Id="rId173" Type="http://schemas.openxmlformats.org/officeDocument/2006/relationships/hyperlink" Target="https://en.wikipedia.org/wiki/All_the_Little_Lights" TargetMode="External"/><Relationship Id="rId294" Type="http://schemas.openxmlformats.org/officeDocument/2006/relationships/hyperlink" Target="https://en.wikipedia.org/wiki/5_Seconds_of_Summer" TargetMode="External"/><Relationship Id="rId179" Type="http://schemas.openxmlformats.org/officeDocument/2006/relationships/hyperlink" Target="https://en.wikipedia.org/wiki/Illuminate_(Shawn_Mendes_album)" TargetMode="External"/><Relationship Id="rId178" Type="http://schemas.openxmlformats.org/officeDocument/2006/relationships/hyperlink" Target="https://en.wikipedia.org/wiki/Shawn_Mendes" TargetMode="External"/><Relationship Id="rId299" Type="http://schemas.openxmlformats.org/officeDocument/2006/relationships/hyperlink" Target="https://en.wikipedia.org/wiki/Sugar_(Maroon_5_song)" TargetMode="External"/><Relationship Id="rId177" Type="http://schemas.openxmlformats.org/officeDocument/2006/relationships/hyperlink" Target="https://en.wikipedia.org/wiki/Treat_You_Better_(Shawn_Mendes_song)" TargetMode="External"/><Relationship Id="rId298" Type="http://schemas.openxmlformats.org/officeDocument/2006/relationships/hyperlink" Target="https://en.wikipedia.org/wiki/Voicenotes" TargetMode="External"/><Relationship Id="rId20" Type="http://schemas.openxmlformats.org/officeDocument/2006/relationships/hyperlink" Target="https://en.wikipedia.org/wiki/List_of_most-streamed_songs_on_Spotify" TargetMode="External"/><Relationship Id="rId22" Type="http://schemas.openxmlformats.org/officeDocument/2006/relationships/hyperlink" Target="https://en.wikipedia.org/wiki/The_Chainsmokers" TargetMode="External"/><Relationship Id="rId21" Type="http://schemas.openxmlformats.org/officeDocument/2006/relationships/hyperlink" Target="https://en.wikipedia.org/wiki/Closer_(The_Chainsmokers_song)" TargetMode="External"/><Relationship Id="rId24" Type="http://schemas.openxmlformats.org/officeDocument/2006/relationships/hyperlink" Target="https://en.wikipedia.org/wiki/List_of_most-streamed_songs_on_Spotify" TargetMode="External"/><Relationship Id="rId23" Type="http://schemas.openxmlformats.org/officeDocument/2006/relationships/hyperlink" Target="https://en.wikipedia.org/wiki/Collage_(EP)" TargetMode="External"/><Relationship Id="rId26" Type="http://schemas.openxmlformats.org/officeDocument/2006/relationships/hyperlink" Target="https://en.wikipedia.org/wiki/Lewis_Capaldi" TargetMode="External"/><Relationship Id="rId25" Type="http://schemas.openxmlformats.org/officeDocument/2006/relationships/hyperlink" Target="https://en.wikipedia.org/wiki/Someone_You_Loved" TargetMode="External"/><Relationship Id="rId28" Type="http://schemas.openxmlformats.org/officeDocument/2006/relationships/hyperlink" Target="https://en.wikipedia.org/wiki/Sunflower_(Post_Malone_and_Swae_Lee_song)" TargetMode="External"/><Relationship Id="rId27" Type="http://schemas.openxmlformats.org/officeDocument/2006/relationships/hyperlink" Target="https://en.wikipedia.org/wiki/Breach_(Lewis_Capaldi_EP)" TargetMode="External"/><Relationship Id="rId29" Type="http://schemas.openxmlformats.org/officeDocument/2006/relationships/hyperlink" Target="https://en.wikipedia.org/wiki/Post_Malone" TargetMode="External"/><Relationship Id="rId11" Type="http://schemas.openxmlformats.org/officeDocument/2006/relationships/hyperlink" Target="https://en.wikipedia.org/wiki/The_Kids_Are_Coming" TargetMode="External"/><Relationship Id="rId10" Type="http://schemas.openxmlformats.org/officeDocument/2006/relationships/hyperlink" Target="https://en.wikipedia.org/wiki/Tones_and_I" TargetMode="External"/><Relationship Id="rId13" Type="http://schemas.openxmlformats.org/officeDocument/2006/relationships/hyperlink" Target="https://en.wikipedia.org/wiki/Rockstar_(Post_Malone_song)" TargetMode="External"/><Relationship Id="rId12" Type="http://schemas.openxmlformats.org/officeDocument/2006/relationships/hyperlink" Target="https://en.wikipedia.org/wiki/List_of_most-streamed_songs_on_Spotify" TargetMode="External"/><Relationship Id="rId15" Type="http://schemas.openxmlformats.org/officeDocument/2006/relationships/hyperlink" Target="https://en.wikipedia.org/wiki/Beerbongs_%26_Bentleys" TargetMode="External"/><Relationship Id="rId198" Type="http://schemas.openxmlformats.org/officeDocument/2006/relationships/hyperlink" Target="https://en.wikipedia.org/wiki/Cheap_Thrills_(song)" TargetMode="External"/><Relationship Id="rId14" Type="http://schemas.openxmlformats.org/officeDocument/2006/relationships/hyperlink" Target="https://en.wikipedia.org/wiki/Post_Malone" TargetMode="External"/><Relationship Id="rId197" Type="http://schemas.openxmlformats.org/officeDocument/2006/relationships/hyperlink" Target="https://en.wikipedia.org/wiki/While_the_World_Was_Burning" TargetMode="External"/><Relationship Id="rId17" Type="http://schemas.openxmlformats.org/officeDocument/2006/relationships/hyperlink" Target="https://en.wikipedia.org/wiki/One_Dance" TargetMode="External"/><Relationship Id="rId196" Type="http://schemas.openxmlformats.org/officeDocument/2006/relationships/hyperlink" Target="https://en.wikipedia.org/wiki/Saint_Jhn" TargetMode="External"/><Relationship Id="rId16" Type="http://schemas.openxmlformats.org/officeDocument/2006/relationships/hyperlink" Target="https://en.wikipedia.org/wiki/List_of_most-streamed_songs_on_Spotify" TargetMode="External"/><Relationship Id="rId195" Type="http://schemas.openxmlformats.org/officeDocument/2006/relationships/hyperlink" Target="https://en.wikipedia.org/wiki/Roses_(Saint_Jhn_song)" TargetMode="External"/><Relationship Id="rId19" Type="http://schemas.openxmlformats.org/officeDocument/2006/relationships/hyperlink" Target="https://en.wikipedia.org/wiki/Views_(album)" TargetMode="External"/><Relationship Id="rId18" Type="http://schemas.openxmlformats.org/officeDocument/2006/relationships/hyperlink" Target="https://en.wikipedia.org/wiki/Drake_(musician)" TargetMode="External"/><Relationship Id="rId199" Type="http://schemas.openxmlformats.org/officeDocument/2006/relationships/hyperlink" Target="https://en.wikipedia.org/wiki/Sia_(musician)" TargetMode="External"/><Relationship Id="rId84" Type="http://schemas.openxmlformats.org/officeDocument/2006/relationships/hyperlink" Target="https://en.wikipedia.org/wiki/List_of_most-streamed_songs_on_Spotify" TargetMode="External"/><Relationship Id="rId83" Type="http://schemas.openxmlformats.org/officeDocument/2006/relationships/hyperlink" Target="https://en.wikipedia.org/wiki/Memories...Do_Not_Open" TargetMode="External"/><Relationship Id="rId86" Type="http://schemas.openxmlformats.org/officeDocument/2006/relationships/hyperlink" Target="https://en.wikipedia.org/wiki/Dua_Lipa" TargetMode="External"/><Relationship Id="rId85" Type="http://schemas.openxmlformats.org/officeDocument/2006/relationships/hyperlink" Target="https://en.wikipedia.org/wiki/New_Rules" TargetMode="External"/><Relationship Id="rId88" Type="http://schemas.openxmlformats.org/officeDocument/2006/relationships/hyperlink" Target="https://en.wikipedia.org/wiki/Thunder_(Imagine_Dragons_song)" TargetMode="External"/><Relationship Id="rId150" Type="http://schemas.openxmlformats.org/officeDocument/2006/relationships/hyperlink" Target="https://en.wikipedia.org/wiki/Lovely_(Billie_Eilish_and_Khalid_song)" TargetMode="External"/><Relationship Id="rId271" Type="http://schemas.openxmlformats.org/officeDocument/2006/relationships/hyperlink" Target="https://en.wikipedia.org/wiki/Heathens_(song)" TargetMode="External"/><Relationship Id="rId87" Type="http://schemas.openxmlformats.org/officeDocument/2006/relationships/hyperlink" Target="https://en.wikipedia.org/wiki/Dua_Lipa_(album)" TargetMode="External"/><Relationship Id="rId270" Type="http://schemas.openxmlformats.org/officeDocument/2006/relationships/hyperlink" Target="https://en.wikipedia.org/wiki/Major_Lazer_Essentials" TargetMode="External"/><Relationship Id="rId89" Type="http://schemas.openxmlformats.org/officeDocument/2006/relationships/hyperlink" Target="https://en.wikipedia.org/wiki/Imagine_Dragons" TargetMode="External"/><Relationship Id="rId80" Type="http://schemas.openxmlformats.org/officeDocument/2006/relationships/hyperlink" Target="https://en.wikipedia.org/wiki/List_of_most-streamed_songs_on_Spotify" TargetMode="External"/><Relationship Id="rId82" Type="http://schemas.openxmlformats.org/officeDocument/2006/relationships/hyperlink" Target="https://en.wikipedia.org/wiki/The_Chainsmokers" TargetMode="External"/><Relationship Id="rId81" Type="http://schemas.openxmlformats.org/officeDocument/2006/relationships/hyperlink" Target="https://en.wikipedia.org/wiki/Something_Just_Like_This" TargetMode="External"/><Relationship Id="rId1" Type="http://schemas.openxmlformats.org/officeDocument/2006/relationships/hyperlink" Target="https://en.wikipedia.org/wiki/Shape_of_You" TargetMode="External"/><Relationship Id="rId2" Type="http://schemas.openxmlformats.org/officeDocument/2006/relationships/hyperlink" Target="https://en.wikipedia.org/wiki/Ed_Sheeran" TargetMode="External"/><Relationship Id="rId3" Type="http://schemas.openxmlformats.org/officeDocument/2006/relationships/hyperlink" Target="https://en.wikipedia.org/wiki/%C3%B7_(album)" TargetMode="External"/><Relationship Id="rId149" Type="http://schemas.openxmlformats.org/officeDocument/2006/relationships/hyperlink" Target="https://en.wikipedia.org/wiki/Blurryface" TargetMode="External"/><Relationship Id="rId4" Type="http://schemas.openxmlformats.org/officeDocument/2006/relationships/hyperlink" Target="https://en.wikipedia.org/wiki/List_of_most-streamed_songs_on_Spotify" TargetMode="External"/><Relationship Id="rId148" Type="http://schemas.openxmlformats.org/officeDocument/2006/relationships/hyperlink" Target="https://en.wikipedia.org/wiki/Twenty_One_Pilots" TargetMode="External"/><Relationship Id="rId269" Type="http://schemas.openxmlformats.org/officeDocument/2006/relationships/hyperlink" Target="https://en.wikipedia.org/wiki/Major_Lazer" TargetMode="External"/><Relationship Id="rId9" Type="http://schemas.openxmlformats.org/officeDocument/2006/relationships/hyperlink" Target="https://en.wikipedia.org/wiki/Dance_Monkey" TargetMode="External"/><Relationship Id="rId143" Type="http://schemas.openxmlformats.org/officeDocument/2006/relationships/hyperlink" Target="https://en.wikipedia.org/wiki/Better_Now" TargetMode="External"/><Relationship Id="rId264" Type="http://schemas.openxmlformats.org/officeDocument/2006/relationships/hyperlink" Target="https://en.wikipedia.org/wiki/I_Met_You_When_I_Was_18_(The_Playlist)" TargetMode="External"/><Relationship Id="rId142" Type="http://schemas.openxmlformats.org/officeDocument/2006/relationships/hyperlink" Target="https://en.wikipedia.org/wiki/List_of_most-streamed_songs_on_Spotify" TargetMode="External"/><Relationship Id="rId263" Type="http://schemas.openxmlformats.org/officeDocument/2006/relationships/hyperlink" Target="https://en.wikipedia.org/wiki/Lauv" TargetMode="External"/><Relationship Id="rId141" Type="http://schemas.openxmlformats.org/officeDocument/2006/relationships/hyperlink" Target="https://en.wikipedia.org/wiki/Birds_in_the_Trap_Sing_McKnight" TargetMode="External"/><Relationship Id="rId262" Type="http://schemas.openxmlformats.org/officeDocument/2006/relationships/hyperlink" Target="https://en.wikipedia.org/wiki/I_Like_Me_Better" TargetMode="External"/><Relationship Id="rId140" Type="http://schemas.openxmlformats.org/officeDocument/2006/relationships/hyperlink" Target="https://en.wikipedia.org/wiki/Travis_Scott" TargetMode="External"/><Relationship Id="rId261" Type="http://schemas.openxmlformats.org/officeDocument/2006/relationships/hyperlink" Target="https://en.wikipedia.org/wiki/Furious_7:_Original_Motion_Picture_Soundtrack" TargetMode="External"/><Relationship Id="rId5" Type="http://schemas.openxmlformats.org/officeDocument/2006/relationships/hyperlink" Target="https://en.wikipedia.org/wiki/Blinding_Lights" TargetMode="External"/><Relationship Id="rId147" Type="http://schemas.openxmlformats.org/officeDocument/2006/relationships/hyperlink" Target="https://en.wikipedia.org/wiki/Stressed_Out" TargetMode="External"/><Relationship Id="rId268" Type="http://schemas.openxmlformats.org/officeDocument/2006/relationships/hyperlink" Target="https://en.wikipedia.org/wiki/Cold_Water_(song)" TargetMode="External"/><Relationship Id="rId6" Type="http://schemas.openxmlformats.org/officeDocument/2006/relationships/hyperlink" Target="https://en.wikipedia.org/wiki/The_Weeknd" TargetMode="External"/><Relationship Id="rId146" Type="http://schemas.openxmlformats.org/officeDocument/2006/relationships/hyperlink" Target="https://en.wikipedia.org/wiki/List_of_most-streamed_songs_on_Spotify" TargetMode="External"/><Relationship Id="rId267" Type="http://schemas.openxmlformats.org/officeDocument/2006/relationships/hyperlink" Target="https://en.wikipedia.org/wiki/Purpose_(Justin_Bieber_album)" TargetMode="External"/><Relationship Id="rId7" Type="http://schemas.openxmlformats.org/officeDocument/2006/relationships/hyperlink" Target="https://en.wikipedia.org/wiki/After_Hours_(The_Weeknd_album)" TargetMode="External"/><Relationship Id="rId145" Type="http://schemas.openxmlformats.org/officeDocument/2006/relationships/hyperlink" Target="https://en.wikipedia.org/wiki/Beerbongs_%26_Bentleys" TargetMode="External"/><Relationship Id="rId266" Type="http://schemas.openxmlformats.org/officeDocument/2006/relationships/hyperlink" Target="https://en.wikipedia.org/wiki/Justin_Bieber" TargetMode="External"/><Relationship Id="rId8" Type="http://schemas.openxmlformats.org/officeDocument/2006/relationships/hyperlink" Target="https://en.wikipedia.org/wiki/List_of_most-streamed_songs_on_Spotify" TargetMode="External"/><Relationship Id="rId144" Type="http://schemas.openxmlformats.org/officeDocument/2006/relationships/hyperlink" Target="https://en.wikipedia.org/wiki/Post_Malone" TargetMode="External"/><Relationship Id="rId265" Type="http://schemas.openxmlformats.org/officeDocument/2006/relationships/hyperlink" Target="https://en.wikipedia.org/wiki/What_Do_You_Mean%3F" TargetMode="External"/><Relationship Id="rId73" Type="http://schemas.openxmlformats.org/officeDocument/2006/relationships/hyperlink" Target="https://en.wikipedia.org/wiki/Starboy_(song)" TargetMode="External"/><Relationship Id="rId72" Type="http://schemas.openxmlformats.org/officeDocument/2006/relationships/hyperlink" Target="https://en.wikipedia.org/wiki/List_of_most-streamed_songs_on_Spotify" TargetMode="External"/><Relationship Id="rId75" Type="http://schemas.openxmlformats.org/officeDocument/2006/relationships/hyperlink" Target="https://en.wikipedia.org/wiki/Starboy_(album)" TargetMode="External"/><Relationship Id="rId74" Type="http://schemas.openxmlformats.org/officeDocument/2006/relationships/hyperlink" Target="https://en.wikipedia.org/wiki/The_Weeknd" TargetMode="External"/><Relationship Id="rId77" Type="http://schemas.openxmlformats.org/officeDocument/2006/relationships/hyperlink" Target="https://en.wikipedia.org/wiki/Love_Yourself" TargetMode="External"/><Relationship Id="rId260" Type="http://schemas.openxmlformats.org/officeDocument/2006/relationships/hyperlink" Target="https://en.wikipedia.org/wiki/Wiz_Khalifa" TargetMode="External"/><Relationship Id="rId76" Type="http://schemas.openxmlformats.org/officeDocument/2006/relationships/hyperlink" Target="https://en.wikipedia.org/wiki/List_of_most-streamed_songs_on_Spotify" TargetMode="External"/><Relationship Id="rId79" Type="http://schemas.openxmlformats.org/officeDocument/2006/relationships/hyperlink" Target="https://en.wikipedia.org/wiki/Purpose_(Justin_Bieber_album)" TargetMode="External"/><Relationship Id="rId78" Type="http://schemas.openxmlformats.org/officeDocument/2006/relationships/hyperlink" Target="https://en.wikipedia.org/wiki/Justin_Bieber" TargetMode="External"/><Relationship Id="rId71" Type="http://schemas.openxmlformats.org/officeDocument/2006/relationships/hyperlink" Target="https://en.wikipedia.org/wiki/%3F_(XXXTentacion_album)" TargetMode="External"/><Relationship Id="rId70" Type="http://schemas.openxmlformats.org/officeDocument/2006/relationships/hyperlink" Target="https://en.wikipedia.org/wiki/XXXTENTACION" TargetMode="External"/><Relationship Id="rId139" Type="http://schemas.openxmlformats.org/officeDocument/2006/relationships/hyperlink" Target="https://en.wikipedia.org/wiki/Goosebumps_(Travis_Scott_song)" TargetMode="External"/><Relationship Id="rId138" Type="http://schemas.openxmlformats.org/officeDocument/2006/relationships/hyperlink" Target="https://en.wikipedia.org/wiki/Hozier_(album)" TargetMode="External"/><Relationship Id="rId259" Type="http://schemas.openxmlformats.org/officeDocument/2006/relationships/hyperlink" Target="https://en.wikipedia.org/wiki/See_You_Again" TargetMode="External"/><Relationship Id="rId137" Type="http://schemas.openxmlformats.org/officeDocument/2006/relationships/hyperlink" Target="https://en.wikipedia.org/wiki/Hozier_(musician)" TargetMode="External"/><Relationship Id="rId258" Type="http://schemas.openxmlformats.org/officeDocument/2006/relationships/hyperlink" Target="https://en.wikipedia.org/wiki/List_of_most-streamed_songs_on_Spotify" TargetMode="External"/><Relationship Id="rId132" Type="http://schemas.openxmlformats.org/officeDocument/2006/relationships/hyperlink" Target="https://en.wikipedia.org/wiki/Don%27t_Let_Me_Down_(The_Chainsmokers_song)" TargetMode="External"/><Relationship Id="rId253" Type="http://schemas.openxmlformats.org/officeDocument/2006/relationships/hyperlink" Target="https://en.wikipedia.org/wiki/Stoney_(album)" TargetMode="External"/><Relationship Id="rId131" Type="http://schemas.openxmlformats.org/officeDocument/2006/relationships/hyperlink" Target="https://en.wikipedia.org/wiki/List_of_most-streamed_songs_on_Spotify" TargetMode="External"/><Relationship Id="rId252" Type="http://schemas.openxmlformats.org/officeDocument/2006/relationships/hyperlink" Target="https://en.wikipedia.org/wiki/Post_Malone" TargetMode="External"/><Relationship Id="rId130" Type="http://schemas.openxmlformats.org/officeDocument/2006/relationships/hyperlink" Target="https://en.wikipedia.org/wiki/Astroworld_(album)" TargetMode="External"/><Relationship Id="rId251" Type="http://schemas.openxmlformats.org/officeDocument/2006/relationships/hyperlink" Target="https://en.wikipedia.org/wiki/I_Fall_Apart" TargetMode="External"/><Relationship Id="rId250" Type="http://schemas.openxmlformats.org/officeDocument/2006/relationships/hyperlink" Target="https://en.wikipedia.org/wiki/Handwritten_(Shawn_Mendes_album)" TargetMode="External"/><Relationship Id="rId136" Type="http://schemas.openxmlformats.org/officeDocument/2006/relationships/hyperlink" Target="https://en.wikipedia.org/wiki/Take_Me_to_Church" TargetMode="External"/><Relationship Id="rId257" Type="http://schemas.openxmlformats.org/officeDocument/2006/relationships/hyperlink" Target="https://en.wikipedia.org/wiki/Fine_Line_(album)" TargetMode="External"/><Relationship Id="rId135" Type="http://schemas.openxmlformats.org/officeDocument/2006/relationships/hyperlink" Target="https://en.wikipedia.org/wiki/List_of_most-streamed_songs_on_Spotify" TargetMode="External"/><Relationship Id="rId256" Type="http://schemas.openxmlformats.org/officeDocument/2006/relationships/hyperlink" Target="https://en.wikipedia.org/wiki/Harry_Styles" TargetMode="External"/><Relationship Id="rId134" Type="http://schemas.openxmlformats.org/officeDocument/2006/relationships/hyperlink" Target="https://en.wikipedia.org/wiki/Collage_(EP)" TargetMode="External"/><Relationship Id="rId255" Type="http://schemas.openxmlformats.org/officeDocument/2006/relationships/hyperlink" Target="https://en.wikipedia.org/wiki/Watermelon_Sugar" TargetMode="External"/><Relationship Id="rId133" Type="http://schemas.openxmlformats.org/officeDocument/2006/relationships/hyperlink" Target="https://en.wikipedia.org/wiki/The_Chainsmokers" TargetMode="External"/><Relationship Id="rId254" Type="http://schemas.openxmlformats.org/officeDocument/2006/relationships/hyperlink" Target="https://en.wikipedia.org/wiki/List_of_most-streamed_songs_on_Spotify" TargetMode="External"/><Relationship Id="rId62" Type="http://schemas.openxmlformats.org/officeDocument/2006/relationships/hyperlink" Target="https://en.wikipedia.org/wiki/Ed_Sheeran" TargetMode="External"/><Relationship Id="rId61" Type="http://schemas.openxmlformats.org/officeDocument/2006/relationships/hyperlink" Target="https://en.wikipedia.org/wiki/Photograph_(Ed_Sheeran_song)" TargetMode="External"/><Relationship Id="rId64" Type="http://schemas.openxmlformats.org/officeDocument/2006/relationships/hyperlink" Target="https://en.wikipedia.org/wiki/List_of_most-streamed_songs_on_Spotify" TargetMode="External"/><Relationship Id="rId63" Type="http://schemas.openxmlformats.org/officeDocument/2006/relationships/hyperlink" Target="https://en.wikipedia.org/wiki/X_(Ed_Sheeran_album)" TargetMode="External"/><Relationship Id="rId66" Type="http://schemas.openxmlformats.org/officeDocument/2006/relationships/hyperlink" Target="https://en.wikipedia.org/wiki/Camila_Cabello" TargetMode="External"/><Relationship Id="rId172" Type="http://schemas.openxmlformats.org/officeDocument/2006/relationships/hyperlink" Target="https://en.wikipedia.org/wiki/Passenger_(singer)" TargetMode="External"/><Relationship Id="rId293" Type="http://schemas.openxmlformats.org/officeDocument/2006/relationships/hyperlink" Target="https://en.wikipedia.org/wiki/Youngblood_(5_Seconds_of_Summer_song)" TargetMode="External"/><Relationship Id="rId65" Type="http://schemas.openxmlformats.org/officeDocument/2006/relationships/hyperlink" Target="https://en.wikipedia.org/wiki/Havana_(Camila_Cabello_song)" TargetMode="External"/><Relationship Id="rId171" Type="http://schemas.openxmlformats.org/officeDocument/2006/relationships/hyperlink" Target="https://en.wikipedia.org/wiki/Let_Her_Go" TargetMode="External"/><Relationship Id="rId292" Type="http://schemas.openxmlformats.org/officeDocument/2006/relationships/hyperlink" Target="https://en.wikipedia.org/wiki/Friends_Keep_Secrets" TargetMode="External"/><Relationship Id="rId68" Type="http://schemas.openxmlformats.org/officeDocument/2006/relationships/hyperlink" Target="https://en.wikipedia.org/wiki/List_of_most-streamed_songs_on_Spotify" TargetMode="External"/><Relationship Id="rId170" Type="http://schemas.openxmlformats.org/officeDocument/2006/relationships/hyperlink" Target="https://en.wikipedia.org/wiki/List_of_most-streamed_songs_on_Spotify" TargetMode="External"/><Relationship Id="rId291" Type="http://schemas.openxmlformats.org/officeDocument/2006/relationships/hyperlink" Target="https://en.wikipedia.org/wiki/Benny_Blanco" TargetMode="External"/><Relationship Id="rId67" Type="http://schemas.openxmlformats.org/officeDocument/2006/relationships/hyperlink" Target="https://en.wikipedia.org/wiki/Camila_(album)" TargetMode="External"/><Relationship Id="rId290" Type="http://schemas.openxmlformats.org/officeDocument/2006/relationships/hyperlink" Target="https://en.wikipedia.org/wiki/Eastside_(song)" TargetMode="External"/><Relationship Id="rId60" Type="http://schemas.openxmlformats.org/officeDocument/2006/relationships/hyperlink" Target="https://en.wikipedia.org/wiki/Goodbye_%26_Good_Riddance" TargetMode="External"/><Relationship Id="rId165" Type="http://schemas.openxmlformats.org/officeDocument/2006/relationships/hyperlink" Target="https://en.wikipedia.org/wiki/Mike_Posner" TargetMode="External"/><Relationship Id="rId286" Type="http://schemas.openxmlformats.org/officeDocument/2006/relationships/hyperlink" Target="https://en.wikipedia.org/wiki/Night_Visions" TargetMode="External"/><Relationship Id="rId69" Type="http://schemas.openxmlformats.org/officeDocument/2006/relationships/hyperlink" Target="https://en.wikipedia.org/wiki/SAD!" TargetMode="External"/><Relationship Id="rId164" Type="http://schemas.openxmlformats.org/officeDocument/2006/relationships/hyperlink" Target="https://en.wikipedia.org/wiki/I_Took_a_Pill_in_Ibiza" TargetMode="External"/><Relationship Id="rId285" Type="http://schemas.openxmlformats.org/officeDocument/2006/relationships/hyperlink" Target="https://en.wikipedia.org/wiki/Imagine_Dragons" TargetMode="External"/><Relationship Id="rId163" Type="http://schemas.openxmlformats.org/officeDocument/2006/relationships/hyperlink" Target="https://en.wikipedia.org/wiki/List_of_most-streamed_songs_on_Spotify" TargetMode="External"/><Relationship Id="rId284" Type="http://schemas.openxmlformats.org/officeDocument/2006/relationships/hyperlink" Target="https://en.wikipedia.org/wiki/Radioactive_(Imagine_Dragons_song)" TargetMode="External"/><Relationship Id="rId162" Type="http://schemas.openxmlformats.org/officeDocument/2006/relationships/hyperlink" Target="https://en.wikipedia.org/wiki/Hollywood%27s_Bleeding" TargetMode="External"/><Relationship Id="rId283" Type="http://schemas.openxmlformats.org/officeDocument/2006/relationships/hyperlink" Target="https://en.wikipedia.org/wiki/Night_Visions" TargetMode="External"/><Relationship Id="rId169" Type="http://schemas.openxmlformats.org/officeDocument/2006/relationships/hyperlink" Target="https://en.wikipedia.org/wiki/Stoney_(album)" TargetMode="External"/><Relationship Id="rId168" Type="http://schemas.openxmlformats.org/officeDocument/2006/relationships/hyperlink" Target="https://en.wikipedia.org/wiki/Post_Malone" TargetMode="External"/><Relationship Id="rId289" Type="http://schemas.openxmlformats.org/officeDocument/2006/relationships/hyperlink" Target="https://en.wikipedia.org/wiki/7_(Lil_Nas_X_EP)" TargetMode="External"/><Relationship Id="rId167" Type="http://schemas.openxmlformats.org/officeDocument/2006/relationships/hyperlink" Target="https://en.wikipedia.org/wiki/Congratulations_(Post_Malone_song)" TargetMode="External"/><Relationship Id="rId288" Type="http://schemas.openxmlformats.org/officeDocument/2006/relationships/hyperlink" Target="https://en.wikipedia.org/wiki/Lil_Nas_X" TargetMode="External"/><Relationship Id="rId166" Type="http://schemas.openxmlformats.org/officeDocument/2006/relationships/hyperlink" Target="https://en.wikipedia.org/wiki/At_Night,_Alone" TargetMode="External"/><Relationship Id="rId287" Type="http://schemas.openxmlformats.org/officeDocument/2006/relationships/hyperlink" Target="https://en.wikipedia.org/wiki/Old_Town_Road" TargetMode="External"/><Relationship Id="rId51" Type="http://schemas.openxmlformats.org/officeDocument/2006/relationships/hyperlink" Target="https://en.wikipedia.org/wiki/Perfect_(Ed_Sheeran_song)" TargetMode="External"/><Relationship Id="rId50" Type="http://schemas.openxmlformats.org/officeDocument/2006/relationships/hyperlink" Target="https://en.wikipedia.org/wiki/Back_from_the_Edge" TargetMode="External"/><Relationship Id="rId53" Type="http://schemas.openxmlformats.org/officeDocument/2006/relationships/hyperlink" Target="https://en.wikipedia.org/wiki/%C3%B7_(album)" TargetMode="External"/><Relationship Id="rId52" Type="http://schemas.openxmlformats.org/officeDocument/2006/relationships/hyperlink" Target="https://en.wikipedia.org/wiki/Ed_Sheeran" TargetMode="External"/><Relationship Id="rId55" Type="http://schemas.openxmlformats.org/officeDocument/2006/relationships/hyperlink" Target="https://en.wikipedia.org/wiki/Believer_(Imagine_Dragons_song)" TargetMode="External"/><Relationship Id="rId161" Type="http://schemas.openxmlformats.org/officeDocument/2006/relationships/hyperlink" Target="https://en.wikipedia.org/wiki/Post_Malone" TargetMode="External"/><Relationship Id="rId282" Type="http://schemas.openxmlformats.org/officeDocument/2006/relationships/hyperlink" Target="https://en.wikipedia.org/wiki/Imagine_Dragons" TargetMode="External"/><Relationship Id="rId54" Type="http://schemas.openxmlformats.org/officeDocument/2006/relationships/hyperlink" Target="https://en.wikipedia.org/wiki/List_of_most-streamed_songs_on_Spotify" TargetMode="External"/><Relationship Id="rId160" Type="http://schemas.openxmlformats.org/officeDocument/2006/relationships/hyperlink" Target="https://en.wikipedia.org/wiki/Circles_(Post_Malone_song)" TargetMode="External"/><Relationship Id="rId281" Type="http://schemas.openxmlformats.org/officeDocument/2006/relationships/hyperlink" Target="https://en.wikipedia.org/wiki/Demons_(Imagine_Dragons_song)" TargetMode="External"/><Relationship Id="rId57" Type="http://schemas.openxmlformats.org/officeDocument/2006/relationships/hyperlink" Target="https://en.wikipedia.org/wiki/Evolve_(Imagine_Dragons_album)" TargetMode="External"/><Relationship Id="rId280" Type="http://schemas.openxmlformats.org/officeDocument/2006/relationships/hyperlink" Target="https://en.wikipedia.org/wiki/List_of_most-streamed_songs_on_Spotify" TargetMode="External"/><Relationship Id="rId56" Type="http://schemas.openxmlformats.org/officeDocument/2006/relationships/hyperlink" Target="https://en.wikipedia.org/wiki/Imagine_Dragons" TargetMode="External"/><Relationship Id="rId159" Type="http://schemas.openxmlformats.org/officeDocument/2006/relationships/hyperlink" Target="https://en.wikipedia.org/wiki/Encore_(DJ_Snake_album)" TargetMode="External"/><Relationship Id="rId59" Type="http://schemas.openxmlformats.org/officeDocument/2006/relationships/hyperlink" Target="https://en.wikipedia.org/wiki/Juice_WRLD" TargetMode="External"/><Relationship Id="rId154" Type="http://schemas.openxmlformats.org/officeDocument/2006/relationships/hyperlink" Target="https://en.wikipedia.org/wiki/Faded_(Alan_Walker_song)" TargetMode="External"/><Relationship Id="rId275" Type="http://schemas.openxmlformats.org/officeDocument/2006/relationships/hyperlink" Target="https://en.wikipedia.org/wiki/Calvin_Harris" TargetMode="External"/><Relationship Id="rId58" Type="http://schemas.openxmlformats.org/officeDocument/2006/relationships/hyperlink" Target="https://en.wikipedia.org/wiki/Lucid_Dreams_(Juice_WRLD_song)" TargetMode="External"/><Relationship Id="rId153" Type="http://schemas.openxmlformats.org/officeDocument/2006/relationships/hyperlink" Target="https://en.wikipedia.org/wiki/List_of_most-streamed_songs_on_Spotify" TargetMode="External"/><Relationship Id="rId274" Type="http://schemas.openxmlformats.org/officeDocument/2006/relationships/hyperlink" Target="https://en.wikipedia.org/wiki/One_Kiss_(song)" TargetMode="External"/><Relationship Id="rId152" Type="http://schemas.openxmlformats.org/officeDocument/2006/relationships/hyperlink" Target="https://en.wikipedia.org/wiki/Don%27t_Smile_at_Me" TargetMode="External"/><Relationship Id="rId273" Type="http://schemas.openxmlformats.org/officeDocument/2006/relationships/hyperlink" Target="https://en.wikipedia.org/wiki/Suicide_Squad_(soundtrack)" TargetMode="External"/><Relationship Id="rId151" Type="http://schemas.openxmlformats.org/officeDocument/2006/relationships/hyperlink" Target="https://en.wikipedia.org/wiki/Billie_Eilish" TargetMode="External"/><Relationship Id="rId272" Type="http://schemas.openxmlformats.org/officeDocument/2006/relationships/hyperlink" Target="https://en.wikipedia.org/wiki/Twenty_One_Pilots" TargetMode="External"/><Relationship Id="rId158" Type="http://schemas.openxmlformats.org/officeDocument/2006/relationships/hyperlink" Target="https://en.wikipedia.org/wiki/DJ_Snake" TargetMode="External"/><Relationship Id="rId279" Type="http://schemas.openxmlformats.org/officeDocument/2006/relationships/hyperlink" Target="https://en.wikipedia.org/wiki/Beerbongs_%26_Bentleys" TargetMode="External"/><Relationship Id="rId157" Type="http://schemas.openxmlformats.org/officeDocument/2006/relationships/hyperlink" Target="https://en.wikipedia.org/wiki/Let_Me_Love_You_(DJ_Snake_song)" TargetMode="External"/><Relationship Id="rId278" Type="http://schemas.openxmlformats.org/officeDocument/2006/relationships/hyperlink" Target="https://en.wikipedia.org/wiki/Post_Malone" TargetMode="External"/><Relationship Id="rId156" Type="http://schemas.openxmlformats.org/officeDocument/2006/relationships/hyperlink" Target="https://en.wikipedia.org/wiki/Different_World_(Alan_Walker_album)" TargetMode="External"/><Relationship Id="rId277" Type="http://schemas.openxmlformats.org/officeDocument/2006/relationships/hyperlink" Target="https://en.wikipedia.org/wiki/Psycho_(Post_Malone_song)" TargetMode="External"/><Relationship Id="rId155" Type="http://schemas.openxmlformats.org/officeDocument/2006/relationships/hyperlink" Target="https://en.wikipedia.org/wiki/Alan_Walker_(producer)" TargetMode="External"/><Relationship Id="rId276" Type="http://schemas.openxmlformats.org/officeDocument/2006/relationships/hyperlink" Target="https://en.wikipedia.org/wiki/Dua_Lipa_(album)" TargetMode="External"/><Relationship Id="rId107" Type="http://schemas.openxmlformats.org/officeDocument/2006/relationships/hyperlink" Target="https://en.wikipedia.org/wiki/Justin_Bieber" TargetMode="External"/><Relationship Id="rId228" Type="http://schemas.openxmlformats.org/officeDocument/2006/relationships/hyperlink" Target="https://en.wikipedia.org/wiki/The_Hills_(song)" TargetMode="External"/><Relationship Id="rId106" Type="http://schemas.openxmlformats.org/officeDocument/2006/relationships/hyperlink" Target="https://en.wikipedia.org/wiki/Sorry_(Justin_Bieber_song)" TargetMode="External"/><Relationship Id="rId227" Type="http://schemas.openxmlformats.org/officeDocument/2006/relationships/hyperlink" Target="https://en.wikipedia.org/wiki/The_Heist_(album)" TargetMode="External"/><Relationship Id="rId105" Type="http://schemas.openxmlformats.org/officeDocument/2006/relationships/hyperlink" Target="https://en.wikipedia.org/wiki/Love_in_the_Future" TargetMode="External"/><Relationship Id="rId226" Type="http://schemas.openxmlformats.org/officeDocument/2006/relationships/hyperlink" Target="https://en.wikipedia.org/wiki/Macklemore_%26_Ryan_Lewis" TargetMode="External"/><Relationship Id="rId104" Type="http://schemas.openxmlformats.org/officeDocument/2006/relationships/hyperlink" Target="https://en.wikipedia.org/wiki/John_Legend" TargetMode="External"/><Relationship Id="rId225" Type="http://schemas.openxmlformats.org/officeDocument/2006/relationships/hyperlink" Target="https://en.wikipedia.org/wiki/Can%27t_Hold_Us" TargetMode="External"/><Relationship Id="rId109" Type="http://schemas.openxmlformats.org/officeDocument/2006/relationships/hyperlink" Target="https://en.wikipedia.org/wiki/Don%27t_Start_Now" TargetMode="External"/><Relationship Id="rId108" Type="http://schemas.openxmlformats.org/officeDocument/2006/relationships/hyperlink" Target="https://en.wikipedia.org/wiki/Purpose_(Justin_Bieber_album)" TargetMode="External"/><Relationship Id="rId229" Type="http://schemas.openxmlformats.org/officeDocument/2006/relationships/hyperlink" Target="https://en.wikipedia.org/wiki/The_Weeknd" TargetMode="External"/><Relationship Id="rId220" Type="http://schemas.openxmlformats.org/officeDocument/2006/relationships/hyperlink" Target="https://en.wikipedia.org/wiki/Roddy_Ricch" TargetMode="External"/><Relationship Id="rId103" Type="http://schemas.openxmlformats.org/officeDocument/2006/relationships/hyperlink" Target="https://en.wikipedia.org/wiki/All_of_Me_(John_Legend_song)" TargetMode="External"/><Relationship Id="rId224" Type="http://schemas.openxmlformats.org/officeDocument/2006/relationships/hyperlink" Target="https://en.wikipedia.org/wiki/Lukas_Graham_(Blue_Album)" TargetMode="External"/><Relationship Id="rId102" Type="http://schemas.openxmlformats.org/officeDocument/2006/relationships/hyperlink" Target="https://en.wikipedia.org/wiki/Luv_Is_Rage_2" TargetMode="External"/><Relationship Id="rId223" Type="http://schemas.openxmlformats.org/officeDocument/2006/relationships/hyperlink" Target="https://en.wikipedia.org/wiki/Lukas_Graham" TargetMode="External"/><Relationship Id="rId101" Type="http://schemas.openxmlformats.org/officeDocument/2006/relationships/hyperlink" Target="https://en.wikipedia.org/wiki/Lil_Uzi_Vert" TargetMode="External"/><Relationship Id="rId222" Type="http://schemas.openxmlformats.org/officeDocument/2006/relationships/hyperlink" Target="https://en.wikipedia.org/wiki/7_Years_(Lukas_Graham_song)" TargetMode="External"/><Relationship Id="rId100" Type="http://schemas.openxmlformats.org/officeDocument/2006/relationships/hyperlink" Target="https://en.wikipedia.org/wiki/XO_Tour_Llif3" TargetMode="External"/><Relationship Id="rId221" Type="http://schemas.openxmlformats.org/officeDocument/2006/relationships/hyperlink" Target="https://en.wikipedia.org/wiki/Please_Excuse_Me_for_Being_Antisocial" TargetMode="External"/><Relationship Id="rId217" Type="http://schemas.openxmlformats.org/officeDocument/2006/relationships/hyperlink" Target="https://en.wikipedia.org/wiki/OneRepublic" TargetMode="External"/><Relationship Id="rId216" Type="http://schemas.openxmlformats.org/officeDocument/2006/relationships/hyperlink" Target="https://en.wikipedia.org/wiki/Counting_Stars" TargetMode="External"/><Relationship Id="rId215" Type="http://schemas.openxmlformats.org/officeDocument/2006/relationships/hyperlink" Target="https://en.wikipedia.org/wiki/Vida_(Luis_Fonsi_album)" TargetMode="External"/><Relationship Id="rId214" Type="http://schemas.openxmlformats.org/officeDocument/2006/relationships/hyperlink" Target="https://en.wikipedia.org/wiki/Luis_Fonsi" TargetMode="External"/><Relationship Id="rId335" Type="http://schemas.openxmlformats.org/officeDocument/2006/relationships/drawing" Target="../drawings/drawing1.xml"/><Relationship Id="rId219" Type="http://schemas.openxmlformats.org/officeDocument/2006/relationships/hyperlink" Target="https://en.wikipedia.org/wiki/The_Box_(Roddy_Ricch_song)" TargetMode="External"/><Relationship Id="rId218" Type="http://schemas.openxmlformats.org/officeDocument/2006/relationships/hyperlink" Target="https://en.wikipedia.org/wiki/Native_(album)" TargetMode="External"/><Relationship Id="rId330" Type="http://schemas.openxmlformats.org/officeDocument/2006/relationships/hyperlink" Target="https://en.wikipedia.org/wiki/Adele" TargetMode="External"/><Relationship Id="rId213" Type="http://schemas.openxmlformats.org/officeDocument/2006/relationships/hyperlink" Target="https://en.wikipedia.org/wiki/Despacito" TargetMode="External"/><Relationship Id="rId334" Type="http://schemas.openxmlformats.org/officeDocument/2006/relationships/hyperlink" Target="https://en.wikipedia.org/wiki/Dua_Lipa_(album)" TargetMode="External"/><Relationship Id="rId212" Type="http://schemas.openxmlformats.org/officeDocument/2006/relationships/hyperlink" Target="https://en.wikipedia.org/wiki/The_Thrill_of_It_All_(Sam_Smith_album)" TargetMode="External"/><Relationship Id="rId333" Type="http://schemas.openxmlformats.org/officeDocument/2006/relationships/hyperlink" Target="https://en.wikipedia.org/wiki/Dua_Lipa" TargetMode="External"/><Relationship Id="rId211" Type="http://schemas.openxmlformats.org/officeDocument/2006/relationships/hyperlink" Target="https://en.wikipedia.org/wiki/Sam_Smith" TargetMode="External"/><Relationship Id="rId332" Type="http://schemas.openxmlformats.org/officeDocument/2006/relationships/hyperlink" Target="https://en.wikipedia.org/wiki/IDGAF_(song)" TargetMode="External"/><Relationship Id="rId210" Type="http://schemas.openxmlformats.org/officeDocument/2006/relationships/hyperlink" Target="https://en.wikipedia.org/wiki/Too_Good_at_Goodbyes" TargetMode="External"/><Relationship Id="rId331" Type="http://schemas.openxmlformats.org/officeDocument/2006/relationships/hyperlink" Target="https://en.wikipedia.org/wiki/25_(Adele_album)" TargetMode="External"/><Relationship Id="rId129" Type="http://schemas.openxmlformats.org/officeDocument/2006/relationships/hyperlink" Target="https://en.wikipedia.org/wiki/Travis_Scott" TargetMode="External"/><Relationship Id="rId128" Type="http://schemas.openxmlformats.org/officeDocument/2006/relationships/hyperlink" Target="https://en.wikipedia.org/wiki/Sicko_Mode" TargetMode="External"/><Relationship Id="rId249" Type="http://schemas.openxmlformats.org/officeDocument/2006/relationships/hyperlink" Target="https://en.wikipedia.org/wiki/Shawn_Mendes" TargetMode="External"/><Relationship Id="rId127" Type="http://schemas.openxmlformats.org/officeDocument/2006/relationships/hyperlink" Target="https://en.wikipedia.org/wiki/List_of_most-streamed_songs_on_Spotify" TargetMode="External"/><Relationship Id="rId248" Type="http://schemas.openxmlformats.org/officeDocument/2006/relationships/hyperlink" Target="https://en.wikipedia.org/wiki/Stitches_(Shawn_Mendes_song)" TargetMode="External"/><Relationship Id="rId126" Type="http://schemas.openxmlformats.org/officeDocument/2006/relationships/hyperlink" Target="https://en.wikipedia.org/wiki/Damn_(Kendrick_Lamar_album)" TargetMode="External"/><Relationship Id="rId247" Type="http://schemas.openxmlformats.org/officeDocument/2006/relationships/hyperlink" Target="https://en.wikipedia.org/wiki/Dream_Your_Life_Away" TargetMode="External"/><Relationship Id="rId121" Type="http://schemas.openxmlformats.org/officeDocument/2006/relationships/hyperlink" Target="https://en.wikipedia.org/wiki/XXXTENTACION" TargetMode="External"/><Relationship Id="rId242" Type="http://schemas.openxmlformats.org/officeDocument/2006/relationships/hyperlink" Target="https://en.wikipedia.org/wiki/That%27s_What_I_Like_(Bruno_Mars_song)" TargetMode="External"/><Relationship Id="rId120" Type="http://schemas.openxmlformats.org/officeDocument/2006/relationships/hyperlink" Target="https://en.wikipedia.org/wiki/Jocelyn_Flores" TargetMode="External"/><Relationship Id="rId241" Type="http://schemas.openxmlformats.org/officeDocument/2006/relationships/hyperlink" Target="https://en.wikipedia.org/wiki/List_of_most-streamed_songs_on_Spotify" TargetMode="External"/><Relationship Id="rId240" Type="http://schemas.openxmlformats.org/officeDocument/2006/relationships/hyperlink" Target="https://en.wikipedia.org/wiki/%3F_(XXXTentacion_album)" TargetMode="External"/><Relationship Id="rId125" Type="http://schemas.openxmlformats.org/officeDocument/2006/relationships/hyperlink" Target="https://en.wikipedia.org/wiki/Kendrick_Lamar" TargetMode="External"/><Relationship Id="rId246" Type="http://schemas.openxmlformats.org/officeDocument/2006/relationships/hyperlink" Target="https://en.wikipedia.org/wiki/Vance_Joy" TargetMode="External"/><Relationship Id="rId124" Type="http://schemas.openxmlformats.org/officeDocument/2006/relationships/hyperlink" Target="https://en.wikipedia.org/wiki/Humble_(song)" TargetMode="External"/><Relationship Id="rId245" Type="http://schemas.openxmlformats.org/officeDocument/2006/relationships/hyperlink" Target="https://en.wikipedia.org/wiki/Riptide_(Vance_Joy_song)" TargetMode="External"/><Relationship Id="rId123" Type="http://schemas.openxmlformats.org/officeDocument/2006/relationships/hyperlink" Target="https://en.wikipedia.org/wiki/List_of_most-streamed_songs_on_Spotify" TargetMode="External"/><Relationship Id="rId244" Type="http://schemas.openxmlformats.org/officeDocument/2006/relationships/hyperlink" Target="https://en.wikipedia.org/wiki/24K_Magic_(album)" TargetMode="External"/><Relationship Id="rId122" Type="http://schemas.openxmlformats.org/officeDocument/2006/relationships/hyperlink" Target="https://en.wikipedia.org/wiki/17_(XXXTentacion_album)" TargetMode="External"/><Relationship Id="rId243" Type="http://schemas.openxmlformats.org/officeDocument/2006/relationships/hyperlink" Target="https://en.wikipedia.org/wiki/Bruno_Mars" TargetMode="External"/><Relationship Id="rId95" Type="http://schemas.openxmlformats.org/officeDocument/2006/relationships/hyperlink" Target="https://en.wikipedia.org/wiki/Queen(band)" TargetMode="External"/><Relationship Id="rId94" Type="http://schemas.openxmlformats.org/officeDocument/2006/relationships/hyperlink" Target="https://en.wikipedia.org/wiki/Bohemian_Rhapsody" TargetMode="External"/><Relationship Id="rId97" Type="http://schemas.openxmlformats.org/officeDocument/2006/relationships/hyperlink" Target="https://en.wikipedia.org/wiki/Lean_On" TargetMode="External"/><Relationship Id="rId96" Type="http://schemas.openxmlformats.org/officeDocument/2006/relationships/hyperlink" Target="https://en.wikipedia.org/wiki/A_Night_at_the_Opera_(Queen_album)" TargetMode="External"/><Relationship Id="rId99" Type="http://schemas.openxmlformats.org/officeDocument/2006/relationships/hyperlink" Target="https://en.wikipedia.org/wiki/Peace_Is_the_Mission" TargetMode="External"/><Relationship Id="rId98" Type="http://schemas.openxmlformats.org/officeDocument/2006/relationships/hyperlink" Target="https://en.wikipedia.org/wiki/Major_Lazer" TargetMode="External"/><Relationship Id="rId91" Type="http://schemas.openxmlformats.org/officeDocument/2006/relationships/hyperlink" Target="https://en.wikipedia.org/wiki/Shallow_(Lady_Gaga_and_Bradley_Cooper_song)" TargetMode="External"/><Relationship Id="rId90" Type="http://schemas.openxmlformats.org/officeDocument/2006/relationships/hyperlink" Target="https://en.wikipedia.org/wiki/Evolve_(Imagine_Dragons_album)" TargetMode="External"/><Relationship Id="rId93" Type="http://schemas.openxmlformats.org/officeDocument/2006/relationships/hyperlink" Target="https://en.wikipedia.org/wiki/A_Star_Is_Born_(2018_soundtrack)" TargetMode="External"/><Relationship Id="rId92" Type="http://schemas.openxmlformats.org/officeDocument/2006/relationships/hyperlink" Target="https://en.wikipedia.org/wiki/Lady_Gaga" TargetMode="External"/><Relationship Id="rId118" Type="http://schemas.openxmlformats.org/officeDocument/2006/relationships/hyperlink" Target="https://en.wikipedia.org/wiki/Happier_(Marshmello_and_Bastille_song)" TargetMode="External"/><Relationship Id="rId239" Type="http://schemas.openxmlformats.org/officeDocument/2006/relationships/hyperlink" Target="https://en.wikipedia.org/wiki/XXXTENTACION" TargetMode="External"/><Relationship Id="rId117" Type="http://schemas.openxmlformats.org/officeDocument/2006/relationships/hyperlink" Target="https://en.wikipedia.org/wiki/Vida_(Luis_Fonsi_album)" TargetMode="External"/><Relationship Id="rId238" Type="http://schemas.openxmlformats.org/officeDocument/2006/relationships/hyperlink" Target="https://en.wikipedia.org/wiki/Moonlight_(XXXTentacion_song)" TargetMode="External"/><Relationship Id="rId116" Type="http://schemas.openxmlformats.org/officeDocument/2006/relationships/hyperlink" Target="https://en.wikipedia.org/wiki/Luis_Fonsi" TargetMode="External"/><Relationship Id="rId237" Type="http://schemas.openxmlformats.org/officeDocument/2006/relationships/hyperlink" Target="https://en.wikipedia.org/wiki/Invasion_of_Privacy_(album)" TargetMode="External"/><Relationship Id="rId115" Type="http://schemas.openxmlformats.org/officeDocument/2006/relationships/hyperlink" Target="https://en.wikipedia.org/wiki/Despacito" TargetMode="External"/><Relationship Id="rId236" Type="http://schemas.openxmlformats.org/officeDocument/2006/relationships/hyperlink" Target="https://en.wikipedia.org/wiki/Cardi_B" TargetMode="External"/><Relationship Id="rId119" Type="http://schemas.openxmlformats.org/officeDocument/2006/relationships/hyperlink" Target="https://en.wikipedia.org/wiki/Marshmello" TargetMode="External"/><Relationship Id="rId110" Type="http://schemas.openxmlformats.org/officeDocument/2006/relationships/hyperlink" Target="https://en.wikipedia.org/wiki/Dua_Lipa" TargetMode="External"/><Relationship Id="rId231" Type="http://schemas.openxmlformats.org/officeDocument/2006/relationships/hyperlink" Target="https://en.wikipedia.org/wiki/List_of_most-streamed_songs_on_Spotify" TargetMode="External"/><Relationship Id="rId230" Type="http://schemas.openxmlformats.org/officeDocument/2006/relationships/hyperlink" Target="https://en.wikipedia.org/wiki/Beauty_Behind_the_Madness" TargetMode="External"/><Relationship Id="rId114" Type="http://schemas.openxmlformats.org/officeDocument/2006/relationships/hyperlink" Target="https://en.wikipedia.org/wiki/Thank_U,_Next" TargetMode="External"/><Relationship Id="rId235" Type="http://schemas.openxmlformats.org/officeDocument/2006/relationships/hyperlink" Target="https://en.wikipedia.org/wiki/I_Like_It_(Cardi_B,_Bad_Bunny_and_J_Balvin_song)" TargetMode="External"/><Relationship Id="rId113" Type="http://schemas.openxmlformats.org/officeDocument/2006/relationships/hyperlink" Target="https://en.wikipedia.org/wiki/Ariana_Grande" TargetMode="External"/><Relationship Id="rId234" Type="http://schemas.openxmlformats.org/officeDocument/2006/relationships/hyperlink" Target="https://en.wikipedia.org/wiki/Trolls_(soundtrack)" TargetMode="External"/><Relationship Id="rId112" Type="http://schemas.openxmlformats.org/officeDocument/2006/relationships/hyperlink" Target="https://en.wikipedia.org/wiki/7_Rings" TargetMode="External"/><Relationship Id="rId233" Type="http://schemas.openxmlformats.org/officeDocument/2006/relationships/hyperlink" Target="https://en.wikipedia.org/wiki/Justin_Timberlake" TargetMode="External"/><Relationship Id="rId111" Type="http://schemas.openxmlformats.org/officeDocument/2006/relationships/hyperlink" Target="https://en.wikipedia.org/wiki/Future_Nostalgia" TargetMode="External"/><Relationship Id="rId232" Type="http://schemas.openxmlformats.org/officeDocument/2006/relationships/hyperlink" Target="https://en.wikipedia.org/wiki/Can%27t_Stop_the_Feeling!" TargetMode="External"/><Relationship Id="rId305" Type="http://schemas.openxmlformats.org/officeDocument/2006/relationships/hyperlink" Target="https://en.wikipedia.org/wiki/Memories_(Maroon_5_song)" TargetMode="External"/><Relationship Id="rId304" Type="http://schemas.openxmlformats.org/officeDocument/2006/relationships/hyperlink" Target="https://en.wikipedia.org/wiki/Me_4_U" TargetMode="External"/><Relationship Id="rId303" Type="http://schemas.openxmlformats.org/officeDocument/2006/relationships/hyperlink" Target="https://en.wikipedia.org/wiki/Omi_(singer)" TargetMode="External"/><Relationship Id="rId302" Type="http://schemas.openxmlformats.org/officeDocument/2006/relationships/hyperlink" Target="https://en.wikipedia.org/wiki/Cheerleader_(song)" TargetMode="External"/><Relationship Id="rId309" Type="http://schemas.openxmlformats.org/officeDocument/2006/relationships/hyperlink" Target="https://en.wikipedia.org/wiki/Beauty_Behind_the_Madness" TargetMode="External"/><Relationship Id="rId308" Type="http://schemas.openxmlformats.org/officeDocument/2006/relationships/hyperlink" Target="https://en.wikipedia.org/wiki/The_Weeknd" TargetMode="External"/><Relationship Id="rId307" Type="http://schemas.openxmlformats.org/officeDocument/2006/relationships/hyperlink" Target="https://en.wikipedia.org/wiki/Can%27t_Feel_My_Face" TargetMode="External"/><Relationship Id="rId306" Type="http://schemas.openxmlformats.org/officeDocument/2006/relationships/hyperlink" Target="https://en.wikipedia.org/wiki/Maroon_5" TargetMode="External"/><Relationship Id="rId301" Type="http://schemas.openxmlformats.org/officeDocument/2006/relationships/hyperlink" Target="https://en.wikipedia.org/wiki/V_(Maroon_5_album)" TargetMode="External"/><Relationship Id="rId300" Type="http://schemas.openxmlformats.org/officeDocument/2006/relationships/hyperlink" Target="https://en.wikipedia.org/wiki/Maroon_5" TargetMode="External"/><Relationship Id="rId206" Type="http://schemas.openxmlformats.org/officeDocument/2006/relationships/hyperlink" Target="https://en.wikipedia.org/wiki/True_(Avicii_album)" TargetMode="External"/><Relationship Id="rId327" Type="http://schemas.openxmlformats.org/officeDocument/2006/relationships/hyperlink" Target="https://en.wikipedia.org/wiki/This_Is_What_You_Came_For" TargetMode="External"/><Relationship Id="rId205" Type="http://schemas.openxmlformats.org/officeDocument/2006/relationships/hyperlink" Target="https://en.wikipedia.org/wiki/Avicii" TargetMode="External"/><Relationship Id="rId326" Type="http://schemas.openxmlformats.org/officeDocument/2006/relationships/hyperlink" Target="https://en.wikipedia.org/wiki/(What%27s_the_Story)_Morning_Glory%3F" TargetMode="External"/><Relationship Id="rId204" Type="http://schemas.openxmlformats.org/officeDocument/2006/relationships/hyperlink" Target="https://en.wikipedia.org/wiki/Wake_Me_Up_(Avicii_song)" TargetMode="External"/><Relationship Id="rId325" Type="http://schemas.openxmlformats.org/officeDocument/2006/relationships/hyperlink" Target="https://en.wikipedia.org/wiki/Oasis_(band)" TargetMode="External"/><Relationship Id="rId203" Type="http://schemas.openxmlformats.org/officeDocument/2006/relationships/hyperlink" Target="https://en.wikipedia.org/wiki/Red_Pill_Blues" TargetMode="External"/><Relationship Id="rId324" Type="http://schemas.openxmlformats.org/officeDocument/2006/relationships/hyperlink" Target="https://en.wikipedia.org/wiki/Wonderwall_(song)" TargetMode="External"/><Relationship Id="rId209" Type="http://schemas.openxmlformats.org/officeDocument/2006/relationships/hyperlink" Target="https://en.wikipedia.org/wiki/Manic_(album)" TargetMode="External"/><Relationship Id="rId208" Type="http://schemas.openxmlformats.org/officeDocument/2006/relationships/hyperlink" Target="https://en.wikipedia.org/wiki/Halsey_(singer)" TargetMode="External"/><Relationship Id="rId329" Type="http://schemas.openxmlformats.org/officeDocument/2006/relationships/hyperlink" Target="https://en.wikipedia.org/wiki/Hello_(Adele_song)" TargetMode="External"/><Relationship Id="rId207" Type="http://schemas.openxmlformats.org/officeDocument/2006/relationships/hyperlink" Target="https://en.wikipedia.org/wiki/Without_Me_(Halsey_song)" TargetMode="External"/><Relationship Id="rId328" Type="http://schemas.openxmlformats.org/officeDocument/2006/relationships/hyperlink" Target="https://en.wikipedia.org/wiki/Calvin_Harris" TargetMode="External"/><Relationship Id="rId202" Type="http://schemas.openxmlformats.org/officeDocument/2006/relationships/hyperlink" Target="https://en.wikipedia.org/wiki/Maroon_5" TargetMode="External"/><Relationship Id="rId323" Type="http://schemas.openxmlformats.org/officeDocument/2006/relationships/hyperlink" Target="https://en.wikipedia.org/wiki/Nine_Track_Mind" TargetMode="External"/><Relationship Id="rId201" Type="http://schemas.openxmlformats.org/officeDocument/2006/relationships/hyperlink" Target="https://en.wikipedia.org/wiki/Girls_Like_You" TargetMode="External"/><Relationship Id="rId322" Type="http://schemas.openxmlformats.org/officeDocument/2006/relationships/hyperlink" Target="https://en.wikipedia.org/wiki/Charlie_Puth" TargetMode="External"/><Relationship Id="rId200" Type="http://schemas.openxmlformats.org/officeDocument/2006/relationships/hyperlink" Target="https://en.wikipedia.org/wiki/This_Is_Acting" TargetMode="External"/><Relationship Id="rId321" Type="http://schemas.openxmlformats.org/officeDocument/2006/relationships/hyperlink" Target="https://en.wikipedia.org/wiki/We_Don%27t_Talk_Anymore_(Charlie_Puth_song)" TargetMode="External"/><Relationship Id="rId320" Type="http://schemas.openxmlformats.org/officeDocument/2006/relationships/hyperlink" Target="https://en.wikipedia.org/wiki/We_Sing,_We_Dance,_We_Steal_Things" TargetMode="External"/><Relationship Id="rId316" Type="http://schemas.openxmlformats.org/officeDocument/2006/relationships/hyperlink" Target="https://en.wikipedia.org/wiki/When_We_All_Fall_Asleep,_Where_Do_We_Go%3F" TargetMode="External"/><Relationship Id="rId315" Type="http://schemas.openxmlformats.org/officeDocument/2006/relationships/hyperlink" Target="https://en.wikipedia.org/wiki/Billie_Eilish" TargetMode="External"/><Relationship Id="rId314" Type="http://schemas.openxmlformats.org/officeDocument/2006/relationships/hyperlink" Target="https://en.wikipedia.org/wiki/When_the_Party%27s_Over_(song)" TargetMode="External"/><Relationship Id="rId313" Type="http://schemas.openxmlformats.org/officeDocument/2006/relationships/hyperlink" Target="https://en.wikipedia.org/wiki/Carte_Blanche_(DJ_Snake_album)" TargetMode="External"/><Relationship Id="rId319" Type="http://schemas.openxmlformats.org/officeDocument/2006/relationships/hyperlink" Target="https://en.wikipedia.org/wiki/Jason_Mraz" TargetMode="External"/><Relationship Id="rId318" Type="http://schemas.openxmlformats.org/officeDocument/2006/relationships/hyperlink" Target="https://en.wikipedia.org/wiki/I%27m_Yours_(Jason_Mraz_song)" TargetMode="External"/><Relationship Id="rId317" Type="http://schemas.openxmlformats.org/officeDocument/2006/relationships/hyperlink" Target="https://en.wikipedia.org/wiki/List_of_most-streamed_songs_on_Spotify" TargetMode="External"/><Relationship Id="rId312" Type="http://schemas.openxmlformats.org/officeDocument/2006/relationships/hyperlink" Target="https://en.wikipedia.org/wiki/DJ_Snake" TargetMode="External"/><Relationship Id="rId311" Type="http://schemas.openxmlformats.org/officeDocument/2006/relationships/hyperlink" Target="https://en.wikipedia.org/wiki/Taki_Taki_(song)" TargetMode="External"/><Relationship Id="rId310" Type="http://schemas.openxmlformats.org/officeDocument/2006/relationships/hyperlink" Target="https://en.wikipedia.org/wiki/List_of_most-streamed_songs_on_Spotif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O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J2" s="3">
        <f t="shared" ref="J2:K2" si="1">sum(J3:J102)</f>
        <v>97</v>
      </c>
      <c r="K2" s="3">
        <f t="shared" si="1"/>
        <v>69</v>
      </c>
      <c r="M2" s="4">
        <v>0.0032</v>
      </c>
      <c r="O2" s="1" t="s">
        <v>8</v>
      </c>
    </row>
    <row r="3">
      <c r="A3" s="2">
        <v>1.0</v>
      </c>
      <c r="B3" s="5" t="s">
        <v>9</v>
      </c>
      <c r="C3" s="6" t="s">
        <v>10</v>
      </c>
      <c r="D3" s="7" t="s">
        <v>11</v>
      </c>
      <c r="E3" s="8">
        <v>2790.0</v>
      </c>
      <c r="F3" s="9">
        <v>42741.0</v>
      </c>
      <c r="G3" s="10" t="s">
        <v>12</v>
      </c>
      <c r="H3" s="11">
        <f t="shared" ref="H3:H102" si="2">F3</f>
        <v>42741</v>
      </c>
      <c r="I3" s="3">
        <f t="shared" ref="I3:I102" si="3">year(H3)</f>
        <v>2017</v>
      </c>
      <c r="J3" s="3">
        <f t="shared" ref="J3:J102" si="4">if(I3&gt;2010,1,0)</f>
        <v>1</v>
      </c>
      <c r="K3" s="3">
        <f t="shared" ref="K3:K102" si="5">if(I3&gt;2015,1,0)</f>
        <v>1</v>
      </c>
      <c r="L3" s="12">
        <f t="shared" ref="L3:L102" si="6">E3*1000000</f>
        <v>2790000000</v>
      </c>
      <c r="M3" s="12">
        <f t="shared" ref="M3:M102" si="7">L3*$M$2</f>
        <v>8928000</v>
      </c>
      <c r="O3" s="1" t="s">
        <v>13</v>
      </c>
    </row>
    <row r="4">
      <c r="A4" s="2">
        <v>2.0</v>
      </c>
      <c r="B4" s="5" t="s">
        <v>14</v>
      </c>
      <c r="C4" s="6" t="s">
        <v>15</v>
      </c>
      <c r="D4" s="7" t="s">
        <v>16</v>
      </c>
      <c r="E4" s="8">
        <v>2221.0</v>
      </c>
      <c r="F4" s="9">
        <v>43798.0</v>
      </c>
      <c r="G4" s="10" t="s">
        <v>17</v>
      </c>
      <c r="H4" s="11">
        <f t="shared" si="2"/>
        <v>43798</v>
      </c>
      <c r="I4" s="3">
        <f t="shared" si="3"/>
        <v>2019</v>
      </c>
      <c r="J4" s="3">
        <f t="shared" si="4"/>
        <v>1</v>
      </c>
      <c r="K4" s="3">
        <f t="shared" si="5"/>
        <v>1</v>
      </c>
      <c r="L4" s="3">
        <f t="shared" si="6"/>
        <v>2221000000</v>
      </c>
      <c r="M4" s="12">
        <f t="shared" si="7"/>
        <v>7107200</v>
      </c>
      <c r="O4" s="1" t="s">
        <v>18</v>
      </c>
    </row>
    <row r="5">
      <c r="A5" s="2">
        <v>3.0</v>
      </c>
      <c r="B5" s="5" t="s">
        <v>19</v>
      </c>
      <c r="C5" s="6" t="s">
        <v>20</v>
      </c>
      <c r="D5" s="7" t="s">
        <v>21</v>
      </c>
      <c r="E5" s="8">
        <v>2198.0</v>
      </c>
      <c r="F5" s="9">
        <v>43595.0</v>
      </c>
      <c r="G5" s="10" t="s">
        <v>22</v>
      </c>
      <c r="H5" s="11">
        <f t="shared" si="2"/>
        <v>43595</v>
      </c>
      <c r="I5" s="3">
        <f t="shared" si="3"/>
        <v>2019</v>
      </c>
      <c r="J5" s="3">
        <f t="shared" si="4"/>
        <v>1</v>
      </c>
      <c r="K5" s="3">
        <f t="shared" si="5"/>
        <v>1</v>
      </c>
      <c r="L5" s="3">
        <f t="shared" si="6"/>
        <v>2198000000</v>
      </c>
      <c r="M5" s="12">
        <f t="shared" si="7"/>
        <v>7033600</v>
      </c>
    </row>
    <row r="6">
      <c r="A6" s="2">
        <v>4.0</v>
      </c>
      <c r="B6" s="5" t="s">
        <v>23</v>
      </c>
      <c r="C6" s="6" t="s">
        <v>24</v>
      </c>
      <c r="D6" s="7" t="s">
        <v>25</v>
      </c>
      <c r="E6" s="8">
        <v>2175.0</v>
      </c>
      <c r="F6" s="9">
        <v>42993.0</v>
      </c>
      <c r="G6" s="10" t="s">
        <v>26</v>
      </c>
      <c r="H6" s="11">
        <f t="shared" si="2"/>
        <v>42993</v>
      </c>
      <c r="I6" s="3">
        <f t="shared" si="3"/>
        <v>2017</v>
      </c>
      <c r="J6" s="3">
        <f t="shared" si="4"/>
        <v>1</v>
      </c>
      <c r="K6" s="3">
        <f t="shared" si="5"/>
        <v>1</v>
      </c>
      <c r="L6" s="3">
        <f t="shared" si="6"/>
        <v>2175000000</v>
      </c>
      <c r="M6" s="12">
        <f t="shared" si="7"/>
        <v>6960000</v>
      </c>
    </row>
    <row r="7">
      <c r="A7" s="2">
        <v>5.0</v>
      </c>
      <c r="B7" s="5" t="s">
        <v>27</v>
      </c>
      <c r="C7" s="6" t="s">
        <v>28</v>
      </c>
      <c r="D7" s="7" t="s">
        <v>29</v>
      </c>
      <c r="E7" s="8">
        <v>2025.0</v>
      </c>
      <c r="F7" s="9">
        <v>42465.0</v>
      </c>
      <c r="G7" s="10" t="s">
        <v>30</v>
      </c>
      <c r="H7" s="11">
        <f t="shared" si="2"/>
        <v>42465</v>
      </c>
      <c r="I7" s="3">
        <f t="shared" si="3"/>
        <v>2016</v>
      </c>
      <c r="J7" s="3">
        <f t="shared" si="4"/>
        <v>1</v>
      </c>
      <c r="K7" s="3">
        <f t="shared" si="5"/>
        <v>1</v>
      </c>
      <c r="L7" s="3">
        <f t="shared" si="6"/>
        <v>2025000000</v>
      </c>
      <c r="M7" s="12">
        <f t="shared" si="7"/>
        <v>6480000</v>
      </c>
    </row>
    <row r="8">
      <c r="A8" s="2">
        <v>6.0</v>
      </c>
      <c r="B8" s="5" t="s">
        <v>31</v>
      </c>
      <c r="C8" s="6" t="s">
        <v>32</v>
      </c>
      <c r="D8" s="7" t="s">
        <v>33</v>
      </c>
      <c r="E8" s="8">
        <v>2007.0</v>
      </c>
      <c r="F8" s="9">
        <v>42580.0</v>
      </c>
      <c r="G8" s="10" t="s">
        <v>34</v>
      </c>
      <c r="H8" s="11">
        <f t="shared" si="2"/>
        <v>42580</v>
      </c>
      <c r="I8" s="3">
        <f t="shared" si="3"/>
        <v>2016</v>
      </c>
      <c r="J8" s="3">
        <f t="shared" si="4"/>
        <v>1</v>
      </c>
      <c r="K8" s="3">
        <f t="shared" si="5"/>
        <v>1</v>
      </c>
      <c r="L8" s="3">
        <f t="shared" si="6"/>
        <v>2007000000</v>
      </c>
      <c r="M8" s="12">
        <f t="shared" si="7"/>
        <v>6422400</v>
      </c>
    </row>
    <row r="9">
      <c r="A9" s="2">
        <v>7.0</v>
      </c>
      <c r="B9" s="5" t="s">
        <v>35</v>
      </c>
      <c r="C9" s="6" t="s">
        <v>36</v>
      </c>
      <c r="D9" s="7" t="s">
        <v>37</v>
      </c>
      <c r="E9" s="8">
        <v>1909.0</v>
      </c>
      <c r="F9" s="9">
        <v>43047.0</v>
      </c>
      <c r="G9" s="13"/>
      <c r="H9" s="11">
        <f t="shared" si="2"/>
        <v>43047</v>
      </c>
      <c r="I9" s="3">
        <f t="shared" si="3"/>
        <v>2017</v>
      </c>
      <c r="J9" s="3">
        <f t="shared" si="4"/>
        <v>1</v>
      </c>
      <c r="K9" s="3">
        <f t="shared" si="5"/>
        <v>1</v>
      </c>
      <c r="L9" s="3">
        <f t="shared" si="6"/>
        <v>1909000000</v>
      </c>
      <c r="M9" s="12">
        <f t="shared" si="7"/>
        <v>6108800</v>
      </c>
    </row>
    <row r="10">
      <c r="A10" s="2">
        <v>8.0</v>
      </c>
      <c r="B10" s="5" t="s">
        <v>38</v>
      </c>
      <c r="C10" s="6" t="s">
        <v>39</v>
      </c>
      <c r="D10" s="7" t="s">
        <v>40</v>
      </c>
      <c r="E10" s="8">
        <v>1905.0</v>
      </c>
      <c r="F10" s="9">
        <v>43391.0</v>
      </c>
      <c r="G10" s="10" t="s">
        <v>41</v>
      </c>
      <c r="H10" s="11">
        <f t="shared" si="2"/>
        <v>43391</v>
      </c>
      <c r="I10" s="3">
        <f t="shared" si="3"/>
        <v>2018</v>
      </c>
      <c r="J10" s="3">
        <f t="shared" si="4"/>
        <v>1</v>
      </c>
      <c r="K10" s="3">
        <f t="shared" si="5"/>
        <v>1</v>
      </c>
      <c r="L10" s="3">
        <f t="shared" si="6"/>
        <v>1905000000</v>
      </c>
      <c r="M10" s="12">
        <f t="shared" si="7"/>
        <v>6096000</v>
      </c>
    </row>
    <row r="11">
      <c r="A11" s="2">
        <v>9.0</v>
      </c>
      <c r="B11" s="5" t="s">
        <v>42</v>
      </c>
      <c r="C11" s="6" t="s">
        <v>43</v>
      </c>
      <c r="D11" s="7" t="s">
        <v>44</v>
      </c>
      <c r="E11" s="8">
        <v>1821.0</v>
      </c>
      <c r="F11" s="9">
        <v>43637.0</v>
      </c>
      <c r="G11" s="10" t="s">
        <v>45</v>
      </c>
      <c r="H11" s="11">
        <f t="shared" si="2"/>
        <v>43637</v>
      </c>
      <c r="I11" s="3">
        <f t="shared" si="3"/>
        <v>2019</v>
      </c>
      <c r="J11" s="3">
        <f t="shared" si="4"/>
        <v>1</v>
      </c>
      <c r="K11" s="3">
        <f t="shared" si="5"/>
        <v>1</v>
      </c>
      <c r="L11" s="3">
        <f t="shared" si="6"/>
        <v>1821000000</v>
      </c>
      <c r="M11" s="12">
        <f t="shared" si="7"/>
        <v>5827200</v>
      </c>
    </row>
    <row r="12">
      <c r="A12" s="2">
        <v>10.0</v>
      </c>
      <c r="B12" s="5" t="s">
        <v>46</v>
      </c>
      <c r="C12" s="6" t="s">
        <v>47</v>
      </c>
      <c r="D12" s="7" t="s">
        <v>48</v>
      </c>
      <c r="E12" s="8">
        <v>1763.0</v>
      </c>
      <c r="F12" s="9">
        <v>43553.0</v>
      </c>
      <c r="G12" s="10" t="s">
        <v>49</v>
      </c>
      <c r="H12" s="11">
        <f t="shared" si="2"/>
        <v>43553</v>
      </c>
      <c r="I12" s="3">
        <f t="shared" si="3"/>
        <v>2019</v>
      </c>
      <c r="J12" s="3">
        <f t="shared" si="4"/>
        <v>1</v>
      </c>
      <c r="K12" s="3">
        <f t="shared" si="5"/>
        <v>1</v>
      </c>
      <c r="L12" s="3">
        <f t="shared" si="6"/>
        <v>1763000000</v>
      </c>
      <c r="M12" s="12">
        <f t="shared" si="7"/>
        <v>5641600</v>
      </c>
    </row>
    <row r="13">
      <c r="A13" s="2">
        <v>11.0</v>
      </c>
      <c r="B13" s="5" t="s">
        <v>50</v>
      </c>
      <c r="C13" s="6" t="s">
        <v>10</v>
      </c>
      <c r="D13" s="7" t="s">
        <v>51</v>
      </c>
      <c r="E13" s="8">
        <v>1757.0</v>
      </c>
      <c r="F13" s="9">
        <v>41810.0</v>
      </c>
      <c r="G13" s="10" t="s">
        <v>52</v>
      </c>
      <c r="H13" s="11">
        <f t="shared" si="2"/>
        <v>41810</v>
      </c>
      <c r="I13" s="3">
        <f t="shared" si="3"/>
        <v>2014</v>
      </c>
      <c r="J13" s="3">
        <f t="shared" si="4"/>
        <v>1</v>
      </c>
      <c r="K13" s="3">
        <f t="shared" si="5"/>
        <v>0</v>
      </c>
      <c r="L13" s="3">
        <f t="shared" si="6"/>
        <v>1757000000</v>
      </c>
      <c r="M13" s="12">
        <f t="shared" si="7"/>
        <v>5622400</v>
      </c>
    </row>
    <row r="14">
      <c r="A14" s="2">
        <v>12.0</v>
      </c>
      <c r="B14" s="5" t="s">
        <v>53</v>
      </c>
      <c r="C14" s="6" t="s">
        <v>54</v>
      </c>
      <c r="D14" s="7" t="s">
        <v>55</v>
      </c>
      <c r="E14" s="8">
        <v>1737.0</v>
      </c>
      <c r="F14" s="9">
        <v>43119.0</v>
      </c>
      <c r="G14" s="10" t="s">
        <v>56</v>
      </c>
      <c r="H14" s="11">
        <f t="shared" si="2"/>
        <v>43119</v>
      </c>
      <c r="I14" s="3">
        <f t="shared" si="3"/>
        <v>2018</v>
      </c>
      <c r="J14" s="3">
        <f t="shared" si="4"/>
        <v>1</v>
      </c>
      <c r="K14" s="3">
        <f t="shared" si="5"/>
        <v>1</v>
      </c>
      <c r="L14" s="3">
        <f t="shared" si="6"/>
        <v>1737000000</v>
      </c>
      <c r="M14" s="12">
        <f t="shared" si="7"/>
        <v>5558400</v>
      </c>
    </row>
    <row r="15">
      <c r="A15" s="2">
        <v>13.0</v>
      </c>
      <c r="B15" s="5" t="s">
        <v>57</v>
      </c>
      <c r="C15" s="6" t="s">
        <v>58</v>
      </c>
      <c r="D15" s="7" t="s">
        <v>59</v>
      </c>
      <c r="E15" s="8">
        <v>1719.0</v>
      </c>
      <c r="F15" s="9">
        <v>42622.0</v>
      </c>
      <c r="G15" s="13"/>
      <c r="H15" s="11">
        <f t="shared" si="2"/>
        <v>42622</v>
      </c>
      <c r="I15" s="3">
        <f t="shared" si="3"/>
        <v>2016</v>
      </c>
      <c r="J15" s="3">
        <f t="shared" si="4"/>
        <v>1</v>
      </c>
      <c r="K15" s="3">
        <f t="shared" si="5"/>
        <v>1</v>
      </c>
      <c r="L15" s="3">
        <f t="shared" si="6"/>
        <v>1719000000</v>
      </c>
      <c r="M15" s="12">
        <f t="shared" si="7"/>
        <v>5500800</v>
      </c>
    </row>
    <row r="16">
      <c r="A16" s="2">
        <v>14.0</v>
      </c>
      <c r="B16" s="5" t="s">
        <v>60</v>
      </c>
      <c r="C16" s="6" t="s">
        <v>10</v>
      </c>
      <c r="D16" s="7" t="s">
        <v>11</v>
      </c>
      <c r="E16" s="8">
        <v>1711.0</v>
      </c>
      <c r="F16" s="9">
        <v>42797.0</v>
      </c>
      <c r="G16" s="10" t="s">
        <v>61</v>
      </c>
      <c r="H16" s="11">
        <f t="shared" si="2"/>
        <v>42797</v>
      </c>
      <c r="I16" s="3">
        <f t="shared" si="3"/>
        <v>2017</v>
      </c>
      <c r="J16" s="3">
        <f t="shared" si="4"/>
        <v>1</v>
      </c>
      <c r="K16" s="3">
        <f t="shared" si="5"/>
        <v>1</v>
      </c>
      <c r="L16" s="3">
        <f t="shared" si="6"/>
        <v>1711000000</v>
      </c>
      <c r="M16" s="12">
        <f t="shared" si="7"/>
        <v>5475200</v>
      </c>
    </row>
    <row r="17">
      <c r="A17" s="2">
        <v>15.0</v>
      </c>
      <c r="B17" s="5" t="s">
        <v>62</v>
      </c>
      <c r="C17" s="6" t="s">
        <v>63</v>
      </c>
      <c r="D17" s="7" t="s">
        <v>64</v>
      </c>
      <c r="E17" s="8">
        <v>1695.0</v>
      </c>
      <c r="F17" s="9">
        <v>42767.0</v>
      </c>
      <c r="G17" s="13"/>
      <c r="H17" s="11">
        <f t="shared" si="2"/>
        <v>42767</v>
      </c>
      <c r="I17" s="3">
        <f t="shared" si="3"/>
        <v>2017</v>
      </c>
      <c r="J17" s="3">
        <f t="shared" si="4"/>
        <v>1</v>
      </c>
      <c r="K17" s="3">
        <f t="shared" si="5"/>
        <v>1</v>
      </c>
      <c r="L17" s="3">
        <f t="shared" si="6"/>
        <v>1695000000</v>
      </c>
      <c r="M17" s="12">
        <f t="shared" si="7"/>
        <v>5424000</v>
      </c>
    </row>
    <row r="18">
      <c r="A18" s="2">
        <v>16.0</v>
      </c>
      <c r="B18" s="5" t="s">
        <v>65</v>
      </c>
      <c r="C18" s="6" t="s">
        <v>66</v>
      </c>
      <c r="D18" s="7" t="s">
        <v>67</v>
      </c>
      <c r="E18" s="8">
        <v>1622.0</v>
      </c>
      <c r="F18" s="9">
        <v>43224.0</v>
      </c>
      <c r="G18" s="13"/>
      <c r="H18" s="11">
        <f t="shared" si="2"/>
        <v>43224</v>
      </c>
      <c r="I18" s="3">
        <f t="shared" si="3"/>
        <v>2018</v>
      </c>
      <c r="J18" s="3">
        <f t="shared" si="4"/>
        <v>1</v>
      </c>
      <c r="K18" s="3">
        <f t="shared" si="5"/>
        <v>1</v>
      </c>
      <c r="L18" s="3">
        <f t="shared" si="6"/>
        <v>1622000000</v>
      </c>
      <c r="M18" s="12">
        <f t="shared" si="7"/>
        <v>5190400</v>
      </c>
    </row>
    <row r="19">
      <c r="A19" s="2">
        <v>17.0</v>
      </c>
      <c r="B19" s="5" t="s">
        <v>68</v>
      </c>
      <c r="C19" s="6" t="s">
        <v>10</v>
      </c>
      <c r="D19" s="7" t="s">
        <v>51</v>
      </c>
      <c r="E19" s="8">
        <v>1596.0</v>
      </c>
      <c r="F19" s="9">
        <v>41810.0</v>
      </c>
      <c r="G19" s="10" t="s">
        <v>69</v>
      </c>
      <c r="H19" s="11">
        <f t="shared" si="2"/>
        <v>41810</v>
      </c>
      <c r="I19" s="3">
        <f t="shared" si="3"/>
        <v>2014</v>
      </c>
      <c r="J19" s="3">
        <f t="shared" si="4"/>
        <v>1</v>
      </c>
      <c r="K19" s="3">
        <f t="shared" si="5"/>
        <v>0</v>
      </c>
      <c r="L19" s="3">
        <f t="shared" si="6"/>
        <v>1596000000</v>
      </c>
      <c r="M19" s="12">
        <f t="shared" si="7"/>
        <v>5107200</v>
      </c>
    </row>
    <row r="20">
      <c r="A20" s="2">
        <v>18.0</v>
      </c>
      <c r="B20" s="5" t="s">
        <v>70</v>
      </c>
      <c r="C20" s="6" t="s">
        <v>71</v>
      </c>
      <c r="D20" s="7" t="s">
        <v>72</v>
      </c>
      <c r="E20" s="8">
        <v>1593.0</v>
      </c>
      <c r="F20" s="9">
        <v>42950.0</v>
      </c>
      <c r="G20" s="10" t="s">
        <v>73</v>
      </c>
      <c r="H20" s="11">
        <f t="shared" si="2"/>
        <v>42950</v>
      </c>
      <c r="I20" s="3">
        <f t="shared" si="3"/>
        <v>2017</v>
      </c>
      <c r="J20" s="3">
        <f t="shared" si="4"/>
        <v>1</v>
      </c>
      <c r="K20" s="3">
        <f t="shared" si="5"/>
        <v>1</v>
      </c>
      <c r="L20" s="3">
        <f t="shared" si="6"/>
        <v>1593000000</v>
      </c>
      <c r="M20" s="12">
        <f t="shared" si="7"/>
        <v>5097600</v>
      </c>
    </row>
    <row r="21">
      <c r="A21" s="2">
        <v>19.0</v>
      </c>
      <c r="B21" s="5" t="s">
        <v>74</v>
      </c>
      <c r="C21" s="6" t="s">
        <v>75</v>
      </c>
      <c r="D21" s="7" t="s">
        <v>76</v>
      </c>
      <c r="E21" s="8">
        <v>1573.0</v>
      </c>
      <c r="F21" s="9">
        <v>43160.0</v>
      </c>
      <c r="G21" s="10" t="s">
        <v>77</v>
      </c>
      <c r="H21" s="11">
        <f t="shared" si="2"/>
        <v>43160</v>
      </c>
      <c r="I21" s="3">
        <f t="shared" si="3"/>
        <v>2018</v>
      </c>
      <c r="J21" s="3">
        <f t="shared" si="4"/>
        <v>1</v>
      </c>
      <c r="K21" s="3">
        <f t="shared" si="5"/>
        <v>1</v>
      </c>
      <c r="L21" s="3">
        <f t="shared" si="6"/>
        <v>1573000000</v>
      </c>
      <c r="M21" s="12">
        <f t="shared" si="7"/>
        <v>5033600</v>
      </c>
    </row>
    <row r="22">
      <c r="A22" s="2">
        <v>20.0</v>
      </c>
      <c r="B22" s="5" t="s">
        <v>78</v>
      </c>
      <c r="C22" s="6" t="s">
        <v>79</v>
      </c>
      <c r="D22" s="7" t="s">
        <v>80</v>
      </c>
      <c r="E22" s="8">
        <v>1572.0</v>
      </c>
      <c r="F22" s="9">
        <v>42634.0</v>
      </c>
      <c r="G22" s="10" t="s">
        <v>81</v>
      </c>
      <c r="H22" s="11">
        <f t="shared" si="2"/>
        <v>42634</v>
      </c>
      <c r="I22" s="3">
        <f t="shared" si="3"/>
        <v>2016</v>
      </c>
      <c r="J22" s="3">
        <f t="shared" si="4"/>
        <v>1</v>
      </c>
      <c r="K22" s="3">
        <f t="shared" si="5"/>
        <v>1</v>
      </c>
      <c r="L22" s="3">
        <f t="shared" si="6"/>
        <v>1572000000</v>
      </c>
      <c r="M22" s="12">
        <f t="shared" si="7"/>
        <v>5030400</v>
      </c>
    </row>
    <row r="23">
      <c r="A23" s="2">
        <v>21.0</v>
      </c>
      <c r="B23" s="5" t="s">
        <v>82</v>
      </c>
      <c r="C23" s="6" t="s">
        <v>83</v>
      </c>
      <c r="D23" s="7" t="s">
        <v>84</v>
      </c>
      <c r="E23" s="8">
        <v>1559.0</v>
      </c>
      <c r="F23" s="9">
        <v>42317.0</v>
      </c>
      <c r="G23" s="10" t="s">
        <v>85</v>
      </c>
      <c r="H23" s="11">
        <f t="shared" si="2"/>
        <v>42317</v>
      </c>
      <c r="I23" s="3">
        <f t="shared" si="3"/>
        <v>2015</v>
      </c>
      <c r="J23" s="3">
        <f t="shared" si="4"/>
        <v>1</v>
      </c>
      <c r="K23" s="3">
        <f t="shared" si="5"/>
        <v>0</v>
      </c>
      <c r="L23" s="3">
        <f t="shared" si="6"/>
        <v>1559000000</v>
      </c>
      <c r="M23" s="12">
        <f t="shared" si="7"/>
        <v>4988800</v>
      </c>
    </row>
    <row r="24">
      <c r="A24" s="2">
        <v>22.0</v>
      </c>
      <c r="B24" s="5" t="s">
        <v>86</v>
      </c>
      <c r="C24" s="6" t="s">
        <v>87</v>
      </c>
      <c r="D24" s="7" t="s">
        <v>88</v>
      </c>
      <c r="E24" s="8">
        <v>1538.0</v>
      </c>
      <c r="F24" s="9">
        <v>42788.0</v>
      </c>
      <c r="G24" s="10" t="s">
        <v>89</v>
      </c>
      <c r="H24" s="11">
        <f t="shared" si="2"/>
        <v>42788</v>
      </c>
      <c r="I24" s="3">
        <f t="shared" si="3"/>
        <v>2017</v>
      </c>
      <c r="J24" s="3">
        <f t="shared" si="4"/>
        <v>1</v>
      </c>
      <c r="K24" s="3">
        <f t="shared" si="5"/>
        <v>1</v>
      </c>
      <c r="L24" s="3">
        <f t="shared" si="6"/>
        <v>1538000000</v>
      </c>
      <c r="M24" s="12">
        <f t="shared" si="7"/>
        <v>4921600</v>
      </c>
    </row>
    <row r="25">
      <c r="A25" s="2">
        <v>23.0</v>
      </c>
      <c r="B25" s="5" t="s">
        <v>90</v>
      </c>
      <c r="C25" s="6" t="s">
        <v>91</v>
      </c>
      <c r="D25" s="7" t="s">
        <v>91</v>
      </c>
      <c r="E25" s="8">
        <v>1511.0</v>
      </c>
      <c r="F25" s="9">
        <v>42888.0</v>
      </c>
      <c r="G25" s="13"/>
      <c r="H25" s="11">
        <f t="shared" si="2"/>
        <v>42888</v>
      </c>
      <c r="I25" s="3">
        <f t="shared" si="3"/>
        <v>2017</v>
      </c>
      <c r="J25" s="3">
        <f t="shared" si="4"/>
        <v>1</v>
      </c>
      <c r="K25" s="3">
        <f t="shared" si="5"/>
        <v>1</v>
      </c>
      <c r="L25" s="3">
        <f t="shared" si="6"/>
        <v>1511000000</v>
      </c>
      <c r="M25" s="12">
        <f t="shared" si="7"/>
        <v>4835200</v>
      </c>
    </row>
    <row r="26">
      <c r="A26" s="2">
        <v>24.0</v>
      </c>
      <c r="B26" s="5" t="s">
        <v>92</v>
      </c>
      <c r="C26" s="6" t="s">
        <v>63</v>
      </c>
      <c r="D26" s="7" t="s">
        <v>64</v>
      </c>
      <c r="E26" s="8">
        <v>1491.0</v>
      </c>
      <c r="F26" s="9">
        <v>42852.0</v>
      </c>
      <c r="G26" s="13"/>
      <c r="H26" s="11">
        <f t="shared" si="2"/>
        <v>42852</v>
      </c>
      <c r="I26" s="3">
        <f t="shared" si="3"/>
        <v>2017</v>
      </c>
      <c r="J26" s="3">
        <f t="shared" si="4"/>
        <v>1</v>
      </c>
      <c r="K26" s="3">
        <f t="shared" si="5"/>
        <v>1</v>
      </c>
      <c r="L26" s="3">
        <f t="shared" si="6"/>
        <v>1491000000</v>
      </c>
      <c r="M26" s="12">
        <f t="shared" si="7"/>
        <v>4771200</v>
      </c>
    </row>
    <row r="27">
      <c r="A27" s="2">
        <v>25.0</v>
      </c>
      <c r="B27" s="5" t="s">
        <v>93</v>
      </c>
      <c r="C27" s="6" t="s">
        <v>94</v>
      </c>
      <c r="D27" s="7" t="s">
        <v>95</v>
      </c>
      <c r="E27" s="8">
        <v>1486.0</v>
      </c>
      <c r="F27" s="9">
        <v>43370.0</v>
      </c>
      <c r="G27" s="13"/>
      <c r="H27" s="11">
        <f t="shared" si="2"/>
        <v>43370</v>
      </c>
      <c r="I27" s="3">
        <f t="shared" si="3"/>
        <v>2018</v>
      </c>
      <c r="J27" s="3">
        <f t="shared" si="4"/>
        <v>1</v>
      </c>
      <c r="K27" s="3">
        <f t="shared" si="5"/>
        <v>1</v>
      </c>
      <c r="L27" s="3">
        <f t="shared" si="6"/>
        <v>1486000000</v>
      </c>
      <c r="M27" s="12">
        <f t="shared" si="7"/>
        <v>4755200</v>
      </c>
    </row>
    <row r="28">
      <c r="A28" s="2">
        <v>26.0</v>
      </c>
      <c r="B28" s="5" t="s">
        <v>96</v>
      </c>
      <c r="C28" s="6" t="s">
        <v>97</v>
      </c>
      <c r="D28" s="7" t="s">
        <v>98</v>
      </c>
      <c r="E28" s="8">
        <v>1485.0</v>
      </c>
      <c r="F28" s="9">
        <v>27698.0</v>
      </c>
      <c r="G28" s="13"/>
      <c r="H28" s="11">
        <f t="shared" si="2"/>
        <v>27698</v>
      </c>
      <c r="I28" s="3">
        <f t="shared" si="3"/>
        <v>1975</v>
      </c>
      <c r="J28" s="3">
        <f t="shared" si="4"/>
        <v>0</v>
      </c>
      <c r="K28" s="3">
        <f t="shared" si="5"/>
        <v>0</v>
      </c>
      <c r="L28" s="3">
        <f t="shared" si="6"/>
        <v>1485000000</v>
      </c>
      <c r="M28" s="12">
        <f t="shared" si="7"/>
        <v>4752000</v>
      </c>
    </row>
    <row r="29">
      <c r="A29" s="2">
        <v>27.0</v>
      </c>
      <c r="B29" s="5" t="s">
        <v>99</v>
      </c>
      <c r="C29" s="6" t="s">
        <v>100</v>
      </c>
      <c r="D29" s="7" t="s">
        <v>101</v>
      </c>
      <c r="E29" s="8">
        <v>1473.0</v>
      </c>
      <c r="F29" s="9">
        <v>42065.0</v>
      </c>
      <c r="G29" s="13"/>
      <c r="H29" s="11">
        <f t="shared" si="2"/>
        <v>42065</v>
      </c>
      <c r="I29" s="3">
        <f t="shared" si="3"/>
        <v>2015</v>
      </c>
      <c r="J29" s="3">
        <f t="shared" si="4"/>
        <v>1</v>
      </c>
      <c r="K29" s="3">
        <f t="shared" si="5"/>
        <v>0</v>
      </c>
      <c r="L29" s="3">
        <f t="shared" si="6"/>
        <v>1473000000</v>
      </c>
      <c r="M29" s="12">
        <f t="shared" si="7"/>
        <v>4713600</v>
      </c>
    </row>
    <row r="30">
      <c r="A30" s="2">
        <v>28.0</v>
      </c>
      <c r="B30" s="5" t="s">
        <v>102</v>
      </c>
      <c r="C30" s="6" t="s">
        <v>103</v>
      </c>
      <c r="D30" s="7" t="s">
        <v>104</v>
      </c>
      <c r="E30" s="8">
        <v>1468.0</v>
      </c>
      <c r="F30" s="9">
        <v>42818.0</v>
      </c>
      <c r="G30" s="13"/>
      <c r="H30" s="11">
        <f t="shared" si="2"/>
        <v>42818</v>
      </c>
      <c r="I30" s="3">
        <f t="shared" si="3"/>
        <v>2017</v>
      </c>
      <c r="J30" s="3">
        <f t="shared" si="4"/>
        <v>1</v>
      </c>
      <c r="K30" s="3">
        <f t="shared" si="5"/>
        <v>1</v>
      </c>
      <c r="L30" s="3">
        <f t="shared" si="6"/>
        <v>1468000000</v>
      </c>
      <c r="M30" s="12">
        <f t="shared" si="7"/>
        <v>4697600</v>
      </c>
    </row>
    <row r="31">
      <c r="A31" s="2">
        <v>29.0</v>
      </c>
      <c r="B31" s="5" t="s">
        <v>105</v>
      </c>
      <c r="C31" s="6" t="s">
        <v>106</v>
      </c>
      <c r="D31" s="7" t="s">
        <v>107</v>
      </c>
      <c r="E31" s="8">
        <v>1465.0</v>
      </c>
      <c r="F31" s="9">
        <v>41498.0</v>
      </c>
      <c r="G31" s="13"/>
      <c r="H31" s="11">
        <f t="shared" si="2"/>
        <v>41498</v>
      </c>
      <c r="I31" s="3">
        <f t="shared" si="3"/>
        <v>2013</v>
      </c>
      <c r="J31" s="3">
        <f t="shared" si="4"/>
        <v>1</v>
      </c>
      <c r="K31" s="3">
        <f t="shared" si="5"/>
        <v>0</v>
      </c>
      <c r="L31" s="3">
        <f t="shared" si="6"/>
        <v>1465000000</v>
      </c>
      <c r="M31" s="12">
        <f t="shared" si="7"/>
        <v>4688000</v>
      </c>
    </row>
    <row r="32">
      <c r="A32" s="2">
        <v>30.0</v>
      </c>
      <c r="B32" s="5" t="s">
        <v>108</v>
      </c>
      <c r="C32" s="6" t="s">
        <v>83</v>
      </c>
      <c r="D32" s="7" t="s">
        <v>84</v>
      </c>
      <c r="E32" s="8">
        <v>1448.0</v>
      </c>
      <c r="F32" s="9">
        <v>42299.0</v>
      </c>
      <c r="G32" s="13"/>
      <c r="H32" s="11">
        <f t="shared" si="2"/>
        <v>42299</v>
      </c>
      <c r="I32" s="3">
        <f t="shared" si="3"/>
        <v>2015</v>
      </c>
      <c r="J32" s="3">
        <f t="shared" si="4"/>
        <v>1</v>
      </c>
      <c r="K32" s="3">
        <f t="shared" si="5"/>
        <v>0</v>
      </c>
      <c r="L32" s="3">
        <f t="shared" si="6"/>
        <v>1448000000</v>
      </c>
      <c r="M32" s="12">
        <f t="shared" si="7"/>
        <v>4633600</v>
      </c>
    </row>
    <row r="33">
      <c r="A33" s="2">
        <v>31.0</v>
      </c>
      <c r="B33" s="5" t="s">
        <v>109</v>
      </c>
      <c r="C33" s="6" t="s">
        <v>91</v>
      </c>
      <c r="D33" s="7" t="s">
        <v>110</v>
      </c>
      <c r="E33" s="8">
        <v>1448.0</v>
      </c>
      <c r="F33" s="9">
        <v>43770.0</v>
      </c>
      <c r="G33" s="13"/>
      <c r="H33" s="11">
        <f t="shared" si="2"/>
        <v>43770</v>
      </c>
      <c r="I33" s="3">
        <f t="shared" si="3"/>
        <v>2019</v>
      </c>
      <c r="J33" s="3">
        <f t="shared" si="4"/>
        <v>1</v>
      </c>
      <c r="K33" s="3">
        <f t="shared" si="5"/>
        <v>1</v>
      </c>
      <c r="L33" s="3">
        <f t="shared" si="6"/>
        <v>1448000000</v>
      </c>
      <c r="M33" s="12">
        <f t="shared" si="7"/>
        <v>4633600</v>
      </c>
    </row>
    <row r="34">
      <c r="A34" s="2">
        <v>32.0</v>
      </c>
      <c r="B34" s="5" t="s">
        <v>111</v>
      </c>
      <c r="C34" s="6" t="s">
        <v>112</v>
      </c>
      <c r="D34" s="7" t="s">
        <v>113</v>
      </c>
      <c r="E34" s="8">
        <v>1444.0</v>
      </c>
      <c r="F34" s="9">
        <v>43483.0</v>
      </c>
      <c r="G34" s="13"/>
      <c r="H34" s="11">
        <f t="shared" si="2"/>
        <v>43483</v>
      </c>
      <c r="I34" s="3">
        <f t="shared" si="3"/>
        <v>2019</v>
      </c>
      <c r="J34" s="3">
        <f t="shared" si="4"/>
        <v>1</v>
      </c>
      <c r="K34" s="3">
        <f t="shared" si="5"/>
        <v>1</v>
      </c>
      <c r="L34" s="3">
        <f t="shared" si="6"/>
        <v>1444000000</v>
      </c>
      <c r="M34" s="12">
        <f t="shared" si="7"/>
        <v>4620800</v>
      </c>
    </row>
    <row r="35">
      <c r="A35" s="2">
        <v>33.0</v>
      </c>
      <c r="B35" s="5" t="s">
        <v>114</v>
      </c>
      <c r="C35" s="6" t="s">
        <v>115</v>
      </c>
      <c r="D35" s="7" t="s">
        <v>116</v>
      </c>
      <c r="E35" s="8">
        <v>1442.0</v>
      </c>
      <c r="F35" s="9">
        <v>42842.0</v>
      </c>
      <c r="G35" s="13"/>
      <c r="H35" s="11">
        <f t="shared" si="2"/>
        <v>42842</v>
      </c>
      <c r="I35" s="3">
        <f t="shared" si="3"/>
        <v>2017</v>
      </c>
      <c r="J35" s="3">
        <f t="shared" si="4"/>
        <v>1</v>
      </c>
      <c r="K35" s="3">
        <f t="shared" si="5"/>
        <v>1</v>
      </c>
      <c r="L35" s="3">
        <f t="shared" si="6"/>
        <v>1442000000</v>
      </c>
      <c r="M35" s="12">
        <f t="shared" si="7"/>
        <v>4614400</v>
      </c>
    </row>
    <row r="36">
      <c r="A36" s="2">
        <v>34.0</v>
      </c>
      <c r="B36" s="5" t="s">
        <v>117</v>
      </c>
      <c r="C36" s="6" t="s">
        <v>118</v>
      </c>
      <c r="D36" s="14" t="s">
        <v>119</v>
      </c>
      <c r="E36" s="8">
        <v>1440.0</v>
      </c>
      <c r="F36" s="9">
        <v>43329.0</v>
      </c>
      <c r="G36" s="13"/>
      <c r="H36" s="11">
        <f t="shared" si="2"/>
        <v>43329</v>
      </c>
      <c r="I36" s="3">
        <f t="shared" si="3"/>
        <v>2018</v>
      </c>
      <c r="J36" s="3">
        <f t="shared" si="4"/>
        <v>1</v>
      </c>
      <c r="K36" s="3">
        <f t="shared" si="5"/>
        <v>1</v>
      </c>
      <c r="L36" s="3">
        <f t="shared" si="6"/>
        <v>1440000000</v>
      </c>
      <c r="M36" s="12">
        <f t="shared" si="7"/>
        <v>4608000</v>
      </c>
    </row>
    <row r="37">
      <c r="A37" s="2">
        <v>35.0</v>
      </c>
      <c r="B37" s="5" t="s">
        <v>120</v>
      </c>
      <c r="C37" s="6" t="s">
        <v>75</v>
      </c>
      <c r="D37" s="7">
        <v>17.0</v>
      </c>
      <c r="E37" s="8">
        <v>1432.0</v>
      </c>
      <c r="F37" s="9">
        <v>42972.0</v>
      </c>
      <c r="G37" s="10" t="s">
        <v>121</v>
      </c>
      <c r="H37" s="11">
        <f t="shared" si="2"/>
        <v>42972</v>
      </c>
      <c r="I37" s="3">
        <f t="shared" si="3"/>
        <v>2017</v>
      </c>
      <c r="J37" s="3">
        <f t="shared" si="4"/>
        <v>1</v>
      </c>
      <c r="K37" s="3">
        <f t="shared" si="5"/>
        <v>1</v>
      </c>
      <c r="L37" s="3">
        <f t="shared" si="6"/>
        <v>1432000000</v>
      </c>
      <c r="M37" s="12">
        <f t="shared" si="7"/>
        <v>4582400</v>
      </c>
    </row>
    <row r="38">
      <c r="A38" s="2">
        <v>36.0</v>
      </c>
      <c r="B38" s="5" t="s">
        <v>122</v>
      </c>
      <c r="C38" s="6" t="s">
        <v>123</v>
      </c>
      <c r="D38" s="7" t="s">
        <v>124</v>
      </c>
      <c r="E38" s="8">
        <v>1425.0</v>
      </c>
      <c r="F38" s="9">
        <v>42824.0</v>
      </c>
      <c r="G38" s="10" t="s">
        <v>125</v>
      </c>
      <c r="H38" s="11">
        <f t="shared" si="2"/>
        <v>42824</v>
      </c>
      <c r="I38" s="3">
        <f t="shared" si="3"/>
        <v>2017</v>
      </c>
      <c r="J38" s="3">
        <f t="shared" si="4"/>
        <v>1</v>
      </c>
      <c r="K38" s="3">
        <f t="shared" si="5"/>
        <v>1</v>
      </c>
      <c r="L38" s="3">
        <f t="shared" si="6"/>
        <v>1425000000</v>
      </c>
      <c r="M38" s="12">
        <f t="shared" si="7"/>
        <v>4560000</v>
      </c>
    </row>
    <row r="39">
      <c r="A39" s="2">
        <v>37.0</v>
      </c>
      <c r="B39" s="5" t="s">
        <v>126</v>
      </c>
      <c r="C39" s="6" t="s">
        <v>127</v>
      </c>
      <c r="D39" s="7" t="s">
        <v>128</v>
      </c>
      <c r="E39" s="8">
        <v>1415.0</v>
      </c>
      <c r="F39" s="9">
        <v>43315.0</v>
      </c>
      <c r="G39" s="10" t="s">
        <v>129</v>
      </c>
      <c r="H39" s="11">
        <f t="shared" si="2"/>
        <v>43315</v>
      </c>
      <c r="I39" s="3">
        <f t="shared" si="3"/>
        <v>2018</v>
      </c>
      <c r="J39" s="3">
        <f t="shared" si="4"/>
        <v>1</v>
      </c>
      <c r="K39" s="3">
        <f t="shared" si="5"/>
        <v>1</v>
      </c>
      <c r="L39" s="3">
        <f t="shared" si="6"/>
        <v>1415000000</v>
      </c>
      <c r="M39" s="12">
        <f t="shared" si="7"/>
        <v>4528000</v>
      </c>
    </row>
    <row r="40">
      <c r="A40" s="2">
        <v>38.0</v>
      </c>
      <c r="B40" s="5" t="s">
        <v>130</v>
      </c>
      <c r="C40" s="6" t="s">
        <v>131</v>
      </c>
      <c r="D40" s="7" t="s">
        <v>33</v>
      </c>
      <c r="E40" s="8">
        <v>1414.0</v>
      </c>
      <c r="F40" s="9">
        <v>42405.0</v>
      </c>
      <c r="G40" s="10" t="s">
        <v>132</v>
      </c>
      <c r="H40" s="11">
        <f t="shared" si="2"/>
        <v>42405</v>
      </c>
      <c r="I40" s="3">
        <f t="shared" si="3"/>
        <v>2016</v>
      </c>
      <c r="J40" s="3">
        <f t="shared" si="4"/>
        <v>1</v>
      </c>
      <c r="K40" s="3">
        <f t="shared" si="5"/>
        <v>1</v>
      </c>
      <c r="L40" s="3">
        <f t="shared" si="6"/>
        <v>1414000000</v>
      </c>
      <c r="M40" s="12">
        <f t="shared" si="7"/>
        <v>4524800</v>
      </c>
    </row>
    <row r="41">
      <c r="A41" s="2">
        <v>39.0</v>
      </c>
      <c r="B41" s="5" t="s">
        <v>133</v>
      </c>
      <c r="C41" s="6" t="s">
        <v>134</v>
      </c>
      <c r="D41" s="7" t="s">
        <v>134</v>
      </c>
      <c r="E41" s="8">
        <v>1413.0</v>
      </c>
      <c r="F41" s="9">
        <v>41530.0</v>
      </c>
      <c r="G41" s="13"/>
      <c r="H41" s="11">
        <f t="shared" si="2"/>
        <v>41530</v>
      </c>
      <c r="I41" s="3">
        <f t="shared" si="3"/>
        <v>2013</v>
      </c>
      <c r="J41" s="3">
        <f t="shared" si="4"/>
        <v>1</v>
      </c>
      <c r="K41" s="3">
        <f t="shared" si="5"/>
        <v>0</v>
      </c>
      <c r="L41" s="3">
        <f t="shared" si="6"/>
        <v>1413000000</v>
      </c>
      <c r="M41" s="12">
        <f t="shared" si="7"/>
        <v>4521600</v>
      </c>
    </row>
    <row r="42">
      <c r="A42" s="2">
        <v>40.0</v>
      </c>
      <c r="B42" s="5" t="s">
        <v>135</v>
      </c>
      <c r="C42" s="6" t="s">
        <v>127</v>
      </c>
      <c r="D42" s="7" t="s">
        <v>136</v>
      </c>
      <c r="E42" s="8">
        <v>1413.0</v>
      </c>
      <c r="F42" s="9">
        <v>42615.0</v>
      </c>
      <c r="G42" s="10" t="s">
        <v>137</v>
      </c>
      <c r="H42" s="11">
        <f t="shared" si="2"/>
        <v>42615</v>
      </c>
      <c r="I42" s="3">
        <f t="shared" si="3"/>
        <v>2016</v>
      </c>
      <c r="J42" s="3">
        <f t="shared" si="4"/>
        <v>1</v>
      </c>
      <c r="K42" s="3">
        <f t="shared" si="5"/>
        <v>1</v>
      </c>
      <c r="L42" s="3">
        <f t="shared" si="6"/>
        <v>1413000000</v>
      </c>
      <c r="M42" s="12">
        <f t="shared" si="7"/>
        <v>4521600</v>
      </c>
    </row>
    <row r="43">
      <c r="A43" s="2">
        <v>41.0</v>
      </c>
      <c r="B43" s="5" t="s">
        <v>138</v>
      </c>
      <c r="C43" s="6" t="s">
        <v>139</v>
      </c>
      <c r="D43" s="7" t="s">
        <v>25</v>
      </c>
      <c r="E43" s="8">
        <v>1410.0</v>
      </c>
      <c r="F43" s="9">
        <v>43217.0</v>
      </c>
      <c r="G43" s="10" t="s">
        <v>140</v>
      </c>
      <c r="H43" s="11">
        <f t="shared" si="2"/>
        <v>43217</v>
      </c>
      <c r="I43" s="3">
        <f t="shared" si="3"/>
        <v>2018</v>
      </c>
      <c r="J43" s="3">
        <f t="shared" si="4"/>
        <v>1</v>
      </c>
      <c r="K43" s="3">
        <f t="shared" si="5"/>
        <v>1</v>
      </c>
      <c r="L43" s="3">
        <f t="shared" si="6"/>
        <v>1410000000</v>
      </c>
      <c r="M43" s="12">
        <f t="shared" si="7"/>
        <v>4512000</v>
      </c>
    </row>
    <row r="44">
      <c r="A44" s="2">
        <v>42.0</v>
      </c>
      <c r="B44" s="5" t="s">
        <v>141</v>
      </c>
      <c r="C44" s="6" t="s">
        <v>142</v>
      </c>
      <c r="D44" s="7" t="s">
        <v>143</v>
      </c>
      <c r="E44" s="8">
        <v>1408.0</v>
      </c>
      <c r="F44" s="9">
        <v>42122.0</v>
      </c>
      <c r="G44" s="13"/>
      <c r="H44" s="11">
        <f t="shared" si="2"/>
        <v>42122</v>
      </c>
      <c r="I44" s="3">
        <f t="shared" si="3"/>
        <v>2015</v>
      </c>
      <c r="J44" s="3">
        <f t="shared" si="4"/>
        <v>1</v>
      </c>
      <c r="K44" s="3">
        <f t="shared" si="5"/>
        <v>0</v>
      </c>
      <c r="L44" s="3">
        <f t="shared" si="6"/>
        <v>1408000000</v>
      </c>
      <c r="M44" s="12">
        <f t="shared" si="7"/>
        <v>4505600</v>
      </c>
    </row>
    <row r="45">
      <c r="A45" s="2">
        <v>43.0</v>
      </c>
      <c r="B45" s="5" t="s">
        <v>144</v>
      </c>
      <c r="C45" s="6" t="s">
        <v>145</v>
      </c>
      <c r="D45" s="7" t="s">
        <v>146</v>
      </c>
      <c r="E45" s="8">
        <v>1394.0</v>
      </c>
      <c r="F45" s="9">
        <v>43209.0</v>
      </c>
      <c r="G45" s="10" t="s">
        <v>147</v>
      </c>
      <c r="H45" s="11">
        <f t="shared" si="2"/>
        <v>43209</v>
      </c>
      <c r="I45" s="3">
        <f t="shared" si="3"/>
        <v>2018</v>
      </c>
      <c r="J45" s="3">
        <f t="shared" si="4"/>
        <v>1</v>
      </c>
      <c r="K45" s="3">
        <f t="shared" si="5"/>
        <v>1</v>
      </c>
      <c r="L45" s="3">
        <f t="shared" si="6"/>
        <v>1394000000</v>
      </c>
      <c r="M45" s="12">
        <f t="shared" si="7"/>
        <v>4460800</v>
      </c>
    </row>
    <row r="46">
      <c r="A46" s="2">
        <v>44.0</v>
      </c>
      <c r="B46" s="5" t="s">
        <v>148</v>
      </c>
      <c r="C46" s="6" t="s">
        <v>149</v>
      </c>
      <c r="D46" s="7" t="s">
        <v>150</v>
      </c>
      <c r="E46" s="8">
        <v>1385.0</v>
      </c>
      <c r="F46" s="9">
        <v>42341.0</v>
      </c>
      <c r="G46" s="13"/>
      <c r="H46" s="11">
        <f t="shared" si="2"/>
        <v>42341</v>
      </c>
      <c r="I46" s="3">
        <f t="shared" si="3"/>
        <v>2015</v>
      </c>
      <c r="J46" s="3">
        <f t="shared" si="4"/>
        <v>1</v>
      </c>
      <c r="K46" s="3">
        <f t="shared" si="5"/>
        <v>0</v>
      </c>
      <c r="L46" s="3">
        <f t="shared" si="6"/>
        <v>1385000000</v>
      </c>
      <c r="M46" s="12">
        <f t="shared" si="7"/>
        <v>4432000</v>
      </c>
    </row>
    <row r="47">
      <c r="A47" s="2">
        <v>45.0</v>
      </c>
      <c r="B47" s="5" t="s">
        <v>151</v>
      </c>
      <c r="C47" s="6" t="s">
        <v>152</v>
      </c>
      <c r="D47" s="7" t="s">
        <v>153</v>
      </c>
      <c r="E47" s="8">
        <v>1381.0</v>
      </c>
      <c r="F47" s="9">
        <v>42587.0</v>
      </c>
      <c r="G47" s="13"/>
      <c r="H47" s="11">
        <f t="shared" si="2"/>
        <v>42587</v>
      </c>
      <c r="I47" s="3">
        <f t="shared" si="3"/>
        <v>2016</v>
      </c>
      <c r="J47" s="3">
        <f t="shared" si="4"/>
        <v>1</v>
      </c>
      <c r="K47" s="3">
        <f t="shared" si="5"/>
        <v>1</v>
      </c>
      <c r="L47" s="3">
        <f t="shared" si="6"/>
        <v>1381000000</v>
      </c>
      <c r="M47" s="12">
        <f t="shared" si="7"/>
        <v>4419200</v>
      </c>
    </row>
    <row r="48">
      <c r="A48" s="2">
        <v>46.0</v>
      </c>
      <c r="B48" s="5" t="s">
        <v>154</v>
      </c>
      <c r="C48" s="6" t="s">
        <v>139</v>
      </c>
      <c r="D48" s="7" t="s">
        <v>155</v>
      </c>
      <c r="E48" s="8">
        <v>1381.0</v>
      </c>
      <c r="F48" s="9">
        <v>43707.0</v>
      </c>
      <c r="G48" s="10" t="s">
        <v>156</v>
      </c>
      <c r="H48" s="11">
        <f t="shared" si="2"/>
        <v>43707</v>
      </c>
      <c r="I48" s="3">
        <f t="shared" si="3"/>
        <v>2019</v>
      </c>
      <c r="J48" s="3">
        <f t="shared" si="4"/>
        <v>1</v>
      </c>
      <c r="K48" s="3">
        <f t="shared" si="5"/>
        <v>1</v>
      </c>
      <c r="L48" s="3">
        <f t="shared" si="6"/>
        <v>1381000000</v>
      </c>
      <c r="M48" s="12">
        <f t="shared" si="7"/>
        <v>4419200</v>
      </c>
    </row>
    <row r="49">
      <c r="A49" s="2">
        <v>47.0</v>
      </c>
      <c r="B49" s="5" t="s">
        <v>157</v>
      </c>
      <c r="C49" s="6" t="s">
        <v>158</v>
      </c>
      <c r="D49" s="7" t="s">
        <v>159</v>
      </c>
      <c r="E49" s="8">
        <v>1380.0</v>
      </c>
      <c r="F49" s="9">
        <v>42108.0</v>
      </c>
      <c r="G49" s="13"/>
      <c r="H49" s="11">
        <f t="shared" si="2"/>
        <v>42108</v>
      </c>
      <c r="I49" s="3">
        <f t="shared" si="3"/>
        <v>2015</v>
      </c>
      <c r="J49" s="3">
        <f t="shared" si="4"/>
        <v>1</v>
      </c>
      <c r="K49" s="3">
        <f t="shared" si="5"/>
        <v>0</v>
      </c>
      <c r="L49" s="3">
        <f t="shared" si="6"/>
        <v>1380000000</v>
      </c>
      <c r="M49" s="12">
        <f t="shared" si="7"/>
        <v>4416000</v>
      </c>
    </row>
    <row r="50">
      <c r="A50" s="2">
        <v>48.0</v>
      </c>
      <c r="B50" s="5" t="s">
        <v>160</v>
      </c>
      <c r="C50" s="6" t="s">
        <v>161</v>
      </c>
      <c r="D50" s="7" t="s">
        <v>162</v>
      </c>
      <c r="E50" s="8">
        <v>1367.0</v>
      </c>
      <c r="F50" s="9">
        <v>42678.0</v>
      </c>
      <c r="G50" s="10" t="s">
        <v>163</v>
      </c>
      <c r="H50" s="11">
        <f t="shared" si="2"/>
        <v>42678</v>
      </c>
      <c r="I50" s="3">
        <f t="shared" si="3"/>
        <v>2016</v>
      </c>
      <c r="J50" s="3">
        <f t="shared" si="4"/>
        <v>1</v>
      </c>
      <c r="K50" s="3">
        <f t="shared" si="5"/>
        <v>1</v>
      </c>
      <c r="L50" s="3">
        <f t="shared" si="6"/>
        <v>1367000000</v>
      </c>
      <c r="M50" s="12">
        <f t="shared" si="7"/>
        <v>4374400</v>
      </c>
    </row>
    <row r="51">
      <c r="A51" s="2">
        <v>49.0</v>
      </c>
      <c r="B51" s="5" t="s">
        <v>164</v>
      </c>
      <c r="C51" s="6" t="s">
        <v>165</v>
      </c>
      <c r="D51" s="7" t="s">
        <v>166</v>
      </c>
      <c r="E51" s="8">
        <v>1353.0</v>
      </c>
      <c r="F51" s="9">
        <v>40963.0</v>
      </c>
      <c r="G51" s="13"/>
      <c r="H51" s="11">
        <f t="shared" si="2"/>
        <v>40963</v>
      </c>
      <c r="I51" s="3">
        <f t="shared" si="3"/>
        <v>2012</v>
      </c>
      <c r="J51" s="3">
        <f t="shared" si="4"/>
        <v>1</v>
      </c>
      <c r="K51" s="3">
        <f t="shared" si="5"/>
        <v>0</v>
      </c>
      <c r="L51" s="3">
        <f t="shared" si="6"/>
        <v>1353000000</v>
      </c>
      <c r="M51" s="12">
        <f t="shared" si="7"/>
        <v>4329600</v>
      </c>
    </row>
    <row r="52">
      <c r="A52" s="2">
        <v>50.0</v>
      </c>
      <c r="B52" s="5" t="s">
        <v>167</v>
      </c>
      <c r="C52" s="6" t="s">
        <v>168</v>
      </c>
      <c r="D52" s="7" t="s">
        <v>169</v>
      </c>
      <c r="E52" s="8">
        <v>1339.0</v>
      </c>
      <c r="F52" s="9">
        <v>41743.0</v>
      </c>
      <c r="G52" s="13"/>
      <c r="H52" s="11">
        <f t="shared" si="2"/>
        <v>41743</v>
      </c>
      <c r="I52" s="3">
        <f t="shared" si="3"/>
        <v>2014</v>
      </c>
      <c r="J52" s="3">
        <f t="shared" si="4"/>
        <v>1</v>
      </c>
      <c r="K52" s="3">
        <f t="shared" si="5"/>
        <v>0</v>
      </c>
      <c r="L52" s="3">
        <f t="shared" si="6"/>
        <v>1339000000</v>
      </c>
      <c r="M52" s="12">
        <f t="shared" si="7"/>
        <v>4284800</v>
      </c>
    </row>
    <row r="53">
      <c r="A53" s="2">
        <v>51.0</v>
      </c>
      <c r="B53" s="5" t="s">
        <v>170</v>
      </c>
      <c r="C53" s="6" t="s">
        <v>171</v>
      </c>
      <c r="D53" s="7" t="s">
        <v>172</v>
      </c>
      <c r="E53" s="8">
        <v>1323.0</v>
      </c>
      <c r="F53" s="9">
        <v>42524.0</v>
      </c>
      <c r="G53" s="10" t="s">
        <v>173</v>
      </c>
      <c r="H53" s="11">
        <f t="shared" si="2"/>
        <v>42524</v>
      </c>
      <c r="I53" s="3">
        <f t="shared" si="3"/>
        <v>2016</v>
      </c>
      <c r="J53" s="3">
        <f t="shared" si="4"/>
        <v>1</v>
      </c>
      <c r="K53" s="3">
        <f t="shared" si="5"/>
        <v>1</v>
      </c>
      <c r="L53" s="3">
        <f t="shared" si="6"/>
        <v>1323000000</v>
      </c>
      <c r="M53" s="12">
        <f t="shared" si="7"/>
        <v>4233600</v>
      </c>
    </row>
    <row r="54">
      <c r="A54" s="2">
        <v>52.0</v>
      </c>
      <c r="B54" s="5" t="s">
        <v>174</v>
      </c>
      <c r="C54" s="6" t="s">
        <v>112</v>
      </c>
      <c r="D54" s="7" t="s">
        <v>113</v>
      </c>
      <c r="E54" s="8">
        <v>1314.0</v>
      </c>
      <c r="F54" s="9">
        <v>43407.0</v>
      </c>
      <c r="G54" s="10" t="s">
        <v>175</v>
      </c>
      <c r="H54" s="11">
        <f t="shared" si="2"/>
        <v>43407</v>
      </c>
      <c r="I54" s="3">
        <f t="shared" si="3"/>
        <v>2018</v>
      </c>
      <c r="J54" s="3">
        <f t="shared" si="4"/>
        <v>1</v>
      </c>
      <c r="K54" s="3">
        <f t="shared" si="5"/>
        <v>1</v>
      </c>
      <c r="L54" s="3">
        <f t="shared" si="6"/>
        <v>1314000000</v>
      </c>
      <c r="M54" s="12">
        <f t="shared" si="7"/>
        <v>4204800</v>
      </c>
    </row>
    <row r="55">
      <c r="A55" s="2">
        <v>53.0</v>
      </c>
      <c r="B55" s="5" t="s">
        <v>176</v>
      </c>
      <c r="C55" s="6" t="s">
        <v>177</v>
      </c>
      <c r="D55" s="7" t="s">
        <v>178</v>
      </c>
      <c r="E55" s="8">
        <v>1312.0</v>
      </c>
      <c r="F55" s="9">
        <v>43595.0</v>
      </c>
      <c r="G55" s="10" t="s">
        <v>179</v>
      </c>
      <c r="H55" s="11">
        <f t="shared" si="2"/>
        <v>43595</v>
      </c>
      <c r="I55" s="3">
        <f t="shared" si="3"/>
        <v>2019</v>
      </c>
      <c r="J55" s="3">
        <f t="shared" si="4"/>
        <v>1</v>
      </c>
      <c r="K55" s="3">
        <f t="shared" si="5"/>
        <v>1</v>
      </c>
      <c r="L55" s="3">
        <f t="shared" si="6"/>
        <v>1312000000</v>
      </c>
      <c r="M55" s="12">
        <f t="shared" si="7"/>
        <v>4198400</v>
      </c>
    </row>
    <row r="56">
      <c r="A56" s="2">
        <v>54.0</v>
      </c>
      <c r="B56" s="5" t="s">
        <v>180</v>
      </c>
      <c r="C56" s="6" t="s">
        <v>181</v>
      </c>
      <c r="D56" s="7" t="s">
        <v>182</v>
      </c>
      <c r="E56" s="8">
        <v>1303.0</v>
      </c>
      <c r="F56" s="9">
        <v>41953.0</v>
      </c>
      <c r="G56" s="13"/>
      <c r="H56" s="11">
        <f t="shared" si="2"/>
        <v>41953</v>
      </c>
      <c r="I56" s="3">
        <f t="shared" si="3"/>
        <v>2014</v>
      </c>
      <c r="J56" s="3">
        <f t="shared" si="4"/>
        <v>1</v>
      </c>
      <c r="K56" s="3">
        <f t="shared" si="5"/>
        <v>0</v>
      </c>
      <c r="L56" s="3">
        <f t="shared" si="6"/>
        <v>1303000000</v>
      </c>
      <c r="M56" s="12">
        <f t="shared" si="7"/>
        <v>4169600</v>
      </c>
    </row>
    <row r="57">
      <c r="A57" s="2">
        <v>55.0</v>
      </c>
      <c r="B57" s="5" t="s">
        <v>183</v>
      </c>
      <c r="C57" s="6" t="s">
        <v>184</v>
      </c>
      <c r="D57" s="7" t="s">
        <v>185</v>
      </c>
      <c r="E57" s="8">
        <v>1287.0</v>
      </c>
      <c r="F57" s="9">
        <v>42832.0</v>
      </c>
      <c r="G57" s="13"/>
      <c r="H57" s="11">
        <f t="shared" si="2"/>
        <v>42832</v>
      </c>
      <c r="I57" s="3">
        <f t="shared" si="3"/>
        <v>2017</v>
      </c>
      <c r="J57" s="3">
        <f t="shared" si="4"/>
        <v>1</v>
      </c>
      <c r="K57" s="3">
        <f t="shared" si="5"/>
        <v>1</v>
      </c>
      <c r="L57" s="3">
        <f t="shared" si="6"/>
        <v>1287000000</v>
      </c>
      <c r="M57" s="12">
        <f t="shared" si="7"/>
        <v>4118400</v>
      </c>
    </row>
    <row r="58">
      <c r="A58" s="2">
        <v>56.0</v>
      </c>
      <c r="B58" s="5" t="s">
        <v>186</v>
      </c>
      <c r="C58" s="6" t="s">
        <v>187</v>
      </c>
      <c r="D58" s="7" t="s">
        <v>188</v>
      </c>
      <c r="E58" s="8">
        <v>1283.0</v>
      </c>
      <c r="F58" s="9">
        <v>43726.0</v>
      </c>
      <c r="G58" s="13"/>
      <c r="H58" s="11">
        <f t="shared" si="2"/>
        <v>43726</v>
      </c>
      <c r="I58" s="3">
        <f t="shared" si="3"/>
        <v>2019</v>
      </c>
      <c r="J58" s="3">
        <f t="shared" si="4"/>
        <v>1</v>
      </c>
      <c r="K58" s="3">
        <f t="shared" si="5"/>
        <v>1</v>
      </c>
      <c r="L58" s="3">
        <f t="shared" si="6"/>
        <v>1283000000</v>
      </c>
      <c r="M58" s="12">
        <f t="shared" si="7"/>
        <v>4105600</v>
      </c>
    </row>
    <row r="59">
      <c r="A59" s="2">
        <v>57.0</v>
      </c>
      <c r="B59" s="5" t="s">
        <v>189</v>
      </c>
      <c r="C59" s="6" t="s">
        <v>190</v>
      </c>
      <c r="D59" s="7" t="s">
        <v>191</v>
      </c>
      <c r="E59" s="8">
        <v>1282.0</v>
      </c>
      <c r="F59" s="9">
        <v>42398.0</v>
      </c>
      <c r="G59" s="13"/>
      <c r="H59" s="11">
        <f t="shared" si="2"/>
        <v>42398</v>
      </c>
      <c r="I59" s="3">
        <f t="shared" si="3"/>
        <v>2016</v>
      </c>
      <c r="J59" s="3">
        <f t="shared" si="4"/>
        <v>1</v>
      </c>
      <c r="K59" s="3">
        <f t="shared" si="5"/>
        <v>1</v>
      </c>
      <c r="L59" s="3">
        <f t="shared" si="6"/>
        <v>1282000000</v>
      </c>
      <c r="M59" s="12">
        <f t="shared" si="7"/>
        <v>4102400</v>
      </c>
    </row>
    <row r="60">
      <c r="A60" s="2">
        <v>58.0</v>
      </c>
      <c r="B60" s="5" t="s">
        <v>192</v>
      </c>
      <c r="C60" s="6" t="s">
        <v>193</v>
      </c>
      <c r="D60" s="7" t="s">
        <v>194</v>
      </c>
      <c r="E60" s="8">
        <v>1280.0</v>
      </c>
      <c r="F60" s="9">
        <v>43250.0</v>
      </c>
      <c r="G60" s="13"/>
      <c r="H60" s="11">
        <f t="shared" si="2"/>
        <v>43250</v>
      </c>
      <c r="I60" s="3">
        <f t="shared" si="3"/>
        <v>2018</v>
      </c>
      <c r="J60" s="3">
        <f t="shared" si="4"/>
        <v>1</v>
      </c>
      <c r="K60" s="3">
        <f t="shared" si="5"/>
        <v>1</v>
      </c>
      <c r="L60" s="3">
        <f t="shared" si="6"/>
        <v>1280000000</v>
      </c>
      <c r="M60" s="12">
        <f t="shared" si="7"/>
        <v>4096000</v>
      </c>
    </row>
    <row r="61">
      <c r="A61" s="2">
        <v>59.0</v>
      </c>
      <c r="B61" s="5" t="s">
        <v>195</v>
      </c>
      <c r="C61" s="6" t="s">
        <v>196</v>
      </c>
      <c r="D61" s="7" t="b">
        <v>1</v>
      </c>
      <c r="E61" s="8">
        <v>1279.0</v>
      </c>
      <c r="F61" s="9">
        <v>41442.0</v>
      </c>
      <c r="G61" s="13"/>
      <c r="H61" s="11">
        <f t="shared" si="2"/>
        <v>41442</v>
      </c>
      <c r="I61" s="3">
        <f t="shared" si="3"/>
        <v>2013</v>
      </c>
      <c r="J61" s="3">
        <f t="shared" si="4"/>
        <v>1</v>
      </c>
      <c r="K61" s="3">
        <f t="shared" si="5"/>
        <v>0</v>
      </c>
      <c r="L61" s="3">
        <f t="shared" si="6"/>
        <v>1279000000</v>
      </c>
      <c r="M61" s="12">
        <f t="shared" si="7"/>
        <v>4092800</v>
      </c>
    </row>
    <row r="62">
      <c r="A62" s="2">
        <v>60.0</v>
      </c>
      <c r="B62" s="5" t="s">
        <v>197</v>
      </c>
      <c r="C62" s="6" t="s">
        <v>198</v>
      </c>
      <c r="D62" s="7" t="s">
        <v>199</v>
      </c>
      <c r="E62" s="8">
        <v>1277.0</v>
      </c>
      <c r="F62" s="9">
        <v>43377.0</v>
      </c>
      <c r="G62" s="13"/>
      <c r="H62" s="11">
        <f t="shared" si="2"/>
        <v>43377</v>
      </c>
      <c r="I62" s="3">
        <f t="shared" si="3"/>
        <v>2018</v>
      </c>
      <c r="J62" s="3">
        <f t="shared" si="4"/>
        <v>1</v>
      </c>
      <c r="K62" s="3">
        <f t="shared" si="5"/>
        <v>1</v>
      </c>
      <c r="L62" s="3">
        <f t="shared" si="6"/>
        <v>1277000000</v>
      </c>
      <c r="M62" s="12">
        <f t="shared" si="7"/>
        <v>4086400</v>
      </c>
    </row>
    <row r="63">
      <c r="A63" s="2">
        <v>61.0</v>
      </c>
      <c r="B63" s="5" t="s">
        <v>200</v>
      </c>
      <c r="C63" s="6" t="s">
        <v>168</v>
      </c>
      <c r="D63" s="7" t="s">
        <v>201</v>
      </c>
      <c r="E63" s="8">
        <v>1276.0</v>
      </c>
      <c r="F63" s="9">
        <v>42986.0</v>
      </c>
      <c r="G63" s="13"/>
      <c r="H63" s="11">
        <f t="shared" si="2"/>
        <v>42986</v>
      </c>
      <c r="I63" s="3">
        <f t="shared" si="3"/>
        <v>2017</v>
      </c>
      <c r="J63" s="3">
        <f t="shared" si="4"/>
        <v>1</v>
      </c>
      <c r="K63" s="3">
        <f t="shared" si="5"/>
        <v>1</v>
      </c>
      <c r="L63" s="3">
        <f t="shared" si="6"/>
        <v>1276000000</v>
      </c>
      <c r="M63" s="12">
        <f t="shared" si="7"/>
        <v>4083200</v>
      </c>
    </row>
    <row r="64">
      <c r="A64" s="2">
        <v>62.0</v>
      </c>
      <c r="B64" s="5" t="s">
        <v>202</v>
      </c>
      <c r="C64" s="6" t="s">
        <v>203</v>
      </c>
      <c r="D64" s="7" t="s">
        <v>116</v>
      </c>
      <c r="E64" s="8">
        <v>1239.0</v>
      </c>
      <c r="F64" s="9">
        <v>42747.0</v>
      </c>
      <c r="G64" s="13"/>
      <c r="H64" s="11">
        <f t="shared" si="2"/>
        <v>42747</v>
      </c>
      <c r="I64" s="3">
        <f t="shared" si="3"/>
        <v>2017</v>
      </c>
      <c r="J64" s="3">
        <f t="shared" si="4"/>
        <v>1</v>
      </c>
      <c r="K64" s="3">
        <f t="shared" si="5"/>
        <v>1</v>
      </c>
      <c r="L64" s="3">
        <f t="shared" si="6"/>
        <v>1239000000</v>
      </c>
      <c r="M64" s="12">
        <f t="shared" si="7"/>
        <v>3964800</v>
      </c>
    </row>
    <row r="65">
      <c r="A65" s="2">
        <v>63.0</v>
      </c>
      <c r="B65" s="5" t="s">
        <v>204</v>
      </c>
      <c r="C65" s="6" t="s">
        <v>205</v>
      </c>
      <c r="D65" s="7" t="s">
        <v>206</v>
      </c>
      <c r="E65" s="8">
        <v>1238.0</v>
      </c>
      <c r="F65" s="9">
        <v>41358.0</v>
      </c>
      <c r="G65" s="13"/>
      <c r="H65" s="11">
        <f t="shared" si="2"/>
        <v>41358</v>
      </c>
      <c r="I65" s="3">
        <f t="shared" si="3"/>
        <v>2013</v>
      </c>
      <c r="J65" s="3">
        <f t="shared" si="4"/>
        <v>1</v>
      </c>
      <c r="K65" s="3">
        <f t="shared" si="5"/>
        <v>0</v>
      </c>
      <c r="L65" s="3">
        <f t="shared" si="6"/>
        <v>1238000000</v>
      </c>
      <c r="M65" s="12">
        <f t="shared" si="7"/>
        <v>3961600</v>
      </c>
    </row>
    <row r="66">
      <c r="A66" s="2">
        <v>64.0</v>
      </c>
      <c r="B66" s="5" t="s">
        <v>207</v>
      </c>
      <c r="C66" s="6" t="s">
        <v>208</v>
      </c>
      <c r="D66" s="7" t="s">
        <v>209</v>
      </c>
      <c r="E66" s="8">
        <v>1233.0</v>
      </c>
      <c r="F66" s="9">
        <v>43805.0</v>
      </c>
      <c r="G66" s="13"/>
      <c r="H66" s="11">
        <f t="shared" si="2"/>
        <v>43805</v>
      </c>
      <c r="I66" s="3">
        <f t="shared" si="3"/>
        <v>2019</v>
      </c>
      <c r="J66" s="3">
        <f t="shared" si="4"/>
        <v>1</v>
      </c>
      <c r="K66" s="3">
        <f t="shared" si="5"/>
        <v>1</v>
      </c>
      <c r="L66" s="3">
        <f t="shared" si="6"/>
        <v>1233000000</v>
      </c>
      <c r="M66" s="12">
        <f t="shared" si="7"/>
        <v>3945600</v>
      </c>
    </row>
    <row r="67">
      <c r="A67" s="2">
        <v>65.0</v>
      </c>
      <c r="B67" s="5" t="s">
        <v>210</v>
      </c>
      <c r="C67" s="6" t="s">
        <v>211</v>
      </c>
      <c r="D67" s="7" t="s">
        <v>211</v>
      </c>
      <c r="E67" s="8">
        <v>1232.0</v>
      </c>
      <c r="F67" s="9">
        <v>42171.0</v>
      </c>
      <c r="G67" s="13"/>
      <c r="H67" s="11">
        <f t="shared" si="2"/>
        <v>42171</v>
      </c>
      <c r="I67" s="3">
        <f t="shared" si="3"/>
        <v>2015</v>
      </c>
      <c r="J67" s="3">
        <f t="shared" si="4"/>
        <v>1</v>
      </c>
      <c r="K67" s="3">
        <f t="shared" si="5"/>
        <v>0</v>
      </c>
      <c r="L67" s="3">
        <f t="shared" si="6"/>
        <v>1232000000</v>
      </c>
      <c r="M67" s="12">
        <f t="shared" si="7"/>
        <v>3942400</v>
      </c>
    </row>
    <row r="68">
      <c r="A68" s="2">
        <v>66.0</v>
      </c>
      <c r="B68" s="5" t="s">
        <v>212</v>
      </c>
      <c r="C68" s="6" t="s">
        <v>213</v>
      </c>
      <c r="D68" s="7" t="s">
        <v>214</v>
      </c>
      <c r="E68" s="8">
        <v>1230.0</v>
      </c>
      <c r="F68" s="9">
        <v>40771.0</v>
      </c>
      <c r="G68" s="13"/>
      <c r="H68" s="11">
        <f t="shared" si="2"/>
        <v>40771</v>
      </c>
      <c r="I68" s="3">
        <f t="shared" si="3"/>
        <v>2011</v>
      </c>
      <c r="J68" s="3">
        <f t="shared" si="4"/>
        <v>1</v>
      </c>
      <c r="K68" s="3">
        <f t="shared" si="5"/>
        <v>0</v>
      </c>
      <c r="L68" s="3">
        <f t="shared" si="6"/>
        <v>1230000000</v>
      </c>
      <c r="M68" s="12">
        <f t="shared" si="7"/>
        <v>3936000</v>
      </c>
    </row>
    <row r="69">
      <c r="A69" s="2">
        <v>67.0</v>
      </c>
      <c r="B69" s="5" t="s">
        <v>215</v>
      </c>
      <c r="C69" s="6" t="s">
        <v>15</v>
      </c>
      <c r="D69" s="7" t="s">
        <v>216</v>
      </c>
      <c r="E69" s="8">
        <v>1224.0</v>
      </c>
      <c r="F69" s="9">
        <v>42151.0</v>
      </c>
      <c r="G69" s="10" t="s">
        <v>217</v>
      </c>
      <c r="H69" s="11">
        <f t="shared" si="2"/>
        <v>42151</v>
      </c>
      <c r="I69" s="3">
        <f t="shared" si="3"/>
        <v>2015</v>
      </c>
      <c r="J69" s="3">
        <f t="shared" si="4"/>
        <v>1</v>
      </c>
      <c r="K69" s="3">
        <f t="shared" si="5"/>
        <v>0</v>
      </c>
      <c r="L69" s="3">
        <f t="shared" si="6"/>
        <v>1224000000</v>
      </c>
      <c r="M69" s="12">
        <f t="shared" si="7"/>
        <v>3916800</v>
      </c>
    </row>
    <row r="70">
      <c r="A70" s="2">
        <v>68.0</v>
      </c>
      <c r="B70" s="5" t="s">
        <v>218</v>
      </c>
      <c r="C70" s="6" t="s">
        <v>219</v>
      </c>
      <c r="D70" s="7" t="s">
        <v>220</v>
      </c>
      <c r="E70" s="8">
        <v>1218.0</v>
      </c>
      <c r="F70" s="9">
        <v>42496.0</v>
      </c>
      <c r="G70" s="13"/>
      <c r="H70" s="11">
        <f t="shared" si="2"/>
        <v>42496</v>
      </c>
      <c r="I70" s="3">
        <f t="shared" si="3"/>
        <v>2016</v>
      </c>
      <c r="J70" s="3">
        <f t="shared" si="4"/>
        <v>1</v>
      </c>
      <c r="K70" s="3">
        <f t="shared" si="5"/>
        <v>1</v>
      </c>
      <c r="L70" s="3">
        <f t="shared" si="6"/>
        <v>1218000000</v>
      </c>
      <c r="M70" s="12">
        <f t="shared" si="7"/>
        <v>3897600</v>
      </c>
    </row>
    <row r="71">
      <c r="A71" s="2">
        <v>69.0</v>
      </c>
      <c r="B71" s="5" t="s">
        <v>221</v>
      </c>
      <c r="C71" s="6" t="s">
        <v>222</v>
      </c>
      <c r="D71" s="7" t="s">
        <v>223</v>
      </c>
      <c r="E71" s="8">
        <v>1216.0</v>
      </c>
      <c r="F71" s="9">
        <v>43196.0</v>
      </c>
      <c r="G71" s="13"/>
      <c r="H71" s="11">
        <f t="shared" si="2"/>
        <v>43196</v>
      </c>
      <c r="I71" s="3">
        <f t="shared" si="3"/>
        <v>2018</v>
      </c>
      <c r="J71" s="3">
        <f t="shared" si="4"/>
        <v>1</v>
      </c>
      <c r="K71" s="3">
        <f t="shared" si="5"/>
        <v>1</v>
      </c>
      <c r="L71" s="3">
        <f t="shared" si="6"/>
        <v>1216000000</v>
      </c>
      <c r="M71" s="12">
        <f t="shared" si="7"/>
        <v>3891200</v>
      </c>
    </row>
    <row r="72">
      <c r="A72" s="2">
        <v>70.0</v>
      </c>
      <c r="B72" s="5" t="s">
        <v>224</v>
      </c>
      <c r="C72" s="6" t="s">
        <v>75</v>
      </c>
      <c r="D72" s="7" t="s">
        <v>76</v>
      </c>
      <c r="E72" s="8">
        <v>1216.0</v>
      </c>
      <c r="F72" s="9">
        <v>43175.0</v>
      </c>
      <c r="G72" s="10" t="s">
        <v>225</v>
      </c>
      <c r="H72" s="11">
        <f t="shared" si="2"/>
        <v>43175</v>
      </c>
      <c r="I72" s="3">
        <f t="shared" si="3"/>
        <v>2018</v>
      </c>
      <c r="J72" s="3">
        <f t="shared" si="4"/>
        <v>1</v>
      </c>
      <c r="K72" s="3">
        <f t="shared" si="5"/>
        <v>1</v>
      </c>
      <c r="L72" s="3">
        <f t="shared" si="6"/>
        <v>1216000000</v>
      </c>
      <c r="M72" s="12">
        <f t="shared" si="7"/>
        <v>3891200</v>
      </c>
    </row>
    <row r="73">
      <c r="A73" s="2">
        <v>71.0</v>
      </c>
      <c r="B73" s="5" t="s">
        <v>226</v>
      </c>
      <c r="C73" s="6" t="s">
        <v>227</v>
      </c>
      <c r="D73" s="7" t="s">
        <v>228</v>
      </c>
      <c r="E73" s="8">
        <v>1212.0</v>
      </c>
      <c r="F73" s="9">
        <v>42692.0</v>
      </c>
      <c r="G73" s="13"/>
      <c r="H73" s="11">
        <f t="shared" si="2"/>
        <v>42692</v>
      </c>
      <c r="I73" s="3">
        <f t="shared" si="3"/>
        <v>2016</v>
      </c>
      <c r="J73" s="3">
        <f t="shared" si="4"/>
        <v>1</v>
      </c>
      <c r="K73" s="3">
        <f t="shared" si="5"/>
        <v>1</v>
      </c>
      <c r="L73" s="3">
        <f t="shared" si="6"/>
        <v>1212000000</v>
      </c>
      <c r="M73" s="12">
        <f t="shared" si="7"/>
        <v>3878400</v>
      </c>
    </row>
    <row r="74">
      <c r="A74" s="2">
        <v>72.0</v>
      </c>
      <c r="B74" s="5" t="s">
        <v>229</v>
      </c>
      <c r="C74" s="6" t="s">
        <v>230</v>
      </c>
      <c r="D74" s="7" t="s">
        <v>231</v>
      </c>
      <c r="E74" s="8">
        <v>1210.0</v>
      </c>
      <c r="F74" s="9">
        <v>41415.0</v>
      </c>
      <c r="G74" s="13"/>
      <c r="H74" s="11">
        <f t="shared" si="2"/>
        <v>41415</v>
      </c>
      <c r="I74" s="3">
        <f t="shared" si="3"/>
        <v>2013</v>
      </c>
      <c r="J74" s="3">
        <f t="shared" si="4"/>
        <v>1</v>
      </c>
      <c r="K74" s="3">
        <f t="shared" si="5"/>
        <v>0</v>
      </c>
      <c r="L74" s="3">
        <f t="shared" si="6"/>
        <v>1210000000</v>
      </c>
      <c r="M74" s="12">
        <f t="shared" si="7"/>
        <v>3872000</v>
      </c>
    </row>
    <row r="75">
      <c r="A75" s="2">
        <v>73.0</v>
      </c>
      <c r="B75" s="5" t="s">
        <v>232</v>
      </c>
      <c r="C75" s="6" t="s">
        <v>171</v>
      </c>
      <c r="D75" s="7" t="s">
        <v>233</v>
      </c>
      <c r="E75" s="8">
        <v>1208.0</v>
      </c>
      <c r="F75" s="9">
        <v>42108.0</v>
      </c>
      <c r="G75" s="13"/>
      <c r="H75" s="11">
        <f t="shared" si="2"/>
        <v>42108</v>
      </c>
      <c r="I75" s="3">
        <f t="shared" si="3"/>
        <v>2015</v>
      </c>
      <c r="J75" s="3">
        <f t="shared" si="4"/>
        <v>1</v>
      </c>
      <c r="K75" s="3">
        <f t="shared" si="5"/>
        <v>0</v>
      </c>
      <c r="L75" s="3">
        <f t="shared" si="6"/>
        <v>1208000000</v>
      </c>
      <c r="M75" s="12">
        <f t="shared" si="7"/>
        <v>3865600</v>
      </c>
    </row>
    <row r="76">
      <c r="A76" s="2">
        <v>74.0</v>
      </c>
      <c r="B76" s="5" t="s">
        <v>234</v>
      </c>
      <c r="C76" s="6" t="s">
        <v>139</v>
      </c>
      <c r="D76" s="7" t="s">
        <v>162</v>
      </c>
      <c r="E76" s="8">
        <v>1202.0</v>
      </c>
      <c r="F76" s="9">
        <v>42713.0</v>
      </c>
      <c r="G76" s="10" t="s">
        <v>235</v>
      </c>
      <c r="H76" s="11">
        <f t="shared" si="2"/>
        <v>42713</v>
      </c>
      <c r="I76" s="3">
        <f t="shared" si="3"/>
        <v>2016</v>
      </c>
      <c r="J76" s="3">
        <f t="shared" si="4"/>
        <v>1</v>
      </c>
      <c r="K76" s="3">
        <f t="shared" si="5"/>
        <v>1</v>
      </c>
      <c r="L76" s="3">
        <f t="shared" si="6"/>
        <v>1202000000</v>
      </c>
      <c r="M76" s="12">
        <f t="shared" si="7"/>
        <v>3846400</v>
      </c>
    </row>
    <row r="77">
      <c r="A77" s="2">
        <v>75.0</v>
      </c>
      <c r="B77" s="5" t="s">
        <v>236</v>
      </c>
      <c r="C77" s="6" t="s">
        <v>237</v>
      </c>
      <c r="D77" s="7" t="s">
        <v>238</v>
      </c>
      <c r="E77" s="8">
        <v>1197.0</v>
      </c>
      <c r="F77" s="9">
        <v>43785.0</v>
      </c>
      <c r="G77" s="10" t="s">
        <v>239</v>
      </c>
      <c r="H77" s="11">
        <f t="shared" si="2"/>
        <v>43785</v>
      </c>
      <c r="I77" s="3">
        <f t="shared" si="3"/>
        <v>2019</v>
      </c>
      <c r="J77" s="3">
        <f t="shared" si="4"/>
        <v>1</v>
      </c>
      <c r="K77" s="3">
        <f t="shared" si="5"/>
        <v>1</v>
      </c>
      <c r="L77" s="3">
        <f t="shared" si="6"/>
        <v>1197000000</v>
      </c>
      <c r="M77" s="12">
        <f t="shared" si="7"/>
        <v>3830400</v>
      </c>
    </row>
    <row r="78">
      <c r="A78" s="2">
        <v>76.0</v>
      </c>
      <c r="B78" s="5" t="s">
        <v>240</v>
      </c>
      <c r="C78" s="6" t="s">
        <v>241</v>
      </c>
      <c r="D78" s="7" t="s">
        <v>242</v>
      </c>
      <c r="E78" s="8">
        <v>1194.0</v>
      </c>
      <c r="F78" s="9">
        <v>42073.0</v>
      </c>
      <c r="G78" s="13"/>
      <c r="H78" s="11">
        <f t="shared" si="2"/>
        <v>42073</v>
      </c>
      <c r="I78" s="3">
        <f t="shared" si="3"/>
        <v>2015</v>
      </c>
      <c r="J78" s="3">
        <f t="shared" si="4"/>
        <v>1</v>
      </c>
      <c r="K78" s="3">
        <f t="shared" si="5"/>
        <v>0</v>
      </c>
      <c r="L78" s="3">
        <f t="shared" si="6"/>
        <v>1194000000</v>
      </c>
      <c r="M78" s="12">
        <f t="shared" si="7"/>
        <v>3820800</v>
      </c>
    </row>
    <row r="79">
      <c r="A79" s="2">
        <v>77.0</v>
      </c>
      <c r="B79" s="5" t="s">
        <v>243</v>
      </c>
      <c r="C79" s="6" t="s">
        <v>244</v>
      </c>
      <c r="D79" s="7" t="s">
        <v>245</v>
      </c>
      <c r="E79" s="8">
        <v>1186.0</v>
      </c>
      <c r="F79" s="9">
        <v>42874.0</v>
      </c>
      <c r="G79" s="13"/>
      <c r="H79" s="11">
        <f t="shared" si="2"/>
        <v>42874</v>
      </c>
      <c r="I79" s="3">
        <f t="shared" si="3"/>
        <v>2017</v>
      </c>
      <c r="J79" s="3">
        <f t="shared" si="4"/>
        <v>1</v>
      </c>
      <c r="K79" s="3">
        <f t="shared" si="5"/>
        <v>1</v>
      </c>
      <c r="L79" s="3">
        <f t="shared" si="6"/>
        <v>1186000000</v>
      </c>
      <c r="M79" s="12">
        <f t="shared" si="7"/>
        <v>3795200</v>
      </c>
    </row>
    <row r="80">
      <c r="A80" s="2">
        <v>78.0</v>
      </c>
      <c r="B80" s="5" t="s">
        <v>246</v>
      </c>
      <c r="C80" s="6" t="s">
        <v>83</v>
      </c>
      <c r="D80" s="7" t="s">
        <v>84</v>
      </c>
      <c r="E80" s="8">
        <v>1186.0</v>
      </c>
      <c r="F80" s="9">
        <v>42244.0</v>
      </c>
      <c r="G80" s="13"/>
      <c r="H80" s="11">
        <f t="shared" si="2"/>
        <v>42244</v>
      </c>
      <c r="I80" s="3">
        <f t="shared" si="3"/>
        <v>2015</v>
      </c>
      <c r="J80" s="3">
        <f t="shared" si="4"/>
        <v>1</v>
      </c>
      <c r="K80" s="3">
        <f t="shared" si="5"/>
        <v>0</v>
      </c>
      <c r="L80" s="3">
        <f t="shared" si="6"/>
        <v>1186000000</v>
      </c>
      <c r="M80" s="12">
        <f t="shared" si="7"/>
        <v>3795200</v>
      </c>
    </row>
    <row r="81">
      <c r="A81" s="2">
        <v>79.0</v>
      </c>
      <c r="B81" s="5" t="s">
        <v>247</v>
      </c>
      <c r="C81" s="6" t="s">
        <v>248</v>
      </c>
      <c r="D81" s="7" t="s">
        <v>249</v>
      </c>
      <c r="E81" s="8">
        <v>1185.0</v>
      </c>
      <c r="F81" s="9">
        <v>42573.0</v>
      </c>
      <c r="G81" s="13"/>
      <c r="H81" s="11">
        <f t="shared" si="2"/>
        <v>42573</v>
      </c>
      <c r="I81" s="3">
        <f t="shared" si="3"/>
        <v>2016</v>
      </c>
      <c r="J81" s="3">
        <f t="shared" si="4"/>
        <v>1</v>
      </c>
      <c r="K81" s="3">
        <f t="shared" si="5"/>
        <v>1</v>
      </c>
      <c r="L81" s="3">
        <f t="shared" si="6"/>
        <v>1185000000</v>
      </c>
      <c r="M81" s="12">
        <f t="shared" si="7"/>
        <v>3792000</v>
      </c>
    </row>
    <row r="82">
      <c r="A82" s="2">
        <v>80.0</v>
      </c>
      <c r="B82" s="5" t="s">
        <v>250</v>
      </c>
      <c r="C82" s="6" t="s">
        <v>142</v>
      </c>
      <c r="D82" s="7" t="s">
        <v>251</v>
      </c>
      <c r="E82" s="8">
        <v>1184.0</v>
      </c>
      <c r="F82" s="9">
        <v>42537.0</v>
      </c>
      <c r="G82" s="13"/>
      <c r="H82" s="11">
        <f t="shared" si="2"/>
        <v>42537</v>
      </c>
      <c r="I82" s="3">
        <f t="shared" si="3"/>
        <v>2016</v>
      </c>
      <c r="J82" s="3">
        <f t="shared" si="4"/>
        <v>1</v>
      </c>
      <c r="K82" s="3">
        <f t="shared" si="5"/>
        <v>1</v>
      </c>
      <c r="L82" s="3">
        <f t="shared" si="6"/>
        <v>1184000000</v>
      </c>
      <c r="M82" s="12">
        <f t="shared" si="7"/>
        <v>3788800</v>
      </c>
    </row>
    <row r="83">
      <c r="A83" s="2">
        <v>81.0</v>
      </c>
      <c r="B83" s="5" t="s">
        <v>252</v>
      </c>
      <c r="C83" s="6" t="s">
        <v>253</v>
      </c>
      <c r="D83" s="7" t="s">
        <v>91</v>
      </c>
      <c r="E83" s="8">
        <v>1182.0</v>
      </c>
      <c r="F83" s="9">
        <v>43196.0</v>
      </c>
      <c r="G83" s="13"/>
      <c r="H83" s="11">
        <f t="shared" si="2"/>
        <v>43196</v>
      </c>
      <c r="I83" s="3">
        <f t="shared" si="3"/>
        <v>2018</v>
      </c>
      <c r="J83" s="3">
        <f t="shared" si="4"/>
        <v>1</v>
      </c>
      <c r="K83" s="3">
        <f t="shared" si="5"/>
        <v>1</v>
      </c>
      <c r="L83" s="3">
        <f t="shared" si="6"/>
        <v>1182000000</v>
      </c>
      <c r="M83" s="12">
        <f t="shared" si="7"/>
        <v>3782400</v>
      </c>
    </row>
    <row r="84">
      <c r="A84" s="2">
        <v>82.0</v>
      </c>
      <c r="B84" s="5" t="s">
        <v>254</v>
      </c>
      <c r="C84" s="6" t="s">
        <v>255</v>
      </c>
      <c r="D84" s="7" t="s">
        <v>25</v>
      </c>
      <c r="E84" s="8">
        <v>1176.0</v>
      </c>
      <c r="F84" s="9">
        <v>43154.0</v>
      </c>
      <c r="G84" s="10" t="s">
        <v>256</v>
      </c>
      <c r="H84" s="11">
        <f t="shared" si="2"/>
        <v>43154</v>
      </c>
      <c r="I84" s="3">
        <f t="shared" si="3"/>
        <v>2018</v>
      </c>
      <c r="J84" s="3">
        <f t="shared" si="4"/>
        <v>1</v>
      </c>
      <c r="K84" s="3">
        <f t="shared" si="5"/>
        <v>1</v>
      </c>
      <c r="L84" s="3">
        <f t="shared" si="6"/>
        <v>1176000000</v>
      </c>
      <c r="M84" s="12">
        <f t="shared" si="7"/>
        <v>3763200</v>
      </c>
    </row>
    <row r="85">
      <c r="A85" s="2">
        <v>83.0</v>
      </c>
      <c r="B85" s="5" t="s">
        <v>257</v>
      </c>
      <c r="C85" s="6" t="s">
        <v>63</v>
      </c>
      <c r="D85" s="7" t="s">
        <v>258</v>
      </c>
      <c r="E85" s="8">
        <v>1167.0</v>
      </c>
      <c r="F85" s="9">
        <v>41156.0</v>
      </c>
      <c r="G85" s="13"/>
      <c r="H85" s="11">
        <f t="shared" si="2"/>
        <v>41156</v>
      </c>
      <c r="I85" s="3">
        <f t="shared" si="3"/>
        <v>2012</v>
      </c>
      <c r="J85" s="3">
        <f t="shared" si="4"/>
        <v>1</v>
      </c>
      <c r="K85" s="3">
        <f t="shared" si="5"/>
        <v>0</v>
      </c>
      <c r="L85" s="3">
        <f t="shared" si="6"/>
        <v>1167000000</v>
      </c>
      <c r="M85" s="12">
        <f t="shared" si="7"/>
        <v>3734400</v>
      </c>
    </row>
    <row r="86">
      <c r="A86" s="2">
        <v>84.0</v>
      </c>
      <c r="B86" s="5" t="s">
        <v>259</v>
      </c>
      <c r="C86" s="6" t="s">
        <v>63</v>
      </c>
      <c r="D86" s="7" t="s">
        <v>258</v>
      </c>
      <c r="E86" s="8">
        <v>1167.0</v>
      </c>
      <c r="F86" s="9">
        <v>41156.0</v>
      </c>
      <c r="G86" s="13"/>
      <c r="H86" s="11">
        <f t="shared" si="2"/>
        <v>41156</v>
      </c>
      <c r="I86" s="3">
        <f t="shared" si="3"/>
        <v>2012</v>
      </c>
      <c r="J86" s="3">
        <f t="shared" si="4"/>
        <v>1</v>
      </c>
      <c r="K86" s="3">
        <f t="shared" si="5"/>
        <v>0</v>
      </c>
      <c r="L86" s="3">
        <f t="shared" si="6"/>
        <v>1167000000</v>
      </c>
      <c r="M86" s="12">
        <f t="shared" si="7"/>
        <v>3734400</v>
      </c>
    </row>
    <row r="87">
      <c r="A87" s="2">
        <v>85.0</v>
      </c>
      <c r="B87" s="5" t="s">
        <v>260</v>
      </c>
      <c r="C87" s="6" t="s">
        <v>261</v>
      </c>
      <c r="D87" s="7">
        <v>7.0</v>
      </c>
      <c r="E87" s="8">
        <v>1163.0</v>
      </c>
      <c r="F87" s="9">
        <v>43560.0</v>
      </c>
      <c r="G87" s="13"/>
      <c r="H87" s="11">
        <f t="shared" si="2"/>
        <v>43560</v>
      </c>
      <c r="I87" s="3">
        <f t="shared" si="3"/>
        <v>2019</v>
      </c>
      <c r="J87" s="3">
        <f t="shared" si="4"/>
        <v>1</v>
      </c>
      <c r="K87" s="3">
        <f t="shared" si="5"/>
        <v>1</v>
      </c>
      <c r="L87" s="3">
        <f t="shared" si="6"/>
        <v>1163000000</v>
      </c>
      <c r="M87" s="12">
        <f t="shared" si="7"/>
        <v>3721600</v>
      </c>
    </row>
    <row r="88">
      <c r="A88" s="2">
        <v>86.0</v>
      </c>
      <c r="B88" s="5" t="s">
        <v>262</v>
      </c>
      <c r="C88" s="6" t="s">
        <v>263</v>
      </c>
      <c r="D88" s="7" t="s">
        <v>264</v>
      </c>
      <c r="E88" s="8">
        <v>1162.0</v>
      </c>
      <c r="F88" s="9">
        <v>43293.0</v>
      </c>
      <c r="G88" s="13"/>
      <c r="H88" s="11">
        <f t="shared" si="2"/>
        <v>43293</v>
      </c>
      <c r="I88" s="3">
        <f t="shared" si="3"/>
        <v>2018</v>
      </c>
      <c r="J88" s="3">
        <f t="shared" si="4"/>
        <v>1</v>
      </c>
      <c r="K88" s="3">
        <f t="shared" si="5"/>
        <v>1</v>
      </c>
      <c r="L88" s="3">
        <f t="shared" si="6"/>
        <v>1162000000</v>
      </c>
      <c r="M88" s="12">
        <f t="shared" si="7"/>
        <v>3718400</v>
      </c>
    </row>
    <row r="89">
      <c r="A89" s="2">
        <v>87.0</v>
      </c>
      <c r="B89" s="5" t="s">
        <v>265</v>
      </c>
      <c r="C89" s="6" t="s">
        <v>266</v>
      </c>
      <c r="D89" s="7" t="s">
        <v>267</v>
      </c>
      <c r="E89" s="8">
        <v>1162.0</v>
      </c>
      <c r="F89" s="9">
        <v>43202.0</v>
      </c>
      <c r="G89" s="13"/>
      <c r="H89" s="11">
        <f t="shared" si="2"/>
        <v>43202</v>
      </c>
      <c r="I89" s="3">
        <f t="shared" si="3"/>
        <v>2018</v>
      </c>
      <c r="J89" s="3">
        <f t="shared" si="4"/>
        <v>1</v>
      </c>
      <c r="K89" s="3">
        <f t="shared" si="5"/>
        <v>1</v>
      </c>
      <c r="L89" s="3">
        <f t="shared" si="6"/>
        <v>1162000000</v>
      </c>
      <c r="M89" s="12">
        <f t="shared" si="7"/>
        <v>3718400</v>
      </c>
    </row>
    <row r="90">
      <c r="A90" s="2">
        <v>88.0</v>
      </c>
      <c r="B90" s="5" t="s">
        <v>268</v>
      </c>
      <c r="C90" s="6" t="s">
        <v>269</v>
      </c>
      <c r="D90" s="7" t="s">
        <v>270</v>
      </c>
      <c r="E90" s="8">
        <v>1159.0</v>
      </c>
      <c r="F90" s="9">
        <v>42846.0</v>
      </c>
      <c r="G90" s="13"/>
      <c r="H90" s="11">
        <f t="shared" si="2"/>
        <v>42846</v>
      </c>
      <c r="I90" s="3">
        <f t="shared" si="3"/>
        <v>2017</v>
      </c>
      <c r="J90" s="3">
        <f t="shared" si="4"/>
        <v>1</v>
      </c>
      <c r="K90" s="3">
        <f t="shared" si="5"/>
        <v>1</v>
      </c>
      <c r="L90" s="3">
        <f t="shared" si="6"/>
        <v>1159000000</v>
      </c>
      <c r="M90" s="12">
        <f t="shared" si="7"/>
        <v>3708800</v>
      </c>
    </row>
    <row r="91">
      <c r="A91" s="2">
        <v>89.0</v>
      </c>
      <c r="B91" s="5" t="s">
        <v>271</v>
      </c>
      <c r="C91" s="6" t="s">
        <v>272</v>
      </c>
      <c r="D91" s="7" t="s">
        <v>273</v>
      </c>
      <c r="E91" s="8">
        <v>1153.0</v>
      </c>
      <c r="F91" s="9">
        <v>41880.0</v>
      </c>
      <c r="G91" s="13"/>
      <c r="H91" s="11">
        <f t="shared" si="2"/>
        <v>41880</v>
      </c>
      <c r="I91" s="3">
        <f t="shared" si="3"/>
        <v>2014</v>
      </c>
      <c r="J91" s="3">
        <f t="shared" si="4"/>
        <v>1</v>
      </c>
      <c r="K91" s="3">
        <f t="shared" si="5"/>
        <v>0</v>
      </c>
      <c r="L91" s="3">
        <f t="shared" si="6"/>
        <v>1153000000</v>
      </c>
      <c r="M91" s="12">
        <f t="shared" si="7"/>
        <v>3689600</v>
      </c>
    </row>
    <row r="92">
      <c r="A92" s="2">
        <v>90.0</v>
      </c>
      <c r="B92" s="5" t="s">
        <v>274</v>
      </c>
      <c r="C92" s="6" t="s">
        <v>275</v>
      </c>
      <c r="D92" s="7" t="s">
        <v>276</v>
      </c>
      <c r="E92" s="8">
        <v>1151.0</v>
      </c>
      <c r="F92" s="9">
        <v>41778.0</v>
      </c>
      <c r="G92" s="13"/>
      <c r="H92" s="11">
        <f t="shared" si="2"/>
        <v>41778</v>
      </c>
      <c r="I92" s="3">
        <f t="shared" si="3"/>
        <v>2014</v>
      </c>
      <c r="J92" s="3">
        <f t="shared" si="4"/>
        <v>1</v>
      </c>
      <c r="K92" s="3">
        <f t="shared" si="5"/>
        <v>0</v>
      </c>
      <c r="L92" s="3">
        <f t="shared" si="6"/>
        <v>1151000000</v>
      </c>
      <c r="M92" s="12">
        <f t="shared" si="7"/>
        <v>3683200</v>
      </c>
    </row>
    <row r="93">
      <c r="A93" s="2">
        <v>91.0</v>
      </c>
      <c r="B93" s="5" t="s">
        <v>277</v>
      </c>
      <c r="C93" s="6" t="s">
        <v>272</v>
      </c>
      <c r="D93" s="14" t="s">
        <v>119</v>
      </c>
      <c r="E93" s="8">
        <v>1150.0</v>
      </c>
      <c r="F93" s="9">
        <v>43728.0</v>
      </c>
      <c r="G93" s="13"/>
      <c r="H93" s="11">
        <f t="shared" si="2"/>
        <v>43728</v>
      </c>
      <c r="I93" s="3">
        <f t="shared" si="3"/>
        <v>2019</v>
      </c>
      <c r="J93" s="3">
        <f t="shared" si="4"/>
        <v>1</v>
      </c>
      <c r="K93" s="3">
        <f t="shared" si="5"/>
        <v>1</v>
      </c>
      <c r="L93" s="3">
        <f t="shared" si="6"/>
        <v>1150000000</v>
      </c>
      <c r="M93" s="12">
        <f t="shared" si="7"/>
        <v>3680000</v>
      </c>
    </row>
    <row r="94">
      <c r="A94" s="2">
        <v>92.0</v>
      </c>
      <c r="B94" s="5" t="s">
        <v>278</v>
      </c>
      <c r="C94" s="6" t="s">
        <v>15</v>
      </c>
      <c r="D94" s="7" t="s">
        <v>216</v>
      </c>
      <c r="E94" s="8">
        <v>1145.0</v>
      </c>
      <c r="F94" s="9">
        <v>42163.0</v>
      </c>
      <c r="G94" s="10" t="s">
        <v>279</v>
      </c>
      <c r="H94" s="11">
        <f t="shared" si="2"/>
        <v>42163</v>
      </c>
      <c r="I94" s="3">
        <f t="shared" si="3"/>
        <v>2015</v>
      </c>
      <c r="J94" s="3">
        <f t="shared" si="4"/>
        <v>1</v>
      </c>
      <c r="K94" s="3">
        <f t="shared" si="5"/>
        <v>0</v>
      </c>
      <c r="L94" s="3">
        <f t="shared" si="6"/>
        <v>1145000000</v>
      </c>
      <c r="M94" s="12">
        <f t="shared" si="7"/>
        <v>3664000</v>
      </c>
    </row>
    <row r="95">
      <c r="A95" s="2">
        <v>93.0</v>
      </c>
      <c r="B95" s="5" t="s">
        <v>280</v>
      </c>
      <c r="C95" s="6" t="s">
        <v>281</v>
      </c>
      <c r="D95" s="7" t="s">
        <v>282</v>
      </c>
      <c r="E95" s="8">
        <v>1144.0</v>
      </c>
      <c r="F95" s="9">
        <v>43371.0</v>
      </c>
      <c r="G95" s="13"/>
      <c r="H95" s="11">
        <f t="shared" si="2"/>
        <v>43371</v>
      </c>
      <c r="I95" s="3">
        <f t="shared" si="3"/>
        <v>2018</v>
      </c>
      <c r="J95" s="3">
        <f t="shared" si="4"/>
        <v>1</v>
      </c>
      <c r="K95" s="3">
        <f t="shared" si="5"/>
        <v>1</v>
      </c>
      <c r="L95" s="3">
        <f t="shared" si="6"/>
        <v>1144000000</v>
      </c>
      <c r="M95" s="12">
        <f t="shared" si="7"/>
        <v>3660800</v>
      </c>
    </row>
    <row r="96">
      <c r="A96" s="2">
        <v>94.0</v>
      </c>
      <c r="B96" s="5" t="s">
        <v>283</v>
      </c>
      <c r="C96" s="6" t="s">
        <v>47</v>
      </c>
      <c r="D96" s="7" t="s">
        <v>48</v>
      </c>
      <c r="E96" s="8">
        <v>1142.0</v>
      </c>
      <c r="F96" s="9">
        <v>43389.0</v>
      </c>
      <c r="G96" s="10" t="s">
        <v>284</v>
      </c>
      <c r="H96" s="11">
        <f t="shared" si="2"/>
        <v>43389</v>
      </c>
      <c r="I96" s="3">
        <f t="shared" si="3"/>
        <v>2018</v>
      </c>
      <c r="J96" s="3">
        <f t="shared" si="4"/>
        <v>1</v>
      </c>
      <c r="K96" s="3">
        <f t="shared" si="5"/>
        <v>1</v>
      </c>
      <c r="L96" s="3">
        <f t="shared" si="6"/>
        <v>1142000000</v>
      </c>
      <c r="M96" s="12">
        <f t="shared" si="7"/>
        <v>3654400</v>
      </c>
    </row>
    <row r="97">
      <c r="A97" s="2">
        <v>95.0</v>
      </c>
      <c r="B97" s="5" t="s">
        <v>285</v>
      </c>
      <c r="C97" s="6" t="s">
        <v>286</v>
      </c>
      <c r="D97" s="7" t="s">
        <v>287</v>
      </c>
      <c r="E97" s="8">
        <v>1142.0</v>
      </c>
      <c r="F97" s="9">
        <v>39490.0</v>
      </c>
      <c r="G97" s="13"/>
      <c r="H97" s="11">
        <f t="shared" si="2"/>
        <v>39490</v>
      </c>
      <c r="I97" s="3">
        <f t="shared" si="3"/>
        <v>2008</v>
      </c>
      <c r="J97" s="3">
        <f t="shared" si="4"/>
        <v>0</v>
      </c>
      <c r="K97" s="3">
        <f t="shared" si="5"/>
        <v>0</v>
      </c>
      <c r="L97" s="3">
        <f t="shared" si="6"/>
        <v>1142000000</v>
      </c>
      <c r="M97" s="12">
        <f t="shared" si="7"/>
        <v>3654400</v>
      </c>
    </row>
    <row r="98">
      <c r="A98" s="2">
        <v>96.0</v>
      </c>
      <c r="B98" s="5" t="s">
        <v>288</v>
      </c>
      <c r="C98" s="6" t="s">
        <v>289</v>
      </c>
      <c r="D98" s="7" t="s">
        <v>290</v>
      </c>
      <c r="E98" s="8">
        <v>1135.0</v>
      </c>
      <c r="F98" s="9">
        <v>42398.0</v>
      </c>
      <c r="G98" s="13"/>
      <c r="H98" s="11">
        <f t="shared" si="2"/>
        <v>42398</v>
      </c>
      <c r="I98" s="3">
        <f t="shared" si="3"/>
        <v>2016</v>
      </c>
      <c r="J98" s="3">
        <f t="shared" si="4"/>
        <v>1</v>
      </c>
      <c r="K98" s="3">
        <f t="shared" si="5"/>
        <v>1</v>
      </c>
      <c r="L98" s="3">
        <f t="shared" si="6"/>
        <v>1135000000</v>
      </c>
      <c r="M98" s="12">
        <f t="shared" si="7"/>
        <v>3632000</v>
      </c>
    </row>
    <row r="99">
      <c r="A99" s="2">
        <v>97.0</v>
      </c>
      <c r="B99" s="5" t="s">
        <v>291</v>
      </c>
      <c r="C99" s="6" t="s">
        <v>292</v>
      </c>
      <c r="D99" s="7" t="s">
        <v>293</v>
      </c>
      <c r="E99" s="8">
        <v>1133.0</v>
      </c>
      <c r="F99" s="9">
        <v>35002.0</v>
      </c>
      <c r="G99" s="13"/>
      <c r="H99" s="11">
        <f t="shared" si="2"/>
        <v>35002</v>
      </c>
      <c r="I99" s="3">
        <f t="shared" si="3"/>
        <v>1995</v>
      </c>
      <c r="J99" s="3">
        <f t="shared" si="4"/>
        <v>0</v>
      </c>
      <c r="K99" s="3">
        <f t="shared" si="5"/>
        <v>0</v>
      </c>
      <c r="L99" s="3">
        <f t="shared" si="6"/>
        <v>1133000000</v>
      </c>
      <c r="M99" s="12">
        <f t="shared" si="7"/>
        <v>3625600</v>
      </c>
    </row>
    <row r="100">
      <c r="A100" s="2">
        <v>98.0</v>
      </c>
      <c r="B100" s="5" t="s">
        <v>294</v>
      </c>
      <c r="C100" s="6" t="s">
        <v>295</v>
      </c>
      <c r="D100" s="14" t="s">
        <v>119</v>
      </c>
      <c r="E100" s="8">
        <v>1132.0</v>
      </c>
      <c r="F100" s="9">
        <v>42489.0</v>
      </c>
      <c r="G100" s="13"/>
      <c r="H100" s="11">
        <f t="shared" si="2"/>
        <v>42489</v>
      </c>
      <c r="I100" s="3">
        <f t="shared" si="3"/>
        <v>2016</v>
      </c>
      <c r="J100" s="3">
        <f t="shared" si="4"/>
        <v>1</v>
      </c>
      <c r="K100" s="3">
        <f t="shared" si="5"/>
        <v>1</v>
      </c>
      <c r="L100" s="3">
        <f t="shared" si="6"/>
        <v>1132000000</v>
      </c>
      <c r="M100" s="12">
        <f t="shared" si="7"/>
        <v>3622400</v>
      </c>
    </row>
    <row r="101">
      <c r="A101" s="2">
        <v>99.0</v>
      </c>
      <c r="B101" s="5" t="s">
        <v>296</v>
      </c>
      <c r="C101" s="6" t="s">
        <v>297</v>
      </c>
      <c r="D101" s="7">
        <v>25.0</v>
      </c>
      <c r="E101" s="8">
        <v>1127.0</v>
      </c>
      <c r="F101" s="9">
        <v>42300.0</v>
      </c>
      <c r="G101" s="13"/>
      <c r="H101" s="11">
        <f t="shared" si="2"/>
        <v>42300</v>
      </c>
      <c r="I101" s="3">
        <f t="shared" si="3"/>
        <v>2015</v>
      </c>
      <c r="J101" s="3">
        <f t="shared" si="4"/>
        <v>1</v>
      </c>
      <c r="K101" s="3">
        <f t="shared" si="5"/>
        <v>0</v>
      </c>
      <c r="L101" s="3">
        <f t="shared" si="6"/>
        <v>1127000000</v>
      </c>
      <c r="M101" s="12">
        <f t="shared" si="7"/>
        <v>3606400</v>
      </c>
    </row>
    <row r="102">
      <c r="A102" s="2">
        <v>100.0</v>
      </c>
      <c r="B102" s="5" t="s">
        <v>298</v>
      </c>
      <c r="C102" s="6" t="s">
        <v>91</v>
      </c>
      <c r="D102" s="7" t="s">
        <v>91</v>
      </c>
      <c r="E102" s="8">
        <v>1127.0</v>
      </c>
      <c r="F102" s="9">
        <v>43112.0</v>
      </c>
      <c r="H102" s="11">
        <f t="shared" si="2"/>
        <v>43112</v>
      </c>
      <c r="I102" s="3">
        <f t="shared" si="3"/>
        <v>2018</v>
      </c>
      <c r="J102" s="3">
        <f t="shared" si="4"/>
        <v>1</v>
      </c>
      <c r="K102" s="3">
        <f t="shared" si="5"/>
        <v>1</v>
      </c>
      <c r="L102" s="3">
        <f t="shared" si="6"/>
        <v>1127000000</v>
      </c>
      <c r="M102" s="12">
        <f t="shared" si="7"/>
        <v>3606400</v>
      </c>
    </row>
    <row r="103">
      <c r="A103" s="13"/>
    </row>
  </sheetData>
  <hyperlinks>
    <hyperlink r:id="rId1" ref="B3"/>
    <hyperlink r:id="rId2" ref="C3"/>
    <hyperlink r:id="rId3" ref="D3"/>
    <hyperlink r:id="rId4" location="cite_note-11" ref="G3"/>
    <hyperlink r:id="rId5" ref="B4"/>
    <hyperlink r:id="rId6" ref="C4"/>
    <hyperlink r:id="rId7" ref="D4"/>
    <hyperlink r:id="rId8" location="cite_note-12" ref="G4"/>
    <hyperlink r:id="rId9" ref="B5"/>
    <hyperlink r:id="rId10" ref="C5"/>
    <hyperlink r:id="rId11" ref="D5"/>
    <hyperlink r:id="rId12" location="cite_note-13" ref="G5"/>
    <hyperlink r:id="rId13" ref="B6"/>
    <hyperlink r:id="rId14" ref="C6"/>
    <hyperlink r:id="rId15" ref="D6"/>
    <hyperlink r:id="rId16" location="cite_note-14" ref="G6"/>
    <hyperlink r:id="rId17" ref="B7"/>
    <hyperlink r:id="rId18" ref="C7"/>
    <hyperlink r:id="rId19" ref="D7"/>
    <hyperlink r:id="rId20" location="cite_note-15" ref="G7"/>
    <hyperlink r:id="rId21" ref="B8"/>
    <hyperlink r:id="rId22" ref="C8"/>
    <hyperlink r:id="rId23" ref="D8"/>
    <hyperlink r:id="rId24" location="cite_note-16" ref="G8"/>
    <hyperlink r:id="rId25" ref="B9"/>
    <hyperlink r:id="rId26" ref="C9"/>
    <hyperlink r:id="rId27" ref="D9"/>
    <hyperlink r:id="rId28" ref="B10"/>
    <hyperlink r:id="rId29" ref="C10"/>
    <hyperlink r:id="rId30" ref="D10"/>
    <hyperlink r:id="rId31" location="cite_note-17" ref="G10"/>
    <hyperlink r:id="rId32" ref="B11"/>
    <hyperlink r:id="rId33" ref="C11"/>
    <hyperlink r:id="rId34" ref="D11"/>
    <hyperlink r:id="rId35" location="cite_note-18" ref="G11"/>
    <hyperlink r:id="rId36" ref="B12"/>
    <hyperlink r:id="rId37" ref="C12"/>
    <hyperlink r:id="rId38" ref="D12"/>
    <hyperlink r:id="rId39" location="cite_note-20" ref="G12"/>
    <hyperlink r:id="rId40" ref="B13"/>
    <hyperlink r:id="rId41" ref="C13"/>
    <hyperlink r:id="rId42" ref="D13"/>
    <hyperlink r:id="rId43" location="cite_note-21" ref="G13"/>
    <hyperlink r:id="rId44" ref="B14"/>
    <hyperlink r:id="rId45" ref="C14"/>
    <hyperlink r:id="rId46" ref="D14"/>
    <hyperlink r:id="rId47" location="cite_note-22" ref="G14"/>
    <hyperlink r:id="rId48" ref="B15"/>
    <hyperlink r:id="rId49" ref="C15"/>
    <hyperlink r:id="rId50" ref="D15"/>
    <hyperlink r:id="rId51" ref="B16"/>
    <hyperlink r:id="rId52" ref="C16"/>
    <hyperlink r:id="rId53" ref="D16"/>
    <hyperlink r:id="rId54" location="cite_note-23" ref="G16"/>
    <hyperlink r:id="rId55" ref="B17"/>
    <hyperlink r:id="rId56" ref="C17"/>
    <hyperlink r:id="rId57" ref="D17"/>
    <hyperlink r:id="rId58" ref="B18"/>
    <hyperlink r:id="rId59" ref="C18"/>
    <hyperlink r:id="rId60" ref="D18"/>
    <hyperlink r:id="rId61" ref="B19"/>
    <hyperlink r:id="rId62" ref="C19"/>
    <hyperlink r:id="rId63" ref="D19"/>
    <hyperlink r:id="rId64" location="cite_note-24" ref="G19"/>
    <hyperlink r:id="rId65" ref="B20"/>
    <hyperlink r:id="rId66" ref="C20"/>
    <hyperlink r:id="rId67" ref="D20"/>
    <hyperlink r:id="rId68" location="cite_note-25" ref="G20"/>
    <hyperlink r:id="rId69" ref="B21"/>
    <hyperlink r:id="rId70" ref="C21"/>
    <hyperlink r:id="rId71" ref="D21"/>
    <hyperlink r:id="rId72" location="cite_note-26" ref="G21"/>
    <hyperlink r:id="rId73" ref="B22"/>
    <hyperlink r:id="rId74" ref="C22"/>
    <hyperlink r:id="rId75" ref="D22"/>
    <hyperlink r:id="rId76" location="cite_note-27" ref="G22"/>
    <hyperlink r:id="rId77" ref="B23"/>
    <hyperlink r:id="rId78" ref="C23"/>
    <hyperlink r:id="rId79" ref="D23"/>
    <hyperlink r:id="rId80" location="cite_note-28" ref="G23"/>
    <hyperlink r:id="rId81" ref="B24"/>
    <hyperlink r:id="rId82" ref="C24"/>
    <hyperlink r:id="rId83" ref="D24"/>
    <hyperlink r:id="rId84" location="cite_note-29" ref="G24"/>
    <hyperlink r:id="rId85" ref="B25"/>
    <hyperlink r:id="rId86" ref="C25"/>
    <hyperlink r:id="rId87" ref="D25"/>
    <hyperlink r:id="rId88" ref="B26"/>
    <hyperlink r:id="rId89" ref="C26"/>
    <hyperlink r:id="rId90" ref="D26"/>
    <hyperlink r:id="rId91" ref="B27"/>
    <hyperlink r:id="rId92" ref="C27"/>
    <hyperlink r:id="rId93" ref="D27"/>
    <hyperlink r:id="rId94" ref="B28"/>
    <hyperlink r:id="rId95" ref="C28"/>
    <hyperlink r:id="rId96" ref="D28"/>
    <hyperlink r:id="rId97" ref="B29"/>
    <hyperlink r:id="rId98" ref="C29"/>
    <hyperlink r:id="rId99" ref="D29"/>
    <hyperlink r:id="rId100" ref="B30"/>
    <hyperlink r:id="rId101" ref="C30"/>
    <hyperlink r:id="rId102" ref="D30"/>
    <hyperlink r:id="rId103" ref="B31"/>
    <hyperlink r:id="rId104" ref="C31"/>
    <hyperlink r:id="rId105" ref="D31"/>
    <hyperlink r:id="rId106" ref="B32"/>
    <hyperlink r:id="rId107" ref="C32"/>
    <hyperlink r:id="rId108" ref="D32"/>
    <hyperlink r:id="rId109" ref="B33"/>
    <hyperlink r:id="rId110" ref="C33"/>
    <hyperlink r:id="rId111" ref="D33"/>
    <hyperlink r:id="rId112" ref="B34"/>
    <hyperlink r:id="rId113" ref="C34"/>
    <hyperlink r:id="rId114" ref="D34"/>
    <hyperlink r:id="rId115" location="Justin_Bieber_remix_version" ref="B35"/>
    <hyperlink r:id="rId116" ref="C35"/>
    <hyperlink r:id="rId117" ref="D35"/>
    <hyperlink r:id="rId118" ref="B36"/>
    <hyperlink r:id="rId119" ref="C36"/>
    <hyperlink r:id="rId120" ref="B37"/>
    <hyperlink r:id="rId121" ref="C37"/>
    <hyperlink r:id="rId122" ref="D37"/>
    <hyperlink r:id="rId123" location="cite_note-30" ref="G37"/>
    <hyperlink r:id="rId124" ref="B38"/>
    <hyperlink r:id="rId125" ref="C38"/>
    <hyperlink r:id="rId126" ref="D38"/>
    <hyperlink r:id="rId127" location="cite_note-31" ref="G38"/>
    <hyperlink r:id="rId128" ref="B39"/>
    <hyperlink r:id="rId129" ref="C39"/>
    <hyperlink r:id="rId130" ref="D39"/>
    <hyperlink r:id="rId131" location="cite_note-32" ref="G39"/>
    <hyperlink r:id="rId132" ref="B40"/>
    <hyperlink r:id="rId133" ref="C40"/>
    <hyperlink r:id="rId134" ref="D40"/>
    <hyperlink r:id="rId135" location="cite_note-33" ref="G40"/>
    <hyperlink r:id="rId136" ref="B41"/>
    <hyperlink r:id="rId137" ref="C41"/>
    <hyperlink r:id="rId138" ref="D41"/>
    <hyperlink r:id="rId139" ref="B42"/>
    <hyperlink r:id="rId140" ref="C42"/>
    <hyperlink r:id="rId141" ref="D42"/>
    <hyperlink r:id="rId142" location="cite_note-34" ref="G42"/>
    <hyperlink r:id="rId143" ref="B43"/>
    <hyperlink r:id="rId144" ref="C43"/>
    <hyperlink r:id="rId145" ref="D43"/>
    <hyperlink r:id="rId146" location="cite_note-35" ref="G43"/>
    <hyperlink r:id="rId147" ref="B44"/>
    <hyperlink r:id="rId148" ref="C44"/>
    <hyperlink r:id="rId149" ref="D44"/>
    <hyperlink r:id="rId150" ref="B45"/>
    <hyperlink r:id="rId151" ref="C45"/>
    <hyperlink r:id="rId152" ref="D45"/>
    <hyperlink r:id="rId153" location="cite_note-36" ref="G45"/>
    <hyperlink r:id="rId154" ref="B46"/>
    <hyperlink r:id="rId155" ref="C46"/>
    <hyperlink r:id="rId156" ref="D46"/>
    <hyperlink r:id="rId157" ref="B47"/>
    <hyperlink r:id="rId158" ref="C47"/>
    <hyperlink r:id="rId159" ref="D47"/>
    <hyperlink r:id="rId160" ref="B48"/>
    <hyperlink r:id="rId161" ref="C48"/>
    <hyperlink r:id="rId162" ref="D48"/>
    <hyperlink r:id="rId163" location="cite_note-37" ref="G48"/>
    <hyperlink r:id="rId164" ref="B49"/>
    <hyperlink r:id="rId165" ref="C49"/>
    <hyperlink r:id="rId166" ref="D49"/>
    <hyperlink r:id="rId167" ref="B50"/>
    <hyperlink r:id="rId168" ref="C50"/>
    <hyperlink r:id="rId169" ref="D50"/>
    <hyperlink r:id="rId170" location="cite_note-38" ref="G50"/>
    <hyperlink r:id="rId171" ref="B51"/>
    <hyperlink r:id="rId172" ref="C51"/>
    <hyperlink r:id="rId173" ref="D51"/>
    <hyperlink r:id="rId174" ref="B52"/>
    <hyperlink r:id="rId175" ref="C52"/>
    <hyperlink r:id="rId176" ref="D52"/>
    <hyperlink r:id="rId177" ref="B53"/>
    <hyperlink r:id="rId178" ref="C53"/>
    <hyperlink r:id="rId179" ref="D53"/>
    <hyperlink r:id="rId180" location="cite_note-39" ref="G53"/>
    <hyperlink r:id="rId181" ref="B54"/>
    <hyperlink r:id="rId182" ref="C54"/>
    <hyperlink r:id="rId183" ref="D54"/>
    <hyperlink r:id="rId184" location="cite_note-40" ref="G54"/>
    <hyperlink r:id="rId185" ref="B55"/>
    <hyperlink r:id="rId186" ref="C55"/>
    <hyperlink r:id="rId187" ref="D55"/>
    <hyperlink r:id="rId188" location="cite_note-41" ref="G55"/>
    <hyperlink r:id="rId189" ref="B56"/>
    <hyperlink r:id="rId190" ref="C56"/>
    <hyperlink r:id="rId191" ref="D56"/>
    <hyperlink r:id="rId192" ref="B57"/>
    <hyperlink r:id="rId193" ref="C57"/>
    <hyperlink r:id="rId194" ref="D57"/>
    <hyperlink r:id="rId195" ref="B58"/>
    <hyperlink r:id="rId196" ref="C58"/>
    <hyperlink r:id="rId197" ref="D58"/>
    <hyperlink r:id="rId198" ref="B59"/>
    <hyperlink r:id="rId199" ref="C59"/>
    <hyperlink r:id="rId200" ref="D59"/>
    <hyperlink r:id="rId201" ref="B60"/>
    <hyperlink r:id="rId202" ref="C60"/>
    <hyperlink r:id="rId203" ref="D60"/>
    <hyperlink r:id="rId204" ref="B61"/>
    <hyperlink r:id="rId205" ref="C61"/>
    <hyperlink r:id="rId206" ref="D61"/>
    <hyperlink r:id="rId207" ref="B62"/>
    <hyperlink r:id="rId208" ref="C62"/>
    <hyperlink r:id="rId209" ref="D62"/>
    <hyperlink r:id="rId210" ref="B63"/>
    <hyperlink r:id="rId211" ref="C63"/>
    <hyperlink r:id="rId212" ref="D63"/>
    <hyperlink r:id="rId213" ref="B64"/>
    <hyperlink r:id="rId214" ref="C64"/>
    <hyperlink r:id="rId215" ref="D64"/>
    <hyperlink r:id="rId216" ref="B65"/>
    <hyperlink r:id="rId217" ref="C65"/>
    <hyperlink r:id="rId218" ref="D65"/>
    <hyperlink r:id="rId219" ref="B66"/>
    <hyperlink r:id="rId220" ref="C66"/>
    <hyperlink r:id="rId221" ref="D66"/>
    <hyperlink r:id="rId222" ref="B67"/>
    <hyperlink r:id="rId223" ref="C67"/>
    <hyperlink r:id="rId224" ref="D67"/>
    <hyperlink r:id="rId225" ref="B68"/>
    <hyperlink r:id="rId226" ref="C68"/>
    <hyperlink r:id="rId227" ref="D68"/>
    <hyperlink r:id="rId228" ref="B69"/>
    <hyperlink r:id="rId229" ref="C69"/>
    <hyperlink r:id="rId230" ref="D69"/>
    <hyperlink r:id="rId231" location="cite_note-43" ref="G69"/>
    <hyperlink r:id="rId232" ref="B70"/>
    <hyperlink r:id="rId233" ref="C70"/>
    <hyperlink r:id="rId234" ref="D70"/>
    <hyperlink r:id="rId235" ref="B71"/>
    <hyperlink r:id="rId236" ref="C71"/>
    <hyperlink r:id="rId237" ref="D71"/>
    <hyperlink r:id="rId238" ref="B72"/>
    <hyperlink r:id="rId239" ref="C72"/>
    <hyperlink r:id="rId240" ref="D72"/>
    <hyperlink r:id="rId241" location="cite_note-44" ref="G72"/>
    <hyperlink r:id="rId242" ref="B73"/>
    <hyperlink r:id="rId243" ref="C73"/>
    <hyperlink r:id="rId244" ref="D73"/>
    <hyperlink r:id="rId245" ref="B74"/>
    <hyperlink r:id="rId246" ref="C74"/>
    <hyperlink r:id="rId247" ref="D74"/>
    <hyperlink r:id="rId248" ref="B75"/>
    <hyperlink r:id="rId249" ref="C75"/>
    <hyperlink r:id="rId250" ref="D75"/>
    <hyperlink r:id="rId251" ref="B76"/>
    <hyperlink r:id="rId252" ref="C76"/>
    <hyperlink r:id="rId253" ref="D76"/>
    <hyperlink r:id="rId254" location="cite_note-45" ref="G76"/>
    <hyperlink r:id="rId255" ref="B77"/>
    <hyperlink r:id="rId256" ref="C77"/>
    <hyperlink r:id="rId257" ref="D77"/>
    <hyperlink r:id="rId258" location="cite_note-46" ref="G77"/>
    <hyperlink r:id="rId259" ref="B78"/>
    <hyperlink r:id="rId260" ref="C78"/>
    <hyperlink r:id="rId261" ref="D78"/>
    <hyperlink r:id="rId262" ref="B79"/>
    <hyperlink r:id="rId263" ref="C79"/>
    <hyperlink r:id="rId264" ref="D79"/>
    <hyperlink r:id="rId265" ref="B80"/>
    <hyperlink r:id="rId266" ref="C80"/>
    <hyperlink r:id="rId267" ref="D80"/>
    <hyperlink r:id="rId268" ref="B81"/>
    <hyperlink r:id="rId269" ref="C81"/>
    <hyperlink r:id="rId270" ref="D81"/>
    <hyperlink r:id="rId271" ref="B82"/>
    <hyperlink r:id="rId272" ref="C82"/>
    <hyperlink r:id="rId273" ref="D82"/>
    <hyperlink r:id="rId274" ref="B83"/>
    <hyperlink r:id="rId275" ref="C83"/>
    <hyperlink r:id="rId276" ref="D83"/>
    <hyperlink r:id="rId277" ref="B84"/>
    <hyperlink r:id="rId278" ref="C84"/>
    <hyperlink r:id="rId279" ref="D84"/>
    <hyperlink r:id="rId280" location="cite_note-47" ref="G84"/>
    <hyperlink r:id="rId281" ref="B85"/>
    <hyperlink r:id="rId282" ref="C85"/>
    <hyperlink r:id="rId283" ref="D85"/>
    <hyperlink r:id="rId284" ref="B86"/>
    <hyperlink r:id="rId285" ref="C86"/>
    <hyperlink r:id="rId286" ref="D86"/>
    <hyperlink r:id="rId287" ref="B87"/>
    <hyperlink r:id="rId288" ref="C87"/>
    <hyperlink r:id="rId289" ref="D87"/>
    <hyperlink r:id="rId290" ref="B88"/>
    <hyperlink r:id="rId291" ref="C88"/>
    <hyperlink r:id="rId292" ref="D88"/>
    <hyperlink r:id="rId293" ref="B89"/>
    <hyperlink r:id="rId294" ref="C89"/>
    <hyperlink r:id="rId295" ref="D89"/>
    <hyperlink r:id="rId296" ref="B90"/>
    <hyperlink r:id="rId297" ref="C90"/>
    <hyperlink r:id="rId298" ref="D90"/>
    <hyperlink r:id="rId299" ref="B91"/>
    <hyperlink r:id="rId300" ref="C91"/>
    <hyperlink r:id="rId301" ref="D91"/>
    <hyperlink r:id="rId302" ref="B92"/>
    <hyperlink r:id="rId303" ref="C92"/>
    <hyperlink r:id="rId304" ref="D92"/>
    <hyperlink r:id="rId305" ref="B93"/>
    <hyperlink r:id="rId306" ref="C93"/>
    <hyperlink r:id="rId307" ref="B94"/>
    <hyperlink r:id="rId308" ref="C94"/>
    <hyperlink r:id="rId309" ref="D94"/>
    <hyperlink r:id="rId310" location="cite_note-48" ref="G94"/>
    <hyperlink r:id="rId311" ref="B95"/>
    <hyperlink r:id="rId312" ref="C95"/>
    <hyperlink r:id="rId313" ref="D95"/>
    <hyperlink r:id="rId314" ref="B96"/>
    <hyperlink r:id="rId315" ref="C96"/>
    <hyperlink r:id="rId316" ref="D96"/>
    <hyperlink r:id="rId317" location="cite_note-49" ref="G96"/>
    <hyperlink r:id="rId318" ref="B97"/>
    <hyperlink r:id="rId319" ref="C97"/>
    <hyperlink r:id="rId320" ref="D97"/>
    <hyperlink r:id="rId321" ref="B98"/>
    <hyperlink r:id="rId322" ref="C98"/>
    <hyperlink r:id="rId323" ref="D98"/>
    <hyperlink r:id="rId324" ref="B99"/>
    <hyperlink r:id="rId325" ref="C99"/>
    <hyperlink r:id="rId326" ref="D99"/>
    <hyperlink r:id="rId327" ref="B100"/>
    <hyperlink r:id="rId328" ref="C100"/>
    <hyperlink r:id="rId329" ref="B101"/>
    <hyperlink r:id="rId330" ref="C101"/>
    <hyperlink r:id="rId331" ref="D101"/>
    <hyperlink r:id="rId332" ref="B102"/>
    <hyperlink r:id="rId333" ref="C102"/>
    <hyperlink r:id="rId334" ref="D102"/>
  </hyperlinks>
  <drawing r:id="rId33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/>
      <c r="B1" s="4" t="s">
        <v>299</v>
      </c>
      <c r="C1" s="4" t="s">
        <v>300</v>
      </c>
      <c r="D1" s="4" t="s">
        <v>301</v>
      </c>
      <c r="E1" s="4" t="s">
        <v>302</v>
      </c>
      <c r="F1" s="4" t="s">
        <v>303</v>
      </c>
      <c r="G1" s="4" t="s">
        <v>304</v>
      </c>
    </row>
    <row r="2">
      <c r="A2" s="4">
        <v>0.0</v>
      </c>
      <c r="B2" s="4">
        <v>1960.0</v>
      </c>
      <c r="C2" s="4" t="s">
        <v>305</v>
      </c>
      <c r="D2" s="4">
        <v>36.0</v>
      </c>
      <c r="E2" s="4">
        <v>8504.0</v>
      </c>
      <c r="F2" s="4">
        <v>0.42333</v>
      </c>
      <c r="G2" s="4">
        <v>0.42333</v>
      </c>
      <c r="I2" s="3" t="s">
        <v>306</v>
      </c>
      <c r="J2" s="3" t="s">
        <v>299</v>
      </c>
      <c r="K2" s="3"/>
      <c r="L2" s="3"/>
      <c r="M2" s="3"/>
      <c r="N2" s="3"/>
      <c r="O2" s="3"/>
    </row>
    <row r="3">
      <c r="A3" s="4">
        <v>1.0</v>
      </c>
      <c r="B3" s="4">
        <v>1960.0</v>
      </c>
      <c r="C3" s="4" t="s">
        <v>307</v>
      </c>
      <c r="D3" s="4">
        <v>782.0</v>
      </c>
      <c r="E3" s="4">
        <v>8504.0</v>
      </c>
      <c r="F3" s="4">
        <v>9.195673</v>
      </c>
      <c r="G3" s="4">
        <v>9.195673</v>
      </c>
      <c r="I3" s="3" t="s">
        <v>300</v>
      </c>
      <c r="J3" s="3">
        <v>1960.0</v>
      </c>
      <c r="K3" s="3">
        <v>1970.0</v>
      </c>
      <c r="L3" s="3">
        <v>1980.0</v>
      </c>
      <c r="M3" s="3">
        <v>1990.0</v>
      </c>
      <c r="N3" s="3">
        <v>2000.0</v>
      </c>
      <c r="O3" s="3">
        <v>2010.0</v>
      </c>
      <c r="Q3" s="3" t="s">
        <v>300</v>
      </c>
      <c r="R3" s="3">
        <v>1960.0</v>
      </c>
      <c r="S3" s="3">
        <v>1970.0</v>
      </c>
      <c r="T3" s="3">
        <v>1980.0</v>
      </c>
      <c r="U3" s="3">
        <v>1990.0</v>
      </c>
      <c r="V3" s="3">
        <v>2000.0</v>
      </c>
      <c r="W3" s="3">
        <v>2010.0</v>
      </c>
    </row>
    <row r="4">
      <c r="A4" s="4">
        <v>2.0</v>
      </c>
      <c r="B4" s="4">
        <v>1960.0</v>
      </c>
      <c r="C4" s="4" t="s">
        <v>308</v>
      </c>
      <c r="D4" s="4">
        <v>20.0</v>
      </c>
      <c r="E4" s="4">
        <v>8504.0</v>
      </c>
      <c r="F4" s="4">
        <v>0.235183</v>
      </c>
      <c r="G4" s="4">
        <v>0.235183</v>
      </c>
      <c r="I4" s="3" t="s">
        <v>305</v>
      </c>
      <c r="J4" s="3">
        <v>36.0</v>
      </c>
      <c r="K4" s="3">
        <v>40.0</v>
      </c>
      <c r="L4" s="3">
        <v>193.0</v>
      </c>
      <c r="M4" s="3">
        <v>615.0</v>
      </c>
      <c r="N4" s="3">
        <v>849.0</v>
      </c>
      <c r="O4" s="3">
        <v>1121.0</v>
      </c>
      <c r="Q4" s="3" t="s">
        <v>309</v>
      </c>
      <c r="R4" s="16">
        <v>38.087959</v>
      </c>
      <c r="S4" s="16">
        <v>26.863667</v>
      </c>
      <c r="T4" s="16">
        <v>20.379075</v>
      </c>
      <c r="U4" s="16">
        <v>21.91022</v>
      </c>
      <c r="V4" s="16">
        <v>15.991395</v>
      </c>
      <c r="W4" s="16">
        <v>15.874102</v>
      </c>
    </row>
    <row r="5">
      <c r="A5" s="4">
        <v>3.0</v>
      </c>
      <c r="B5" s="4">
        <v>1960.0</v>
      </c>
      <c r="C5" s="4" t="s">
        <v>309</v>
      </c>
      <c r="D5" s="4">
        <v>3239.0</v>
      </c>
      <c r="E5" s="4">
        <v>8504.0</v>
      </c>
      <c r="F5" s="4">
        <v>38.087959</v>
      </c>
      <c r="G5" s="4">
        <v>38.087959</v>
      </c>
      <c r="I5" s="3" t="s">
        <v>307</v>
      </c>
      <c r="J5" s="3">
        <v>782.0</v>
      </c>
      <c r="K5" s="3">
        <v>521.0</v>
      </c>
      <c r="L5" s="3">
        <v>210.0</v>
      </c>
      <c r="M5" s="3">
        <v>426.0</v>
      </c>
      <c r="N5" s="3">
        <v>90.0</v>
      </c>
      <c r="O5" s="3">
        <v>134.0</v>
      </c>
      <c r="Q5" s="3" t="s">
        <v>305</v>
      </c>
      <c r="R5" s="16">
        <v>0.42333</v>
      </c>
      <c r="S5" s="16">
        <v>0.537273</v>
      </c>
      <c r="T5" s="16">
        <v>2.926459</v>
      </c>
      <c r="U5" s="16">
        <v>11.747851</v>
      </c>
      <c r="V5" s="16">
        <v>15.220509</v>
      </c>
      <c r="W5" s="16">
        <v>19.175505</v>
      </c>
    </row>
    <row r="6">
      <c r="A6" s="4">
        <v>4.0</v>
      </c>
      <c r="B6" s="4">
        <v>1960.0</v>
      </c>
      <c r="C6" s="4" t="s">
        <v>310</v>
      </c>
      <c r="D6" s="4">
        <v>1641.0</v>
      </c>
      <c r="E6" s="4">
        <v>8504.0</v>
      </c>
      <c r="F6" s="4">
        <v>19.296802</v>
      </c>
      <c r="G6" s="4">
        <v>19.296802</v>
      </c>
      <c r="I6" s="3" t="s">
        <v>309</v>
      </c>
      <c r="J6" s="3">
        <v>3239.0</v>
      </c>
      <c r="K6" s="3">
        <v>2000.0</v>
      </c>
      <c r="L6" s="3">
        <v>1344.0</v>
      </c>
      <c r="M6" s="3">
        <v>1147.0</v>
      </c>
      <c r="N6" s="3">
        <v>892.0</v>
      </c>
      <c r="O6" s="3">
        <v>928.0</v>
      </c>
      <c r="Q6" s="3" t="s">
        <v>311</v>
      </c>
      <c r="R6" s="16">
        <v>0.011759</v>
      </c>
      <c r="S6" s="16">
        <v>0.134318</v>
      </c>
      <c r="T6" s="16">
        <v>0.621683</v>
      </c>
      <c r="U6" s="16">
        <v>2.808023</v>
      </c>
      <c r="V6" s="16">
        <v>4.643241</v>
      </c>
      <c r="W6" s="16">
        <v>4.361957</v>
      </c>
    </row>
    <row r="7">
      <c r="A7" s="4">
        <v>5.0</v>
      </c>
      <c r="B7" s="4">
        <v>1960.0</v>
      </c>
      <c r="C7" s="4" t="s">
        <v>311</v>
      </c>
      <c r="D7" s="4">
        <v>1.0</v>
      </c>
      <c r="E7" s="4">
        <v>8504.0</v>
      </c>
      <c r="F7" s="4">
        <v>0.011759</v>
      </c>
      <c r="G7" s="4">
        <v>0.011759</v>
      </c>
      <c r="I7" s="3" t="s">
        <v>310</v>
      </c>
      <c r="J7" s="3">
        <v>1641.0</v>
      </c>
      <c r="K7" s="3">
        <v>822.0</v>
      </c>
      <c r="L7" s="3">
        <v>845.0</v>
      </c>
      <c r="M7" s="3">
        <v>431.0</v>
      </c>
      <c r="N7" s="3">
        <v>570.0</v>
      </c>
      <c r="O7" s="3">
        <v>685.0</v>
      </c>
      <c r="Q7" s="3" t="s">
        <v>312</v>
      </c>
      <c r="R7" s="16">
        <v>0.011759</v>
      </c>
      <c r="S7" s="16"/>
      <c r="T7" s="16">
        <v>0.015163</v>
      </c>
      <c r="U7" s="16">
        <v>0.248329</v>
      </c>
      <c r="V7" s="16">
        <v>0.573682</v>
      </c>
      <c r="W7" s="16">
        <v>0.342114</v>
      </c>
    </row>
    <row r="8">
      <c r="A8" s="4">
        <v>6.0</v>
      </c>
      <c r="B8" s="4">
        <v>1960.0</v>
      </c>
      <c r="C8" s="4" t="s">
        <v>313</v>
      </c>
      <c r="D8" s="4">
        <v>1.0</v>
      </c>
      <c r="E8" s="4">
        <v>8504.0</v>
      </c>
      <c r="F8" s="4">
        <v>0.011759</v>
      </c>
      <c r="G8" s="4">
        <v>0.011759</v>
      </c>
      <c r="I8" s="3" t="s">
        <v>314</v>
      </c>
      <c r="J8" s="3">
        <v>1310.0</v>
      </c>
      <c r="K8" s="3">
        <v>2640.0</v>
      </c>
      <c r="L8" s="3">
        <v>2480.0</v>
      </c>
      <c r="M8" s="3">
        <v>1542.0</v>
      </c>
      <c r="N8" s="3">
        <v>2056.0</v>
      </c>
      <c r="O8" s="3">
        <v>1685.0</v>
      </c>
      <c r="Q8" s="3" t="s">
        <v>315</v>
      </c>
      <c r="R8" s="16"/>
      <c r="S8" s="16">
        <v>0.013432</v>
      </c>
      <c r="T8" s="16">
        <v>0.788476</v>
      </c>
      <c r="U8" s="16">
        <v>0.248329</v>
      </c>
      <c r="V8" s="16">
        <v>0.035855</v>
      </c>
      <c r="W8" s="16">
        <v>0.23948</v>
      </c>
    </row>
    <row r="9">
      <c r="A9" s="4">
        <v>7.0</v>
      </c>
      <c r="B9" s="4">
        <v>1960.0</v>
      </c>
      <c r="C9" s="4" t="s">
        <v>314</v>
      </c>
      <c r="D9" s="4">
        <v>1310.0</v>
      </c>
      <c r="E9" s="4">
        <v>8504.0</v>
      </c>
      <c r="F9" s="4">
        <v>15.404516</v>
      </c>
      <c r="G9" s="4">
        <v>15.404516</v>
      </c>
      <c r="I9" s="3" t="s">
        <v>316</v>
      </c>
      <c r="J9" s="3">
        <v>534.0</v>
      </c>
      <c r="K9" s="3">
        <v>760.0</v>
      </c>
      <c r="L9" s="3">
        <v>166.0</v>
      </c>
      <c r="M9" s="3">
        <v>51.0</v>
      </c>
      <c r="N9" s="3">
        <v>27.0</v>
      </c>
      <c r="O9" s="3">
        <v>30.0</v>
      </c>
      <c r="Q9" s="3" t="s">
        <v>307</v>
      </c>
      <c r="R9" s="16">
        <v>9.195673</v>
      </c>
      <c r="S9" s="16">
        <v>6.997985</v>
      </c>
      <c r="T9" s="16">
        <v>3.18423</v>
      </c>
      <c r="U9" s="16">
        <v>8.137536</v>
      </c>
      <c r="V9" s="16">
        <v>1.613482</v>
      </c>
      <c r="W9" s="16">
        <v>2.292166</v>
      </c>
    </row>
    <row r="10">
      <c r="A10" s="4">
        <v>8.0</v>
      </c>
      <c r="B10" s="4">
        <v>1960.0</v>
      </c>
      <c r="C10" s="4" t="s">
        <v>312</v>
      </c>
      <c r="D10" s="4">
        <v>1.0</v>
      </c>
      <c r="E10" s="4">
        <v>8504.0</v>
      </c>
      <c r="F10" s="4">
        <v>0.011759</v>
      </c>
      <c r="G10" s="4">
        <v>0.011759</v>
      </c>
      <c r="I10" s="3" t="s">
        <v>317</v>
      </c>
      <c r="J10" s="3">
        <v>65.0</v>
      </c>
      <c r="K10" s="3">
        <v>95.0</v>
      </c>
      <c r="L10" s="3">
        <v>132.0</v>
      </c>
      <c r="M10" s="3">
        <v>173.0</v>
      </c>
      <c r="N10" s="3">
        <v>252.0</v>
      </c>
      <c r="O10" s="3">
        <v>437.0</v>
      </c>
      <c r="Q10" s="3" t="s">
        <v>308</v>
      </c>
      <c r="R10" s="16">
        <v>0.235183</v>
      </c>
      <c r="S10" s="16">
        <v>0.496978</v>
      </c>
      <c r="T10" s="16">
        <v>0.30326</v>
      </c>
      <c r="U10" s="16">
        <v>0.133715</v>
      </c>
      <c r="V10" s="16">
        <v>0.089638</v>
      </c>
      <c r="W10" s="16">
        <v>0.034211</v>
      </c>
    </row>
    <row r="11">
      <c r="A11" s="4">
        <v>9.0</v>
      </c>
      <c r="B11" s="4">
        <v>1960.0</v>
      </c>
      <c r="C11" s="4" t="s">
        <v>318</v>
      </c>
      <c r="D11" s="4">
        <v>872.0</v>
      </c>
      <c r="E11" s="4">
        <v>8504.0</v>
      </c>
      <c r="F11" s="4">
        <v>10.253998</v>
      </c>
      <c r="G11" s="4">
        <v>10.253998</v>
      </c>
      <c r="Q11" s="3" t="s">
        <v>316</v>
      </c>
      <c r="R11" s="16">
        <v>6.279398</v>
      </c>
      <c r="S11" s="16">
        <v>10.208193</v>
      </c>
      <c r="T11" s="16">
        <v>2.517058</v>
      </c>
      <c r="U11" s="16">
        <v>0.974212</v>
      </c>
      <c r="V11" s="16">
        <v>0.484044</v>
      </c>
      <c r="W11" s="16">
        <v>0.513171</v>
      </c>
    </row>
    <row r="12">
      <c r="A12" s="4">
        <v>10.0</v>
      </c>
      <c r="B12" s="4">
        <v>1960.0</v>
      </c>
      <c r="C12" s="4" t="s">
        <v>319</v>
      </c>
      <c r="D12" s="4">
        <v>2.0</v>
      </c>
      <c r="E12" s="4">
        <v>8504.0</v>
      </c>
      <c r="F12" s="4">
        <v>0.023518</v>
      </c>
      <c r="G12" s="4">
        <v>0.023518</v>
      </c>
      <c r="Q12" s="3" t="s">
        <v>310</v>
      </c>
      <c r="R12" s="16">
        <v>19.296802</v>
      </c>
      <c r="S12" s="16">
        <v>11.040967</v>
      </c>
      <c r="T12" s="16">
        <v>12.812737</v>
      </c>
      <c r="U12" s="16">
        <v>8.233047</v>
      </c>
      <c r="V12" s="16">
        <v>10.218716</v>
      </c>
      <c r="W12" s="16">
        <v>11.717414</v>
      </c>
    </row>
    <row r="13">
      <c r="A13" s="4">
        <v>11.0</v>
      </c>
      <c r="B13" s="4">
        <v>1960.0</v>
      </c>
      <c r="C13" s="4" t="s">
        <v>316</v>
      </c>
      <c r="D13" s="4">
        <v>534.0</v>
      </c>
      <c r="E13" s="4">
        <v>8504.0</v>
      </c>
      <c r="F13" s="4">
        <v>6.279398</v>
      </c>
      <c r="G13" s="4">
        <v>6.279398</v>
      </c>
      <c r="Q13" s="3" t="s">
        <v>318</v>
      </c>
      <c r="R13" s="16">
        <v>10.253998</v>
      </c>
      <c r="S13" s="16">
        <v>6.353257</v>
      </c>
      <c r="T13" s="16">
        <v>16.285064</v>
      </c>
      <c r="U13" s="16">
        <v>11.690544</v>
      </c>
      <c r="V13" s="16">
        <v>8.461814</v>
      </c>
      <c r="W13" s="16">
        <v>7.081765</v>
      </c>
    </row>
    <row r="14">
      <c r="A14" s="4">
        <v>12.0</v>
      </c>
      <c r="B14" s="4">
        <v>1960.0</v>
      </c>
      <c r="C14" s="4" t="s">
        <v>317</v>
      </c>
      <c r="D14" s="4">
        <v>65.0</v>
      </c>
      <c r="E14" s="4">
        <v>8504.0</v>
      </c>
      <c r="F14" s="4">
        <v>0.764346</v>
      </c>
      <c r="G14" s="4">
        <v>0.764346</v>
      </c>
      <c r="Q14" s="3" t="s">
        <v>314</v>
      </c>
      <c r="R14" s="16">
        <v>15.404516</v>
      </c>
      <c r="S14" s="16">
        <v>35.46004</v>
      </c>
      <c r="T14" s="16">
        <v>37.604246</v>
      </c>
      <c r="U14" s="16">
        <v>29.455587</v>
      </c>
      <c r="V14" s="16">
        <v>36.859089</v>
      </c>
      <c r="W14" s="16">
        <v>28.823127</v>
      </c>
    </row>
    <row r="15">
      <c r="A15" s="4">
        <v>13.0</v>
      </c>
      <c r="B15" s="4">
        <v>1970.0</v>
      </c>
      <c r="C15" s="4" t="s">
        <v>305</v>
      </c>
      <c r="D15" s="4">
        <v>40.0</v>
      </c>
      <c r="E15" s="4">
        <v>7445.0</v>
      </c>
      <c r="F15" s="4">
        <v>0.537273</v>
      </c>
      <c r="G15" s="4">
        <v>0.537273</v>
      </c>
      <c r="Q15" s="3" t="s">
        <v>319</v>
      </c>
      <c r="R15" s="16">
        <v>0.023518</v>
      </c>
      <c r="S15" s="16">
        <v>0.537273</v>
      </c>
      <c r="T15" s="16">
        <v>0.30326</v>
      </c>
      <c r="U15" s="16">
        <v>0.458453</v>
      </c>
      <c r="V15" s="16">
        <v>0.501972</v>
      </c>
      <c r="W15" s="16">
        <v>0.068423</v>
      </c>
    </row>
    <row r="16">
      <c r="A16" s="4">
        <v>14.0</v>
      </c>
      <c r="B16" s="4">
        <v>1970.0</v>
      </c>
      <c r="C16" s="4" t="s">
        <v>307</v>
      </c>
      <c r="D16" s="4">
        <v>521.0</v>
      </c>
      <c r="E16" s="4">
        <v>7445.0</v>
      </c>
      <c r="F16" s="4">
        <v>6.997985</v>
      </c>
      <c r="G16" s="4">
        <v>6.997985</v>
      </c>
      <c r="Q16" s="3" t="s">
        <v>317</v>
      </c>
      <c r="R16" s="16">
        <v>0.764346</v>
      </c>
      <c r="S16" s="16">
        <v>1.276024</v>
      </c>
      <c r="T16" s="16">
        <v>2.001516</v>
      </c>
      <c r="U16" s="16">
        <v>3.30468</v>
      </c>
      <c r="V16" s="16">
        <v>4.517748</v>
      </c>
      <c r="W16" s="16">
        <v>7.475197</v>
      </c>
    </row>
    <row r="17">
      <c r="A17" s="4">
        <v>15.0</v>
      </c>
      <c r="B17" s="4">
        <v>1970.0</v>
      </c>
      <c r="C17" s="4" t="s">
        <v>308</v>
      </c>
      <c r="D17" s="4">
        <v>37.0</v>
      </c>
      <c r="E17" s="4">
        <v>7445.0</v>
      </c>
      <c r="F17" s="4">
        <v>0.496978</v>
      </c>
      <c r="G17" s="4">
        <v>0.496978</v>
      </c>
      <c r="Q17" s="3" t="s">
        <v>313</v>
      </c>
      <c r="R17" s="16">
        <v>0.011759</v>
      </c>
      <c r="S17" s="16">
        <v>0.080591</v>
      </c>
      <c r="T17" s="16">
        <v>0.257771</v>
      </c>
      <c r="U17" s="16">
        <v>0.649475</v>
      </c>
      <c r="V17" s="16">
        <v>0.788813</v>
      </c>
      <c r="W17" s="16">
        <v>2.001368</v>
      </c>
    </row>
    <row r="18">
      <c r="A18" s="4">
        <v>16.0</v>
      </c>
      <c r="B18" s="4">
        <v>1970.0</v>
      </c>
      <c r="C18" s="4" t="s">
        <v>309</v>
      </c>
      <c r="D18" s="4">
        <v>2000.0</v>
      </c>
      <c r="E18" s="4">
        <v>7445.0</v>
      </c>
      <c r="F18" s="4">
        <v>26.863667</v>
      </c>
      <c r="G18" s="4">
        <v>26.863667</v>
      </c>
    </row>
    <row r="19">
      <c r="A19" s="4">
        <v>17.0</v>
      </c>
      <c r="B19" s="4">
        <v>1970.0</v>
      </c>
      <c r="C19" s="4" t="s">
        <v>310</v>
      </c>
      <c r="D19" s="4">
        <v>822.0</v>
      </c>
      <c r="E19" s="4">
        <v>7445.0</v>
      </c>
      <c r="F19" s="4">
        <v>11.040967</v>
      </c>
      <c r="G19" s="4">
        <v>11.040967</v>
      </c>
    </row>
    <row r="20">
      <c r="A20" s="4">
        <v>18.0</v>
      </c>
      <c r="B20" s="4">
        <v>1970.0</v>
      </c>
      <c r="C20" s="4" t="s">
        <v>311</v>
      </c>
      <c r="D20" s="4">
        <v>10.0</v>
      </c>
      <c r="E20" s="4">
        <v>7445.0</v>
      </c>
      <c r="F20" s="4">
        <v>0.134318</v>
      </c>
      <c r="G20" s="4">
        <v>0.134318</v>
      </c>
    </row>
    <row r="21">
      <c r="A21" s="4">
        <v>19.0</v>
      </c>
      <c r="B21" s="4">
        <v>1970.0</v>
      </c>
      <c r="C21" s="4" t="s">
        <v>313</v>
      </c>
      <c r="D21" s="4">
        <v>6.0</v>
      </c>
      <c r="E21" s="4">
        <v>7445.0</v>
      </c>
      <c r="F21" s="4">
        <v>0.080591</v>
      </c>
      <c r="G21" s="4">
        <v>0.080591</v>
      </c>
    </row>
    <row r="22">
      <c r="A22" s="4">
        <v>20.0</v>
      </c>
      <c r="B22" s="4">
        <v>1970.0</v>
      </c>
      <c r="C22" s="4" t="s">
        <v>314</v>
      </c>
      <c r="D22" s="4">
        <v>2640.0</v>
      </c>
      <c r="E22" s="4">
        <v>7445.0</v>
      </c>
      <c r="F22" s="4">
        <v>35.46004</v>
      </c>
      <c r="G22" s="4">
        <v>35.46004</v>
      </c>
    </row>
    <row r="23">
      <c r="A23" s="4">
        <v>21.0</v>
      </c>
      <c r="B23" s="4">
        <v>1970.0</v>
      </c>
      <c r="C23" s="4" t="s">
        <v>318</v>
      </c>
      <c r="D23" s="4">
        <v>473.0</v>
      </c>
      <c r="E23" s="4">
        <v>7445.0</v>
      </c>
      <c r="F23" s="4">
        <v>6.353257</v>
      </c>
      <c r="G23" s="4">
        <v>6.353257</v>
      </c>
    </row>
    <row r="24">
      <c r="A24" s="4">
        <v>22.0</v>
      </c>
      <c r="B24" s="4">
        <v>1970.0</v>
      </c>
      <c r="C24" s="4" t="s">
        <v>319</v>
      </c>
      <c r="D24" s="4">
        <v>40.0</v>
      </c>
      <c r="E24" s="4">
        <v>7445.0</v>
      </c>
      <c r="F24" s="4">
        <v>0.537273</v>
      </c>
      <c r="G24" s="4">
        <v>0.537273</v>
      </c>
    </row>
    <row r="25">
      <c r="A25" s="4">
        <v>23.0</v>
      </c>
      <c r="B25" s="4">
        <v>1970.0</v>
      </c>
      <c r="C25" s="4" t="s">
        <v>316</v>
      </c>
      <c r="D25" s="4">
        <v>760.0</v>
      </c>
      <c r="E25" s="4">
        <v>7445.0</v>
      </c>
      <c r="F25" s="4">
        <v>10.208193</v>
      </c>
      <c r="G25" s="4">
        <v>10.208193</v>
      </c>
    </row>
    <row r="26">
      <c r="A26" s="4">
        <v>24.0</v>
      </c>
      <c r="B26" s="4">
        <v>1970.0</v>
      </c>
      <c r="C26" s="4" t="s">
        <v>317</v>
      </c>
      <c r="D26" s="4">
        <v>95.0</v>
      </c>
      <c r="E26" s="4">
        <v>7445.0</v>
      </c>
      <c r="F26" s="4">
        <v>1.276024</v>
      </c>
      <c r="G26" s="4">
        <v>1.276024</v>
      </c>
    </row>
    <row r="27">
      <c r="A27" s="4">
        <v>25.0</v>
      </c>
      <c r="B27" s="4">
        <v>1970.0</v>
      </c>
      <c r="C27" s="4" t="s">
        <v>315</v>
      </c>
      <c r="D27" s="4">
        <v>1.0</v>
      </c>
      <c r="E27" s="4">
        <v>7445.0</v>
      </c>
      <c r="F27" s="4">
        <v>0.013432</v>
      </c>
      <c r="G27" s="4">
        <v>0.013432</v>
      </c>
    </row>
    <row r="28">
      <c r="A28" s="4">
        <v>26.0</v>
      </c>
      <c r="B28" s="4">
        <v>1980.0</v>
      </c>
      <c r="C28" s="4" t="s">
        <v>305</v>
      </c>
      <c r="D28" s="4">
        <v>193.0</v>
      </c>
      <c r="E28" s="4">
        <v>6595.0</v>
      </c>
      <c r="F28" s="4">
        <v>2.926459</v>
      </c>
      <c r="G28" s="4">
        <v>2.926459</v>
      </c>
    </row>
    <row r="29">
      <c r="A29" s="4">
        <v>27.0</v>
      </c>
      <c r="B29" s="4">
        <v>1980.0</v>
      </c>
      <c r="C29" s="4" t="s">
        <v>307</v>
      </c>
      <c r="D29" s="4">
        <v>210.0</v>
      </c>
      <c r="E29" s="4">
        <v>6595.0</v>
      </c>
      <c r="F29" s="4">
        <v>3.18423</v>
      </c>
      <c r="G29" s="4">
        <v>3.18423</v>
      </c>
    </row>
    <row r="30">
      <c r="A30" s="4">
        <v>28.0</v>
      </c>
      <c r="B30" s="4">
        <v>1980.0</v>
      </c>
      <c r="C30" s="4" t="s">
        <v>308</v>
      </c>
      <c r="D30" s="4">
        <v>20.0</v>
      </c>
      <c r="E30" s="4">
        <v>6595.0</v>
      </c>
      <c r="F30" s="4">
        <v>0.30326</v>
      </c>
      <c r="G30" s="4">
        <v>0.30326</v>
      </c>
    </row>
    <row r="31">
      <c r="A31" s="4">
        <v>29.0</v>
      </c>
      <c r="B31" s="4">
        <v>1980.0</v>
      </c>
      <c r="C31" s="4" t="s">
        <v>309</v>
      </c>
      <c r="D31" s="4">
        <v>1344.0</v>
      </c>
      <c r="E31" s="4">
        <v>6595.0</v>
      </c>
      <c r="F31" s="4">
        <v>20.379075</v>
      </c>
      <c r="G31" s="4">
        <v>20.379075</v>
      </c>
    </row>
    <row r="32">
      <c r="A32" s="4">
        <v>30.0</v>
      </c>
      <c r="B32" s="4">
        <v>1980.0</v>
      </c>
      <c r="C32" s="4" t="s">
        <v>310</v>
      </c>
      <c r="D32" s="4">
        <v>845.0</v>
      </c>
      <c r="E32" s="4">
        <v>6595.0</v>
      </c>
      <c r="F32" s="4">
        <v>12.812737</v>
      </c>
      <c r="G32" s="4">
        <v>12.812737</v>
      </c>
    </row>
    <row r="33">
      <c r="A33" s="4">
        <v>31.0</v>
      </c>
      <c r="B33" s="4">
        <v>1980.0</v>
      </c>
      <c r="C33" s="4" t="s">
        <v>311</v>
      </c>
      <c r="D33" s="4">
        <v>41.0</v>
      </c>
      <c r="E33" s="4">
        <v>6595.0</v>
      </c>
      <c r="F33" s="4">
        <v>0.621683</v>
      </c>
      <c r="G33" s="4">
        <v>0.621683</v>
      </c>
    </row>
    <row r="34">
      <c r="A34" s="4">
        <v>32.0</v>
      </c>
      <c r="B34" s="4">
        <v>1980.0</v>
      </c>
      <c r="C34" s="4" t="s">
        <v>313</v>
      </c>
      <c r="D34" s="4">
        <v>17.0</v>
      </c>
      <c r="E34" s="4">
        <v>6595.0</v>
      </c>
      <c r="F34" s="4">
        <v>0.257771</v>
      </c>
      <c r="G34" s="4">
        <v>0.257771</v>
      </c>
    </row>
    <row r="35">
      <c r="A35" s="4">
        <v>33.0</v>
      </c>
      <c r="B35" s="4">
        <v>1980.0</v>
      </c>
      <c r="C35" s="4" t="s">
        <v>314</v>
      </c>
      <c r="D35" s="4">
        <v>2480.0</v>
      </c>
      <c r="E35" s="4">
        <v>6595.0</v>
      </c>
      <c r="F35" s="4">
        <v>37.604246</v>
      </c>
      <c r="G35" s="4">
        <v>37.604246</v>
      </c>
    </row>
    <row r="36">
      <c r="A36" s="4">
        <v>34.0</v>
      </c>
      <c r="B36" s="4">
        <v>1980.0</v>
      </c>
      <c r="C36" s="4" t="s">
        <v>312</v>
      </c>
      <c r="D36" s="4">
        <v>1.0</v>
      </c>
      <c r="E36" s="4">
        <v>6595.0</v>
      </c>
      <c r="F36" s="4">
        <v>0.015163</v>
      </c>
      <c r="G36" s="4">
        <v>0.015163</v>
      </c>
    </row>
    <row r="37">
      <c r="A37" s="4">
        <v>35.0</v>
      </c>
      <c r="B37" s="4">
        <v>1980.0</v>
      </c>
      <c r="C37" s="4" t="s">
        <v>318</v>
      </c>
      <c r="D37" s="4">
        <v>1074.0</v>
      </c>
      <c r="E37" s="4">
        <v>6595.0</v>
      </c>
      <c r="F37" s="4">
        <v>16.285064</v>
      </c>
      <c r="G37" s="4">
        <v>16.285064</v>
      </c>
    </row>
    <row r="38">
      <c r="A38" s="4">
        <v>36.0</v>
      </c>
      <c r="B38" s="4">
        <v>1980.0</v>
      </c>
      <c r="C38" s="4" t="s">
        <v>319</v>
      </c>
      <c r="D38" s="4">
        <v>20.0</v>
      </c>
      <c r="E38" s="4">
        <v>6595.0</v>
      </c>
      <c r="F38" s="4">
        <v>0.30326</v>
      </c>
      <c r="G38" s="4">
        <v>0.30326</v>
      </c>
    </row>
    <row r="39">
      <c r="A39" s="4">
        <v>37.0</v>
      </c>
      <c r="B39" s="4">
        <v>1980.0</v>
      </c>
      <c r="C39" s="4" t="s">
        <v>316</v>
      </c>
      <c r="D39" s="4">
        <v>166.0</v>
      </c>
      <c r="E39" s="4">
        <v>6595.0</v>
      </c>
      <c r="F39" s="4">
        <v>2.517058</v>
      </c>
      <c r="G39" s="4">
        <v>2.517058</v>
      </c>
    </row>
    <row r="40">
      <c r="A40" s="4">
        <v>38.0</v>
      </c>
      <c r="B40" s="4">
        <v>1980.0</v>
      </c>
      <c r="C40" s="4" t="s">
        <v>317</v>
      </c>
      <c r="D40" s="4">
        <v>132.0</v>
      </c>
      <c r="E40" s="4">
        <v>6595.0</v>
      </c>
      <c r="F40" s="4">
        <v>2.001516</v>
      </c>
      <c r="G40" s="4">
        <v>2.001516</v>
      </c>
    </row>
    <row r="41">
      <c r="A41" s="4">
        <v>39.0</v>
      </c>
      <c r="B41" s="4">
        <v>1980.0</v>
      </c>
      <c r="C41" s="4" t="s">
        <v>315</v>
      </c>
      <c r="D41" s="4">
        <v>52.0</v>
      </c>
      <c r="E41" s="4">
        <v>6595.0</v>
      </c>
      <c r="F41" s="4">
        <v>0.788476</v>
      </c>
      <c r="G41" s="4">
        <v>0.788476</v>
      </c>
    </row>
    <row r="42">
      <c r="A42" s="4">
        <v>40.0</v>
      </c>
      <c r="B42" s="4">
        <v>1990.0</v>
      </c>
      <c r="C42" s="4" t="s">
        <v>305</v>
      </c>
      <c r="D42" s="4">
        <v>615.0</v>
      </c>
      <c r="E42" s="4">
        <v>5235.0</v>
      </c>
      <c r="F42" s="4">
        <v>11.747851</v>
      </c>
      <c r="G42" s="4">
        <v>11.747851</v>
      </c>
    </row>
    <row r="43">
      <c r="A43" s="4">
        <v>41.0</v>
      </c>
      <c r="B43" s="4">
        <v>1990.0</v>
      </c>
      <c r="C43" s="4" t="s">
        <v>307</v>
      </c>
      <c r="D43" s="4">
        <v>426.0</v>
      </c>
      <c r="E43" s="4">
        <v>5235.0</v>
      </c>
      <c r="F43" s="4">
        <v>8.137536</v>
      </c>
      <c r="G43" s="4">
        <v>8.137536</v>
      </c>
    </row>
    <row r="44">
      <c r="A44" s="4">
        <v>42.0</v>
      </c>
      <c r="B44" s="4">
        <v>1990.0</v>
      </c>
      <c r="C44" s="4" t="s">
        <v>308</v>
      </c>
      <c r="D44" s="4">
        <v>7.0</v>
      </c>
      <c r="E44" s="4">
        <v>5235.0</v>
      </c>
      <c r="F44" s="4">
        <v>0.133715</v>
      </c>
      <c r="G44" s="4">
        <v>0.133715</v>
      </c>
    </row>
    <row r="45">
      <c r="A45" s="4">
        <v>43.0</v>
      </c>
      <c r="B45" s="4">
        <v>1990.0</v>
      </c>
      <c r="C45" s="4" t="s">
        <v>309</v>
      </c>
      <c r="D45" s="4">
        <v>1147.0</v>
      </c>
      <c r="E45" s="4">
        <v>5235.0</v>
      </c>
      <c r="F45" s="4">
        <v>21.91022</v>
      </c>
      <c r="G45" s="4">
        <v>21.91022</v>
      </c>
    </row>
    <row r="46">
      <c r="A46" s="4">
        <v>44.0</v>
      </c>
      <c r="B46" s="4">
        <v>1990.0</v>
      </c>
      <c r="C46" s="4" t="s">
        <v>310</v>
      </c>
      <c r="D46" s="4">
        <v>431.0</v>
      </c>
      <c r="E46" s="4">
        <v>5235.0</v>
      </c>
      <c r="F46" s="4">
        <v>8.233047</v>
      </c>
      <c r="G46" s="4">
        <v>8.233047</v>
      </c>
    </row>
    <row r="47">
      <c r="A47" s="4">
        <v>45.0</v>
      </c>
      <c r="B47" s="4">
        <v>1990.0</v>
      </c>
      <c r="C47" s="4" t="s">
        <v>311</v>
      </c>
      <c r="D47" s="4">
        <v>147.0</v>
      </c>
      <c r="E47" s="4">
        <v>5235.0</v>
      </c>
      <c r="F47" s="4">
        <v>2.808023</v>
      </c>
      <c r="G47" s="4">
        <v>2.808023</v>
      </c>
    </row>
    <row r="48">
      <c r="A48" s="4">
        <v>46.0</v>
      </c>
      <c r="B48" s="4">
        <v>1990.0</v>
      </c>
      <c r="C48" s="4" t="s">
        <v>313</v>
      </c>
      <c r="D48" s="4">
        <v>34.0</v>
      </c>
      <c r="E48" s="4">
        <v>5235.0</v>
      </c>
      <c r="F48" s="4">
        <v>0.649475</v>
      </c>
      <c r="G48" s="4">
        <v>0.649475</v>
      </c>
    </row>
    <row r="49">
      <c r="A49" s="4">
        <v>47.0</v>
      </c>
      <c r="B49" s="4">
        <v>1990.0</v>
      </c>
      <c r="C49" s="4" t="s">
        <v>314</v>
      </c>
      <c r="D49" s="4">
        <v>1542.0</v>
      </c>
      <c r="E49" s="4">
        <v>5235.0</v>
      </c>
      <c r="F49" s="4">
        <v>29.455587</v>
      </c>
      <c r="G49" s="4">
        <v>29.455587</v>
      </c>
    </row>
    <row r="50">
      <c r="A50" s="4">
        <v>48.0</v>
      </c>
      <c r="B50" s="4">
        <v>1990.0</v>
      </c>
      <c r="C50" s="4" t="s">
        <v>312</v>
      </c>
      <c r="D50" s="4">
        <v>13.0</v>
      </c>
      <c r="E50" s="4">
        <v>5235.0</v>
      </c>
      <c r="F50" s="4">
        <v>0.248329</v>
      </c>
      <c r="G50" s="4">
        <v>0.248329</v>
      </c>
    </row>
    <row r="51">
      <c r="A51" s="4">
        <v>49.0</v>
      </c>
      <c r="B51" s="4">
        <v>1990.0</v>
      </c>
      <c r="C51" s="4" t="s">
        <v>318</v>
      </c>
      <c r="D51" s="4">
        <v>612.0</v>
      </c>
      <c r="E51" s="4">
        <v>5235.0</v>
      </c>
      <c r="F51" s="4">
        <v>11.690544</v>
      </c>
      <c r="G51" s="4">
        <v>11.690544</v>
      </c>
    </row>
    <row r="52">
      <c r="A52" s="17">
        <v>50.0</v>
      </c>
      <c r="B52" s="18">
        <v>1990.0</v>
      </c>
      <c r="C52" s="18" t="s">
        <v>319</v>
      </c>
      <c r="D52" s="18">
        <v>24.0</v>
      </c>
      <c r="E52" s="18">
        <v>5235.0</v>
      </c>
      <c r="F52" s="18">
        <v>0.458453</v>
      </c>
      <c r="G52" s="18">
        <v>0.458453</v>
      </c>
    </row>
    <row r="53">
      <c r="A53" s="19">
        <v>51.0</v>
      </c>
      <c r="B53" s="20">
        <v>1990.0</v>
      </c>
      <c r="C53" s="20" t="s">
        <v>316</v>
      </c>
      <c r="D53" s="20">
        <v>51.0</v>
      </c>
      <c r="E53" s="20">
        <v>5235.0</v>
      </c>
      <c r="F53" s="20">
        <v>0.974212</v>
      </c>
      <c r="G53" s="20">
        <v>0.974212</v>
      </c>
    </row>
    <row r="54">
      <c r="A54" s="17">
        <v>52.0</v>
      </c>
      <c r="B54" s="18">
        <v>1990.0</v>
      </c>
      <c r="C54" s="18" t="s">
        <v>317</v>
      </c>
      <c r="D54" s="18">
        <v>173.0</v>
      </c>
      <c r="E54" s="18">
        <v>5235.0</v>
      </c>
      <c r="F54" s="18">
        <v>3.30468</v>
      </c>
      <c r="G54" s="18">
        <v>3.30468</v>
      </c>
    </row>
    <row r="55">
      <c r="A55" s="19">
        <v>53.0</v>
      </c>
      <c r="B55" s="20">
        <v>1990.0</v>
      </c>
      <c r="C55" s="20" t="s">
        <v>315</v>
      </c>
      <c r="D55" s="20">
        <v>13.0</v>
      </c>
      <c r="E55" s="20">
        <v>5235.0</v>
      </c>
      <c r="F55" s="20">
        <v>0.248329</v>
      </c>
      <c r="G55" s="20">
        <v>0.248329</v>
      </c>
    </row>
    <row r="56">
      <c r="A56" s="17">
        <v>54.0</v>
      </c>
      <c r="B56" s="18">
        <v>2000.0</v>
      </c>
      <c r="C56" s="18" t="s">
        <v>305</v>
      </c>
      <c r="D56" s="18">
        <v>849.0</v>
      </c>
      <c r="E56" s="18">
        <v>5578.0</v>
      </c>
      <c r="F56" s="18">
        <v>15.220509</v>
      </c>
      <c r="G56" s="18">
        <v>15.220509</v>
      </c>
    </row>
    <row r="57">
      <c r="A57" s="19">
        <v>55.0</v>
      </c>
      <c r="B57" s="20">
        <v>2000.0</v>
      </c>
      <c r="C57" s="20" t="s">
        <v>307</v>
      </c>
      <c r="D57" s="20">
        <v>90.0</v>
      </c>
      <c r="E57" s="20">
        <v>5578.0</v>
      </c>
      <c r="F57" s="20">
        <v>1.613482</v>
      </c>
      <c r="G57" s="20">
        <v>1.613482</v>
      </c>
    </row>
    <row r="58">
      <c r="A58" s="17">
        <v>56.0</v>
      </c>
      <c r="B58" s="18">
        <v>2000.0</v>
      </c>
      <c r="C58" s="18" t="s">
        <v>308</v>
      </c>
      <c r="D58" s="18">
        <v>5.0</v>
      </c>
      <c r="E58" s="18">
        <v>5578.0</v>
      </c>
      <c r="F58" s="18">
        <v>0.089638</v>
      </c>
      <c r="G58" s="18">
        <v>0.089638</v>
      </c>
    </row>
    <row r="59">
      <c r="A59" s="19">
        <v>57.0</v>
      </c>
      <c r="B59" s="20">
        <v>2000.0</v>
      </c>
      <c r="C59" s="20" t="s">
        <v>309</v>
      </c>
      <c r="D59" s="20">
        <v>892.0</v>
      </c>
      <c r="E59" s="20">
        <v>5578.0</v>
      </c>
      <c r="F59" s="20">
        <v>15.991395</v>
      </c>
      <c r="G59" s="20">
        <v>15.991395</v>
      </c>
    </row>
    <row r="60">
      <c r="A60" s="17">
        <v>58.0</v>
      </c>
      <c r="B60" s="18">
        <v>2000.0</v>
      </c>
      <c r="C60" s="18" t="s">
        <v>310</v>
      </c>
      <c r="D60" s="18">
        <v>570.0</v>
      </c>
      <c r="E60" s="18">
        <v>5578.0</v>
      </c>
      <c r="F60" s="18">
        <v>10.218716</v>
      </c>
      <c r="G60" s="18">
        <v>10.218716</v>
      </c>
    </row>
    <row r="61">
      <c r="A61" s="19">
        <v>59.0</v>
      </c>
      <c r="B61" s="20">
        <v>2000.0</v>
      </c>
      <c r="C61" s="20" t="s">
        <v>311</v>
      </c>
      <c r="D61" s="20">
        <v>259.0</v>
      </c>
      <c r="E61" s="20">
        <v>5578.0</v>
      </c>
      <c r="F61" s="20">
        <v>4.643241</v>
      </c>
      <c r="G61" s="20">
        <v>4.643241</v>
      </c>
    </row>
    <row r="62">
      <c r="A62" s="17">
        <v>60.0</v>
      </c>
      <c r="B62" s="18">
        <v>2000.0</v>
      </c>
      <c r="C62" s="18" t="s">
        <v>313</v>
      </c>
      <c r="D62" s="18">
        <v>44.0</v>
      </c>
      <c r="E62" s="18">
        <v>5578.0</v>
      </c>
      <c r="F62" s="18">
        <v>0.788813</v>
      </c>
      <c r="G62" s="18">
        <v>0.788813</v>
      </c>
    </row>
    <row r="63">
      <c r="A63" s="19">
        <v>61.0</v>
      </c>
      <c r="B63" s="20">
        <v>2000.0</v>
      </c>
      <c r="C63" s="20" t="s">
        <v>314</v>
      </c>
      <c r="D63" s="20">
        <v>2056.0</v>
      </c>
      <c r="E63" s="20">
        <v>5578.0</v>
      </c>
      <c r="F63" s="20">
        <v>36.859089</v>
      </c>
      <c r="G63" s="20">
        <v>36.859089</v>
      </c>
    </row>
    <row r="64">
      <c r="A64" s="17">
        <v>62.0</v>
      </c>
      <c r="B64" s="18">
        <v>2000.0</v>
      </c>
      <c r="C64" s="18" t="s">
        <v>312</v>
      </c>
      <c r="D64" s="18">
        <v>32.0</v>
      </c>
      <c r="E64" s="18">
        <v>5578.0</v>
      </c>
      <c r="F64" s="18">
        <v>0.573682</v>
      </c>
      <c r="G64" s="18">
        <v>0.573682</v>
      </c>
    </row>
    <row r="65">
      <c r="A65" s="19">
        <v>63.0</v>
      </c>
      <c r="B65" s="20">
        <v>2000.0</v>
      </c>
      <c r="C65" s="20" t="s">
        <v>318</v>
      </c>
      <c r="D65" s="20">
        <v>472.0</v>
      </c>
      <c r="E65" s="20">
        <v>5578.0</v>
      </c>
      <c r="F65" s="20">
        <v>8.461814</v>
      </c>
      <c r="G65" s="20">
        <v>8.461814</v>
      </c>
    </row>
    <row r="66">
      <c r="A66" s="17">
        <v>64.0</v>
      </c>
      <c r="B66" s="18">
        <v>2000.0</v>
      </c>
      <c r="C66" s="18" t="s">
        <v>319</v>
      </c>
      <c r="D66" s="18">
        <v>28.0</v>
      </c>
      <c r="E66" s="18">
        <v>5578.0</v>
      </c>
      <c r="F66" s="18">
        <v>0.501972</v>
      </c>
      <c r="G66" s="18">
        <v>0.501972</v>
      </c>
    </row>
    <row r="67">
      <c r="A67" s="19">
        <v>65.0</v>
      </c>
      <c r="B67" s="20">
        <v>2000.0</v>
      </c>
      <c r="C67" s="20" t="s">
        <v>316</v>
      </c>
      <c r="D67" s="20">
        <v>27.0</v>
      </c>
      <c r="E67" s="20">
        <v>5578.0</v>
      </c>
      <c r="F67" s="20">
        <v>0.484044</v>
      </c>
      <c r="G67" s="20">
        <v>0.484044</v>
      </c>
    </row>
    <row r="68">
      <c r="A68" s="17">
        <v>66.0</v>
      </c>
      <c r="B68" s="18">
        <v>2000.0</v>
      </c>
      <c r="C68" s="18" t="s">
        <v>317</v>
      </c>
      <c r="D68" s="18">
        <v>252.0</v>
      </c>
      <c r="E68" s="18">
        <v>5578.0</v>
      </c>
      <c r="F68" s="18">
        <v>4.517748</v>
      </c>
      <c r="G68" s="18">
        <v>4.517748</v>
      </c>
    </row>
    <row r="69">
      <c r="A69" s="19">
        <v>67.0</v>
      </c>
      <c r="B69" s="20">
        <v>2000.0</v>
      </c>
      <c r="C69" s="20" t="s">
        <v>315</v>
      </c>
      <c r="D69" s="20">
        <v>2.0</v>
      </c>
      <c r="E69" s="20">
        <v>5578.0</v>
      </c>
      <c r="F69" s="20">
        <v>0.035855</v>
      </c>
      <c r="G69" s="20">
        <v>0.035855</v>
      </c>
    </row>
    <row r="70">
      <c r="A70" s="17">
        <v>68.0</v>
      </c>
      <c r="B70" s="18">
        <v>2010.0</v>
      </c>
      <c r="C70" s="18" t="s">
        <v>305</v>
      </c>
      <c r="D70" s="18">
        <v>1121.0</v>
      </c>
      <c r="E70" s="18">
        <v>5846.0</v>
      </c>
      <c r="F70" s="18">
        <v>19.175505</v>
      </c>
      <c r="G70" s="18">
        <v>19.175505</v>
      </c>
    </row>
    <row r="71">
      <c r="A71" s="19">
        <v>69.0</v>
      </c>
      <c r="B71" s="20">
        <v>2010.0</v>
      </c>
      <c r="C71" s="20" t="s">
        <v>307</v>
      </c>
      <c r="D71" s="20">
        <v>134.0</v>
      </c>
      <c r="E71" s="20">
        <v>5846.0</v>
      </c>
      <c r="F71" s="20">
        <v>2.292166</v>
      </c>
      <c r="G71" s="20">
        <v>2.292166</v>
      </c>
    </row>
    <row r="72">
      <c r="A72" s="17">
        <v>70.0</v>
      </c>
      <c r="B72" s="18">
        <v>2010.0</v>
      </c>
      <c r="C72" s="18" t="s">
        <v>308</v>
      </c>
      <c r="D72" s="18">
        <v>2.0</v>
      </c>
      <c r="E72" s="18">
        <v>5846.0</v>
      </c>
      <c r="F72" s="18">
        <v>0.034211</v>
      </c>
      <c r="G72" s="18">
        <v>0.034211</v>
      </c>
    </row>
    <row r="73">
      <c r="A73" s="19">
        <v>71.0</v>
      </c>
      <c r="B73" s="20">
        <v>2010.0</v>
      </c>
      <c r="C73" s="20" t="s">
        <v>309</v>
      </c>
      <c r="D73" s="20">
        <v>928.0</v>
      </c>
      <c r="E73" s="20">
        <v>5846.0</v>
      </c>
      <c r="F73" s="20">
        <v>15.874102</v>
      </c>
      <c r="G73" s="20">
        <v>15.874102</v>
      </c>
    </row>
    <row r="74">
      <c r="A74" s="17">
        <v>72.0</v>
      </c>
      <c r="B74" s="18">
        <v>2010.0</v>
      </c>
      <c r="C74" s="18" t="s">
        <v>310</v>
      </c>
      <c r="D74" s="18">
        <v>685.0</v>
      </c>
      <c r="E74" s="18">
        <v>5846.0</v>
      </c>
      <c r="F74" s="18">
        <v>11.717414</v>
      </c>
      <c r="G74" s="18">
        <v>11.717414</v>
      </c>
    </row>
    <row r="75">
      <c r="A75" s="19">
        <v>73.0</v>
      </c>
      <c r="B75" s="20">
        <v>2010.0</v>
      </c>
      <c r="C75" s="20" t="s">
        <v>311</v>
      </c>
      <c r="D75" s="20">
        <v>255.0</v>
      </c>
      <c r="E75" s="20">
        <v>5846.0</v>
      </c>
      <c r="F75" s="20">
        <v>4.361957</v>
      </c>
      <c r="G75" s="20">
        <v>4.361957</v>
      </c>
    </row>
    <row r="76">
      <c r="A76" s="17">
        <v>74.0</v>
      </c>
      <c r="B76" s="18">
        <v>2010.0</v>
      </c>
      <c r="C76" s="18" t="s">
        <v>313</v>
      </c>
      <c r="D76" s="18">
        <v>117.0</v>
      </c>
      <c r="E76" s="18">
        <v>5846.0</v>
      </c>
      <c r="F76" s="18">
        <v>2.001368</v>
      </c>
      <c r="G76" s="18">
        <v>2.001368</v>
      </c>
    </row>
    <row r="77">
      <c r="A77" s="19">
        <v>75.0</v>
      </c>
      <c r="B77" s="20">
        <v>2010.0</v>
      </c>
      <c r="C77" s="20" t="s">
        <v>314</v>
      </c>
      <c r="D77" s="20">
        <v>1685.0</v>
      </c>
      <c r="E77" s="20">
        <v>5846.0</v>
      </c>
      <c r="F77" s="20">
        <v>28.823127</v>
      </c>
      <c r="G77" s="20">
        <v>28.823127</v>
      </c>
    </row>
    <row r="78">
      <c r="A78" s="17">
        <v>76.0</v>
      </c>
      <c r="B78" s="18">
        <v>2010.0</v>
      </c>
      <c r="C78" s="18" t="s">
        <v>312</v>
      </c>
      <c r="D78" s="18">
        <v>20.0</v>
      </c>
      <c r="E78" s="18">
        <v>5846.0</v>
      </c>
      <c r="F78" s="18">
        <v>0.342114</v>
      </c>
      <c r="G78" s="18">
        <v>0.342114</v>
      </c>
    </row>
    <row r="79">
      <c r="A79" s="19">
        <v>77.0</v>
      </c>
      <c r="B79" s="20">
        <v>2010.0</v>
      </c>
      <c r="C79" s="20" t="s">
        <v>318</v>
      </c>
      <c r="D79" s="20">
        <v>414.0</v>
      </c>
      <c r="E79" s="20">
        <v>5846.0</v>
      </c>
      <c r="F79" s="20">
        <v>7.081765</v>
      </c>
      <c r="G79" s="20">
        <v>7.081765</v>
      </c>
    </row>
    <row r="80">
      <c r="A80" s="17">
        <v>78.0</v>
      </c>
      <c r="B80" s="18">
        <v>2010.0</v>
      </c>
      <c r="C80" s="18" t="s">
        <v>319</v>
      </c>
      <c r="D80" s="18">
        <v>4.0</v>
      </c>
      <c r="E80" s="18">
        <v>5846.0</v>
      </c>
      <c r="F80" s="18">
        <v>0.068423</v>
      </c>
      <c r="G80" s="18">
        <v>0.068423</v>
      </c>
    </row>
    <row r="81">
      <c r="A81" s="19">
        <v>79.0</v>
      </c>
      <c r="B81" s="20">
        <v>2010.0</v>
      </c>
      <c r="C81" s="20" t="s">
        <v>316</v>
      </c>
      <c r="D81" s="20">
        <v>30.0</v>
      </c>
      <c r="E81" s="20">
        <v>5846.0</v>
      </c>
      <c r="F81" s="20">
        <v>0.513171</v>
      </c>
      <c r="G81" s="20">
        <v>0.513171</v>
      </c>
    </row>
    <row r="82">
      <c r="A82" s="17">
        <v>80.0</v>
      </c>
      <c r="B82" s="18">
        <v>2010.0</v>
      </c>
      <c r="C82" s="18" t="s">
        <v>317</v>
      </c>
      <c r="D82" s="18">
        <v>437.0</v>
      </c>
      <c r="E82" s="18">
        <v>5846.0</v>
      </c>
      <c r="F82" s="18">
        <v>7.475197</v>
      </c>
      <c r="G82" s="18">
        <v>7.475197</v>
      </c>
    </row>
    <row r="83">
      <c r="A83" s="19">
        <v>81.0</v>
      </c>
      <c r="B83" s="20">
        <v>2010.0</v>
      </c>
      <c r="C83" s="20" t="s">
        <v>315</v>
      </c>
      <c r="D83" s="20">
        <v>14.0</v>
      </c>
      <c r="E83" s="20">
        <v>5846.0</v>
      </c>
      <c r="F83" s="20">
        <v>0.23948</v>
      </c>
      <c r="G83" s="20">
        <v>0.23948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5">
      <c r="B5" s="21" t="s">
        <v>320</v>
      </c>
      <c r="C5" s="21" t="s">
        <v>321</v>
      </c>
      <c r="D5" s="21" t="s">
        <v>322</v>
      </c>
      <c r="E5" s="21" t="s">
        <v>323</v>
      </c>
      <c r="F5" s="21" t="s">
        <v>324</v>
      </c>
      <c r="G5" s="21" t="s">
        <v>325</v>
      </c>
      <c r="H5" s="21" t="s">
        <v>326</v>
      </c>
      <c r="I5" s="21" t="s">
        <v>327</v>
      </c>
      <c r="J5" s="21" t="s">
        <v>328</v>
      </c>
      <c r="K5" s="21" t="s">
        <v>329</v>
      </c>
      <c r="L5" s="21" t="s">
        <v>330</v>
      </c>
      <c r="M5" s="21" t="s">
        <v>331</v>
      </c>
      <c r="N5" s="21" t="s">
        <v>332</v>
      </c>
      <c r="O5" s="21" t="s">
        <v>333</v>
      </c>
      <c r="P5" s="21" t="s">
        <v>334</v>
      </c>
      <c r="Q5" s="21" t="s">
        <v>335</v>
      </c>
      <c r="R5" s="21" t="s">
        <v>336</v>
      </c>
      <c r="S5" s="21" t="s">
        <v>337</v>
      </c>
      <c r="T5" s="21" t="s">
        <v>338</v>
      </c>
    </row>
    <row r="6">
      <c r="A6" s="21" t="s">
        <v>299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</row>
    <row r="7">
      <c r="A7" s="17">
        <v>1960.0</v>
      </c>
      <c r="B7" s="18">
        <v>0.491247</v>
      </c>
      <c r="C7" s="18">
        <v>0.443943</v>
      </c>
      <c r="D7" s="18">
        <v>5.070908</v>
      </c>
      <c r="E7" s="18">
        <v>-12.065975</v>
      </c>
      <c r="F7" s="18">
        <v>0.754116</v>
      </c>
      <c r="G7" s="18">
        <v>0.06247</v>
      </c>
      <c r="H7" s="18">
        <v>0.616711</v>
      </c>
      <c r="I7" s="18">
        <v>0.151615</v>
      </c>
      <c r="J7" s="18">
        <v>0.213392</v>
      </c>
      <c r="K7" s="18">
        <v>0.572887</v>
      </c>
      <c r="L7" s="18">
        <v>115.024737</v>
      </c>
      <c r="M7" s="18">
        <v>183940.975188</v>
      </c>
      <c r="N7" s="18">
        <v>3.817145</v>
      </c>
      <c r="O7" s="18">
        <v>38.934971</v>
      </c>
      <c r="P7" s="18">
        <v>8.896167</v>
      </c>
      <c r="Q7" s="18">
        <v>0.491886</v>
      </c>
      <c r="R7" s="18">
        <v>12.969779</v>
      </c>
      <c r="S7" s="23">
        <v>513588.3</v>
      </c>
      <c r="T7" s="18">
        <v>48.367827</v>
      </c>
    </row>
    <row r="8">
      <c r="A8" s="19">
        <v>1970.0</v>
      </c>
      <c r="B8" s="20">
        <v>0.52403</v>
      </c>
      <c r="C8" s="20">
        <v>0.52705</v>
      </c>
      <c r="D8" s="20">
        <v>5.214238</v>
      </c>
      <c r="E8" s="20">
        <v>-11.681389</v>
      </c>
      <c r="F8" s="20">
        <v>0.718872</v>
      </c>
      <c r="G8" s="20">
        <v>0.061688</v>
      </c>
      <c r="H8" s="20">
        <v>0.436343</v>
      </c>
      <c r="I8" s="20">
        <v>0.165236</v>
      </c>
      <c r="J8" s="20">
        <v>0.198801</v>
      </c>
      <c r="K8" s="20">
        <v>0.593699</v>
      </c>
      <c r="L8" s="20">
        <v>118.969204</v>
      </c>
      <c r="M8" s="20">
        <v>241334.319409</v>
      </c>
      <c r="N8" s="20">
        <v>3.882069</v>
      </c>
      <c r="O8" s="20">
        <v>39.866625</v>
      </c>
      <c r="P8" s="20">
        <v>10.8227</v>
      </c>
      <c r="Q8" s="20">
        <v>0.486904</v>
      </c>
      <c r="R8" s="20">
        <v>10.230356</v>
      </c>
      <c r="S8" s="24">
        <v>646580.6</v>
      </c>
      <c r="T8" s="20">
        <v>49.57542</v>
      </c>
    </row>
    <row r="9">
      <c r="A9" s="17">
        <v>1980.0</v>
      </c>
      <c r="B9" s="18">
        <v>0.562535</v>
      </c>
      <c r="C9" s="18">
        <v>0.606784</v>
      </c>
      <c r="D9" s="18">
        <v>5.245489</v>
      </c>
      <c r="E9" s="18">
        <v>-11.093376</v>
      </c>
      <c r="F9" s="18">
        <v>0.683548</v>
      </c>
      <c r="G9" s="18">
        <v>0.05827</v>
      </c>
      <c r="H9" s="18">
        <v>0.294537</v>
      </c>
      <c r="I9" s="18">
        <v>0.143979</v>
      </c>
      <c r="J9" s="18">
        <v>0.20041</v>
      </c>
      <c r="K9" s="18">
        <v>0.586675</v>
      </c>
      <c r="L9" s="18">
        <v>120.596355</v>
      </c>
      <c r="M9" s="18">
        <v>254660.211069</v>
      </c>
      <c r="N9" s="18">
        <v>3.925095</v>
      </c>
      <c r="O9" s="18">
        <v>39.840218</v>
      </c>
      <c r="P9" s="18">
        <v>11.268992</v>
      </c>
      <c r="Q9" s="18">
        <v>0.4837</v>
      </c>
      <c r="R9" s="18">
        <v>7.930099</v>
      </c>
      <c r="S9" s="23">
        <v>859665.8</v>
      </c>
      <c r="T9" s="18">
        <v>52.374071</v>
      </c>
    </row>
    <row r="10">
      <c r="A10" s="19">
        <v>1990.0</v>
      </c>
      <c r="B10" s="20">
        <v>0.561793</v>
      </c>
      <c r="C10" s="20">
        <v>0.600168</v>
      </c>
      <c r="D10" s="20">
        <v>5.269532</v>
      </c>
      <c r="E10" s="20">
        <v>-10.322023</v>
      </c>
      <c r="F10" s="20">
        <v>0.669914</v>
      </c>
      <c r="G10" s="20">
        <v>0.072566</v>
      </c>
      <c r="H10" s="20">
        <v>0.295245</v>
      </c>
      <c r="I10" s="20">
        <v>0.164791</v>
      </c>
      <c r="J10" s="20">
        <v>0.197537</v>
      </c>
      <c r="K10" s="20">
        <v>0.534652</v>
      </c>
      <c r="L10" s="20">
        <v>119.015544</v>
      </c>
      <c r="M10" s="20">
        <v>255821.375549</v>
      </c>
      <c r="N10" s="20">
        <v>3.919389</v>
      </c>
      <c r="O10" s="20">
        <v>41.072997</v>
      </c>
      <c r="P10" s="20">
        <v>11.116332</v>
      </c>
      <c r="Q10" s="20">
        <v>0.48042</v>
      </c>
      <c r="R10" s="20">
        <v>5.288061</v>
      </c>
      <c r="S10" s="24">
        <v>888910.8</v>
      </c>
      <c r="T10" s="20">
        <v>50.802674</v>
      </c>
    </row>
    <row r="11">
      <c r="A11" s="25">
        <v>2000.0</v>
      </c>
      <c r="B11" s="26">
        <v>0.540056</v>
      </c>
      <c r="C11" s="26">
        <v>0.692865</v>
      </c>
      <c r="D11" s="26">
        <v>5.290427</v>
      </c>
      <c r="E11" s="26">
        <v>-7.509483</v>
      </c>
      <c r="F11" s="26">
        <v>0.645572</v>
      </c>
      <c r="G11" s="26">
        <v>0.090243</v>
      </c>
      <c r="H11" s="26">
        <v>0.216897</v>
      </c>
      <c r="I11" s="26">
        <v>0.154986</v>
      </c>
      <c r="J11" s="26">
        <v>0.195445</v>
      </c>
      <c r="K11" s="26">
        <v>0.479786</v>
      </c>
      <c r="L11" s="26">
        <v>121.602243</v>
      </c>
      <c r="M11" s="26">
        <v>258176.882216</v>
      </c>
      <c r="N11" s="26">
        <v>3.912693</v>
      </c>
      <c r="O11" s="26">
        <v>40.751501</v>
      </c>
      <c r="P11" s="26">
        <v>11.043564</v>
      </c>
      <c r="Q11" s="26">
        <v>0.486375</v>
      </c>
      <c r="R11" s="26">
        <v>4.336142</v>
      </c>
      <c r="S11" s="27">
        <v>2018519.0</v>
      </c>
      <c r="T11" s="26">
        <v>54.472033</v>
      </c>
    </row>
    <row r="12">
      <c r="A12" s="19">
        <v>2010.0</v>
      </c>
      <c r="B12" s="20">
        <v>0.566781</v>
      </c>
      <c r="C12" s="20">
        <v>0.665526</v>
      </c>
      <c r="D12" s="20">
        <v>5.302258</v>
      </c>
      <c r="E12" s="20">
        <v>-7.637311</v>
      </c>
      <c r="F12" s="20">
        <v>0.649846</v>
      </c>
      <c r="G12" s="20">
        <v>0.096546</v>
      </c>
      <c r="H12" s="20">
        <v>0.222681</v>
      </c>
      <c r="I12" s="20">
        <v>0.167505</v>
      </c>
      <c r="J12" s="20">
        <v>0.196042</v>
      </c>
      <c r="K12" s="20">
        <v>0.445326</v>
      </c>
      <c r="L12" s="20">
        <v>122.294833</v>
      </c>
      <c r="M12" s="20">
        <v>236494.083647</v>
      </c>
      <c r="N12" s="20">
        <v>3.928156</v>
      </c>
      <c r="O12" s="20">
        <v>41.040948</v>
      </c>
      <c r="P12" s="20">
        <v>10.307561</v>
      </c>
      <c r="Q12" s="20">
        <v>0.485802</v>
      </c>
      <c r="R12" s="20">
        <v>6.722032</v>
      </c>
      <c r="S12" s="24">
        <v>5547194.0</v>
      </c>
      <c r="T12" s="20">
        <v>61.978447</v>
      </c>
    </row>
    <row r="14">
      <c r="A14" s="4" t="s">
        <v>339</v>
      </c>
      <c r="B14" s="28">
        <f t="shared" ref="B14:T14" si="1">(B12-B7)/B7</f>
        <v>0.1537597176</v>
      </c>
      <c r="C14" s="28">
        <f t="shared" si="1"/>
        <v>0.4991248877</v>
      </c>
      <c r="D14" s="28">
        <f t="shared" si="1"/>
        <v>0.04562299296</v>
      </c>
      <c r="E14" s="28">
        <f t="shared" si="1"/>
        <v>-0.3670373923</v>
      </c>
      <c r="F14" s="28">
        <f t="shared" si="1"/>
        <v>-0.1382678527</v>
      </c>
      <c r="G14" s="28">
        <f t="shared" si="1"/>
        <v>0.5454778294</v>
      </c>
      <c r="H14" s="28">
        <f t="shared" si="1"/>
        <v>-0.6389216343</v>
      </c>
      <c r="I14" s="28">
        <f t="shared" si="1"/>
        <v>0.1048049335</v>
      </c>
      <c r="J14" s="28">
        <f t="shared" si="1"/>
        <v>-0.08130576591</v>
      </c>
      <c r="K14" s="28">
        <f t="shared" si="1"/>
        <v>-0.2226634572</v>
      </c>
      <c r="L14" s="28">
        <f t="shared" si="1"/>
        <v>0.0632046305</v>
      </c>
      <c r="M14" s="28">
        <f t="shared" si="1"/>
        <v>0.2857063708</v>
      </c>
      <c r="N14" s="28">
        <f t="shared" si="1"/>
        <v>0.02908220673</v>
      </c>
      <c r="O14" s="28">
        <f t="shared" si="1"/>
        <v>0.05408959981</v>
      </c>
      <c r="P14" s="28">
        <f t="shared" si="1"/>
        <v>0.1586519228</v>
      </c>
      <c r="Q14" s="28">
        <f t="shared" si="1"/>
        <v>-0.01236871958</v>
      </c>
      <c r="R14" s="28">
        <f t="shared" si="1"/>
        <v>-0.481715764</v>
      </c>
      <c r="S14" s="28">
        <f t="shared" si="1"/>
        <v>9.800857418</v>
      </c>
      <c r="T14" s="28">
        <f t="shared" si="1"/>
        <v>0.2813982113</v>
      </c>
    </row>
    <row r="15">
      <c r="A15" s="4" t="s">
        <v>340</v>
      </c>
      <c r="B15" s="28">
        <f t="shared" ref="B15:D15" si="2">(B12-B10)/B10</f>
        <v>0.008878715114</v>
      </c>
      <c r="C15" s="28">
        <f t="shared" si="2"/>
        <v>0.1088995081</v>
      </c>
      <c r="D15" s="28">
        <f t="shared" si="2"/>
        <v>0.006210418686</v>
      </c>
      <c r="E15" s="28">
        <f>-(E12-E10)/E10</f>
        <v>0.2600955258</v>
      </c>
      <c r="F15" s="28">
        <f t="shared" ref="F15:T15" si="3">(F12-F10)/F10</f>
        <v>-0.02995608392</v>
      </c>
      <c r="G15" s="28">
        <f t="shared" si="3"/>
        <v>0.3304577901</v>
      </c>
      <c r="H15" s="28">
        <f t="shared" si="3"/>
        <v>-0.2457755423</v>
      </c>
      <c r="I15" s="28">
        <f t="shared" si="3"/>
        <v>0.01646934602</v>
      </c>
      <c r="J15" s="28">
        <f t="shared" si="3"/>
        <v>-0.007568202413</v>
      </c>
      <c r="K15" s="28">
        <f t="shared" si="3"/>
        <v>-0.1670731616</v>
      </c>
      <c r="L15" s="28">
        <f t="shared" si="3"/>
        <v>0.02755345134</v>
      </c>
      <c r="M15" s="28">
        <f t="shared" si="3"/>
        <v>-0.0755499491</v>
      </c>
      <c r="N15" s="28">
        <f t="shared" si="3"/>
        <v>0.00223682824</v>
      </c>
      <c r="O15" s="28">
        <f t="shared" si="3"/>
        <v>-0.0007802936805</v>
      </c>
      <c r="P15" s="28">
        <f t="shared" si="3"/>
        <v>-0.07275520378</v>
      </c>
      <c r="Q15" s="28">
        <f t="shared" si="3"/>
        <v>0.01120269764</v>
      </c>
      <c r="R15" s="28">
        <f t="shared" si="3"/>
        <v>0.271171418</v>
      </c>
      <c r="S15" s="28">
        <f t="shared" si="3"/>
        <v>5.240439423</v>
      </c>
      <c r="T15" s="28">
        <f t="shared" si="3"/>
        <v>0.219983952</v>
      </c>
    </row>
    <row r="18">
      <c r="B18" s="3">
        <f t="shared" ref="B18:E18" si="4">B12-B7</f>
        <v>0.075534</v>
      </c>
      <c r="C18" s="3">
        <f t="shared" si="4"/>
        <v>0.221583</v>
      </c>
      <c r="D18" s="3">
        <f t="shared" si="4"/>
        <v>0.23135</v>
      </c>
      <c r="E18" s="3">
        <f t="shared" si="4"/>
        <v>4.428664</v>
      </c>
      <c r="G18" s="3">
        <f t="shared" ref="G18:L18" si="5">G12-G7</f>
        <v>0.034076</v>
      </c>
      <c r="H18" s="3">
        <f t="shared" si="5"/>
        <v>-0.39403</v>
      </c>
      <c r="I18" s="3">
        <f t="shared" si="5"/>
        <v>0.01589</v>
      </c>
      <c r="J18" s="3">
        <f t="shared" si="5"/>
        <v>-0.01735</v>
      </c>
      <c r="K18" s="3">
        <f t="shared" si="5"/>
        <v>-0.127561</v>
      </c>
      <c r="L18" s="3">
        <f t="shared" si="5"/>
        <v>7.270096</v>
      </c>
      <c r="M18" s="3">
        <f>(M12-M7)*0.001/60</f>
        <v>0.875885141</v>
      </c>
      <c r="N18" s="3">
        <f t="shared" ref="N18:T18" si="6">N12-N7</f>
        <v>0.111011</v>
      </c>
      <c r="O18" s="3">
        <f t="shared" si="6"/>
        <v>2.105977</v>
      </c>
      <c r="P18" s="3">
        <f t="shared" si="6"/>
        <v>1.411394</v>
      </c>
      <c r="Q18" s="3">
        <f t="shared" si="6"/>
        <v>-0.006084</v>
      </c>
      <c r="R18" s="3">
        <f t="shared" si="6"/>
        <v>-6.247747</v>
      </c>
      <c r="S18" s="29">
        <f t="shared" si="6"/>
        <v>5033605.7</v>
      </c>
      <c r="T18" s="3">
        <f t="shared" si="6"/>
        <v>13.61062</v>
      </c>
    </row>
    <row r="19">
      <c r="B19" s="3">
        <f t="shared" ref="B19:E19" si="7">AVERAGE(B7:B12)</f>
        <v>0.5410736667</v>
      </c>
      <c r="C19" s="3">
        <f t="shared" si="7"/>
        <v>0.5893893333</v>
      </c>
      <c r="D19" s="3">
        <f t="shared" si="7"/>
        <v>5.232142</v>
      </c>
      <c r="E19" s="3">
        <f t="shared" si="7"/>
        <v>-10.05159283</v>
      </c>
      <c r="G19" s="3">
        <f t="shared" ref="G19:L19" si="8">AVERAGE(G7:G12)</f>
        <v>0.0736305</v>
      </c>
      <c r="H19" s="3">
        <f t="shared" si="8"/>
        <v>0.347069</v>
      </c>
      <c r="I19" s="3">
        <f t="shared" si="8"/>
        <v>0.1580186667</v>
      </c>
      <c r="J19" s="3">
        <f t="shared" si="8"/>
        <v>0.2002711667</v>
      </c>
      <c r="K19" s="3">
        <f t="shared" si="8"/>
        <v>0.5355041667</v>
      </c>
      <c r="L19" s="3">
        <f t="shared" si="8"/>
        <v>119.5838193</v>
      </c>
      <c r="M19" s="3">
        <f>AVERAGE(M7:M12)*0.001/60</f>
        <v>3.973410686</v>
      </c>
      <c r="N19" s="3">
        <f t="shared" ref="N19:T19" si="9">AVERAGE(N7:N12)</f>
        <v>3.8974245</v>
      </c>
      <c r="O19" s="3">
        <f t="shared" si="9"/>
        <v>40.25121</v>
      </c>
      <c r="P19" s="3">
        <f t="shared" si="9"/>
        <v>10.575886</v>
      </c>
      <c r="Q19" s="3">
        <f t="shared" si="9"/>
        <v>0.4858478333</v>
      </c>
      <c r="R19" s="3">
        <f t="shared" si="9"/>
        <v>7.912744833</v>
      </c>
      <c r="S19" s="29">
        <f t="shared" si="9"/>
        <v>1745743.083</v>
      </c>
      <c r="T19" s="3">
        <f t="shared" si="9"/>
        <v>52.928412</v>
      </c>
    </row>
    <row r="20">
      <c r="B20" s="3">
        <f t="shared" ref="B20:E20" si="10">STDEV(B7:B12)</f>
        <v>0.0294107651</v>
      </c>
      <c r="C20" s="3">
        <f t="shared" si="10"/>
        <v>0.09161177659</v>
      </c>
      <c r="D20" s="3">
        <f t="shared" si="10"/>
        <v>0.0850958344</v>
      </c>
      <c r="E20" s="3">
        <f t="shared" si="10"/>
        <v>2.008158105</v>
      </c>
      <c r="G20" s="3">
        <f t="shared" ref="G20:L20" si="11">STDEV(G7:G12)</f>
        <v>0.01615768228</v>
      </c>
      <c r="H20" s="3">
        <f t="shared" si="11"/>
        <v>0.1539734505</v>
      </c>
      <c r="I20" s="3">
        <f t="shared" si="11"/>
        <v>0.009330178705</v>
      </c>
      <c r="J20" s="3">
        <f t="shared" si="11"/>
        <v>0.006678178417</v>
      </c>
      <c r="K20" s="3">
        <f t="shared" si="11"/>
        <v>0.06105720443</v>
      </c>
      <c r="L20" s="3">
        <f t="shared" si="11"/>
        <v>2.605178622</v>
      </c>
      <c r="M20" s="3">
        <f>STDEV(M7:M12)*0.001</f>
        <v>28.06083342</v>
      </c>
      <c r="N20" s="3">
        <f t="shared" ref="N20:T20" si="12">STDEV(N7:N12)</f>
        <v>0.04267607647</v>
      </c>
      <c r="O20" s="3">
        <f t="shared" si="12"/>
        <v>0.8483650415</v>
      </c>
      <c r="P20" s="3">
        <f t="shared" si="12"/>
        <v>0.8883211011</v>
      </c>
      <c r="Q20" s="3">
        <f t="shared" si="12"/>
        <v>0.003792875237</v>
      </c>
      <c r="R20" s="3">
        <f t="shared" si="12"/>
        <v>3.226269281</v>
      </c>
      <c r="S20" s="3">
        <f t="shared" si="12"/>
        <v>1937580.649</v>
      </c>
      <c r="T20" s="3">
        <f t="shared" si="12"/>
        <v>4.922467799</v>
      </c>
    </row>
    <row r="21">
      <c r="B21" s="3">
        <f t="shared" ref="B21:E21" si="13">B18/B20</f>
        <v>2.568243286</v>
      </c>
      <c r="C21" s="3">
        <f t="shared" si="13"/>
        <v>2.418717421</v>
      </c>
      <c r="D21" s="3">
        <f t="shared" si="13"/>
        <v>2.718699471</v>
      </c>
      <c r="E21" s="3">
        <f t="shared" si="13"/>
        <v>2.205336317</v>
      </c>
      <c r="G21" s="3">
        <f t="shared" ref="G21:T21" si="14">G18/G20</f>
        <v>2.108965841</v>
      </c>
      <c r="H21" s="3">
        <f t="shared" si="14"/>
        <v>-2.559077546</v>
      </c>
      <c r="I21" s="3">
        <f t="shared" si="14"/>
        <v>1.703075633</v>
      </c>
      <c r="J21" s="3">
        <f t="shared" si="14"/>
        <v>-2.598013847</v>
      </c>
      <c r="K21" s="3">
        <f t="shared" si="14"/>
        <v>-2.089204725</v>
      </c>
      <c r="L21" s="3">
        <f t="shared" si="14"/>
        <v>2.79063245</v>
      </c>
      <c r="M21" s="3">
        <f t="shared" si="14"/>
        <v>0.03121379639</v>
      </c>
      <c r="N21" s="3">
        <f t="shared" si="14"/>
        <v>2.601246628</v>
      </c>
      <c r="O21" s="3">
        <f t="shared" si="14"/>
        <v>2.482394838</v>
      </c>
      <c r="P21" s="3">
        <f t="shared" si="14"/>
        <v>1.588833135</v>
      </c>
      <c r="Q21" s="3">
        <f t="shared" si="14"/>
        <v>-1.604060144</v>
      </c>
      <c r="R21" s="3">
        <f t="shared" si="14"/>
        <v>-1.936523723</v>
      </c>
      <c r="S21" s="29">
        <f t="shared" si="14"/>
        <v>2.597881901</v>
      </c>
      <c r="T21" s="3">
        <f t="shared" si="14"/>
        <v>2.764999296</v>
      </c>
    </row>
    <row r="23">
      <c r="C23" s="21" t="s">
        <v>320</v>
      </c>
      <c r="D23" s="21" t="s">
        <v>321</v>
      </c>
      <c r="E23" s="21" t="s">
        <v>323</v>
      </c>
      <c r="F23" s="21" t="s">
        <v>325</v>
      </c>
      <c r="G23" s="21" t="s">
        <v>326</v>
      </c>
      <c r="H23" s="21" t="s">
        <v>327</v>
      </c>
      <c r="I23" s="21" t="s">
        <v>328</v>
      </c>
      <c r="J23" s="21" t="s">
        <v>329</v>
      </c>
      <c r="K23" s="21" t="s">
        <v>330</v>
      </c>
      <c r="L23" s="21" t="s">
        <v>341</v>
      </c>
      <c r="M23" s="21" t="s">
        <v>333</v>
      </c>
      <c r="N23" s="21"/>
      <c r="P23" s="21"/>
      <c r="Q23" s="21"/>
      <c r="R23" s="21"/>
      <c r="S23" s="21"/>
      <c r="T23" s="21"/>
    </row>
    <row r="24">
      <c r="C24" s="28">
        <v>0.00887871511392985</v>
      </c>
      <c r="D24" s="28">
        <v>0.1088995081377213</v>
      </c>
      <c r="E24" s="28">
        <v>0.26009552584798534</v>
      </c>
      <c r="F24" s="28">
        <v>0.33045779014965687</v>
      </c>
      <c r="G24" s="28"/>
      <c r="H24" s="28">
        <v>0.016469346020110288</v>
      </c>
      <c r="I24" s="28"/>
      <c r="J24" s="28"/>
      <c r="K24" s="28">
        <v>0.027553451337415148</v>
      </c>
      <c r="L24" s="28"/>
      <c r="M24" s="28"/>
      <c r="N24" s="28"/>
      <c r="P24" s="28"/>
    </row>
    <row r="25">
      <c r="G25" s="28">
        <v>-0.24577554234618704</v>
      </c>
      <c r="I25" s="28">
        <v>-0.007568202412712537</v>
      </c>
      <c r="J25" s="28">
        <v>-0.16707316160792443</v>
      </c>
      <c r="L25" s="28">
        <v>-0.07554994910227136</v>
      </c>
      <c r="M25" s="28">
        <v>-7.802936805415163E-4</v>
      </c>
    </row>
  </sheetData>
  <drawing r:id="rId1"/>
</worksheet>
</file>