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7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<sst xmlns="http://schemas.openxmlformats.org/spreadsheetml/2006/main" count="24" uniqueCount="24">
  <si>
    <t>RPM*1000/min</t>
  </si>
  <si>
    <t>Atm. &amp; Duct Pressure diff.        ΔP(mbar)</t>
  </si>
  <si>
    <r>
      <rPr>
        <sz val="10"/>
        <color theme="1"/>
        <rFont val="Calibri"/>
        <charset val="134"/>
        <scheme val="minor"/>
      </rPr>
      <t>Compressor Inlet Temperature T1(</t>
    </r>
    <r>
      <rPr>
        <sz val="10"/>
        <color theme="1"/>
        <rFont val="Calibri"/>
        <charset val="134"/>
      </rPr>
      <t>˚</t>
    </r>
    <r>
      <rPr>
        <sz val="10"/>
        <color theme="1"/>
        <rFont val="Calibri"/>
        <charset val="134"/>
        <scheme val="minor"/>
      </rPr>
      <t>C)</t>
    </r>
  </si>
  <si>
    <r>
      <rPr>
        <sz val="10"/>
        <color theme="1"/>
        <rFont val="Calibri"/>
        <charset val="134"/>
        <scheme val="minor"/>
      </rPr>
      <t>Compressor Exit Temperature  T2(</t>
    </r>
    <r>
      <rPr>
        <sz val="10"/>
        <color theme="1"/>
        <rFont val="Calibri"/>
        <charset val="134"/>
      </rPr>
      <t>˚C</t>
    </r>
    <r>
      <rPr>
        <sz val="10"/>
        <color theme="1"/>
        <rFont val="Calibri"/>
        <charset val="134"/>
        <scheme val="minor"/>
      </rPr>
      <t>)</t>
    </r>
  </si>
  <si>
    <r>
      <rPr>
        <sz val="10"/>
        <color theme="1"/>
        <rFont val="Calibri"/>
        <charset val="134"/>
        <scheme val="minor"/>
      </rPr>
      <t>Combustion Chamber Exit Temperature T3A(</t>
    </r>
    <r>
      <rPr>
        <sz val="10"/>
        <color theme="1"/>
        <rFont val="Calibri"/>
        <charset val="134"/>
      </rPr>
      <t>˚C</t>
    </r>
    <r>
      <rPr>
        <sz val="10"/>
        <color theme="1"/>
        <rFont val="Calibri"/>
        <charset val="134"/>
        <scheme val="minor"/>
      </rPr>
      <t>)</t>
    </r>
  </si>
  <si>
    <t>Combustion Chamber Exit Temperature T3B(˚C)</t>
  </si>
  <si>
    <r>
      <rPr>
        <sz val="10"/>
        <color theme="1"/>
        <rFont val="Calibri"/>
        <charset val="134"/>
        <scheme val="minor"/>
      </rPr>
      <t>1st Turbine Exit Temperature T3C(</t>
    </r>
    <r>
      <rPr>
        <sz val="10"/>
        <color theme="1"/>
        <rFont val="Calibri"/>
        <charset val="134"/>
      </rPr>
      <t>˚C</t>
    </r>
    <r>
      <rPr>
        <sz val="10"/>
        <color theme="1"/>
        <rFont val="Calibri"/>
        <charset val="134"/>
        <scheme val="minor"/>
      </rPr>
      <t>)</t>
    </r>
  </si>
  <si>
    <r>
      <rPr>
        <sz val="10"/>
        <color theme="1"/>
        <rFont val="Calibri"/>
        <charset val="134"/>
        <scheme val="minor"/>
      </rPr>
      <t>Power Turbine inlet Temperature T4(</t>
    </r>
    <r>
      <rPr>
        <sz val="10"/>
        <color theme="1"/>
        <rFont val="Calibri"/>
        <charset val="134"/>
      </rPr>
      <t>˚C</t>
    </r>
    <r>
      <rPr>
        <sz val="10"/>
        <color theme="1"/>
        <rFont val="Calibri"/>
        <charset val="134"/>
        <scheme val="minor"/>
      </rPr>
      <t xml:space="preserve">) </t>
    </r>
  </si>
  <si>
    <r>
      <rPr>
        <sz val="10"/>
        <color theme="1"/>
        <rFont val="Calibri"/>
        <charset val="134"/>
        <scheme val="minor"/>
      </rPr>
      <t>Power Turbine Exit Temp  T5(</t>
    </r>
    <r>
      <rPr>
        <sz val="10"/>
        <color theme="1"/>
        <rFont val="Calibri"/>
        <charset val="134"/>
      </rPr>
      <t>˚</t>
    </r>
    <r>
      <rPr>
        <sz val="10"/>
        <color theme="1"/>
        <rFont val="Calibri"/>
        <charset val="134"/>
        <scheme val="minor"/>
      </rPr>
      <t>C)</t>
    </r>
  </si>
  <si>
    <t>Compressor Exit Gauge Pressure P2(bar)</t>
  </si>
  <si>
    <t>Combustion Chamber Exit Gauge Pressure P3(bar)</t>
  </si>
  <si>
    <t>Power Turbine Inlet Gauge Pressure P4(mbar)</t>
  </si>
  <si>
    <t>Power Turbine inlet and exit Pressure Diff ΔP(mbar)</t>
  </si>
  <si>
    <t>Fuel Flow Rate       mf(L/h)</t>
  </si>
  <si>
    <t>A/F</t>
  </si>
  <si>
    <t>P2/P1</t>
  </si>
  <si>
    <t>T2/T1</t>
  </si>
  <si>
    <t>Compressor Efficiency</t>
  </si>
  <si>
    <t>T3C/T3</t>
  </si>
  <si>
    <t>P4/P3</t>
  </si>
  <si>
    <t>1st Turbine Efficiency</t>
  </si>
  <si>
    <t>T5/T4</t>
  </si>
  <si>
    <t>P5/P4</t>
  </si>
  <si>
    <t>Power Turbine efficiency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</si>
</sst>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0"/>
      <color theme="1"/>
      <name val="Calibri"/>
      <charset val="134"/>
      <scheme val="minor"/>
    </font>
    <font>
      <sz val="10"/>
      <color theme="1"/>
      <name val="Calibri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3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0" borderId="4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13" borderId="3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1" fillId="4" borderId="7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4" borderId="3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7"/>
  <sheetViews>
    <sheetView tabSelected="1" workbookViewId="0">
      <selection activeCell="B2" sqref="B2"/>
    </sheetView>
  </sheetViews>
  <sheetFormatPr defaultColWidth="9" defaultRowHeight="15" outlineLevelRow="6"/>
  <cols>
    <col min="1" max="1" width="11.552380952381" customWidth="1"/>
    <col min="2" max="2" width="12" customWidth="1"/>
    <col min="3" max="3" width="12.6666666666667" customWidth="1"/>
    <col min="4" max="5" width="11.8857142857143" customWidth="1"/>
    <col min="6" max="7" width="11.6666666666667" customWidth="1"/>
    <col min="8" max="8" width="11.552380952381" customWidth="1"/>
    <col min="9" max="9" width="12.552380952381" customWidth="1"/>
    <col min="10" max="11" width="11.3333333333333" customWidth="1"/>
    <col min="12" max="14" width="10.552380952381" customWidth="1"/>
    <col min="15" max="15" width="11.3333333333333" customWidth="1"/>
    <col min="16" max="16" width="10.1047619047619" customWidth="1"/>
    <col min="17" max="17" width="11.3333333333333" customWidth="1"/>
    <col min="18" max="19" width="10.4380952380952" customWidth="1"/>
    <col min="20" max="20" width="10.3333333333333" customWidth="1"/>
    <col min="28" max="28" width="10.8857142857143" customWidth="1"/>
    <col min="34" max="34" width="11.4380952380952" customWidth="1"/>
  </cols>
  <sheetData>
    <row r="1" spans="2:1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89.25" spans="1:37">
      <c r="A2" s="2" t="s">
        <v>0</v>
      </c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Q2" s="4"/>
      <c r="S2" s="4"/>
      <c r="AB2" s="4" t="s">
        <v>14</v>
      </c>
      <c r="AC2" s="4" t="s">
        <v>15</v>
      </c>
      <c r="AD2" s="4" t="s">
        <v>16</v>
      </c>
      <c r="AE2" s="4" t="s">
        <v>17</v>
      </c>
      <c r="AF2" s="4" t="s">
        <v>18</v>
      </c>
      <c r="AG2" s="4" t="s">
        <v>19</v>
      </c>
      <c r="AH2" s="4" t="s">
        <v>20</v>
      </c>
      <c r="AI2" s="4" t="s">
        <v>21</v>
      </c>
      <c r="AJ2" t="s">
        <v>22</v>
      </c>
      <c r="AK2" s="4" t="s">
        <v>23</v>
      </c>
    </row>
    <row r="3" spans="1:37">
      <c r="A3">
        <v>20.3</v>
      </c>
      <c r="B3">
        <v>2.5</v>
      </c>
      <c r="C3">
        <v>14</v>
      </c>
      <c r="D3">
        <v>55</v>
      </c>
      <c r="E3">
        <v>605</v>
      </c>
      <c r="F3">
        <v>587</v>
      </c>
      <c r="G3">
        <v>536</v>
      </c>
      <c r="H3">
        <v>536</v>
      </c>
      <c r="I3">
        <v>481</v>
      </c>
      <c r="J3">
        <v>0.2</v>
      </c>
      <c r="K3">
        <v>0.19</v>
      </c>
      <c r="L3">
        <v>30</v>
      </c>
      <c r="M3">
        <v>28</v>
      </c>
      <c r="N3">
        <v>8</v>
      </c>
      <c r="AB3" t="e">
        <f>#REF!/S3</f>
        <v>#REF!</v>
      </c>
      <c r="AC3" t="e">
        <f>#REF!/#REF!</f>
        <v>#REF!</v>
      </c>
      <c r="AD3" t="e">
        <f>#REF!/#REF!</f>
        <v>#REF!</v>
      </c>
      <c r="AE3" t="e">
        <f>(POWER(AC3,0.286)-1)/(AD3-1)</f>
        <v>#REF!</v>
      </c>
      <c r="AF3" t="e">
        <f>#REF!/#REF!</f>
        <v>#REF!</v>
      </c>
      <c r="AG3" t="e">
        <f>#REF!/#REF!</f>
        <v>#REF!</v>
      </c>
      <c r="AH3" t="e">
        <f>(1-AF3)/(1-POWER(AG3,0.248))</f>
        <v>#REF!</v>
      </c>
      <c r="AI3" s="4" t="e">
        <f>#REF!/#REF!</f>
        <v>#REF!</v>
      </c>
      <c r="AJ3" t="e">
        <f>Q3/#REF!</f>
        <v>#REF!</v>
      </c>
      <c r="AK3" t="e">
        <f>(1-AI3)/(1-POWER(AJ3,0.248))</f>
        <v>#REF!</v>
      </c>
    </row>
    <row r="4" spans="1:36">
      <c r="A4">
        <v>31.5</v>
      </c>
      <c r="B4">
        <v>4.8</v>
      </c>
      <c r="C4">
        <v>14</v>
      </c>
      <c r="D4">
        <v>58</v>
      </c>
      <c r="E4">
        <v>598</v>
      </c>
      <c r="F4">
        <v>592</v>
      </c>
      <c r="G4">
        <v>533</v>
      </c>
      <c r="H4">
        <v>533</v>
      </c>
      <c r="I4">
        <v>488</v>
      </c>
      <c r="J4">
        <v>0.3</v>
      </c>
      <c r="K4">
        <v>0.28</v>
      </c>
      <c r="L4">
        <v>42</v>
      </c>
      <c r="M4">
        <v>40</v>
      </c>
      <c r="N4">
        <v>9</v>
      </c>
      <c r="AB4" t="e">
        <f>#REF!/S4</f>
        <v>#REF!</v>
      </c>
      <c r="AC4" t="e">
        <f>#REF!/#REF!</f>
        <v>#REF!</v>
      </c>
      <c r="AD4" t="e">
        <f>#REF!/#REF!</f>
        <v>#REF!</v>
      </c>
      <c r="AE4" t="e">
        <f t="shared" ref="AE4:AE7" si="0">(POWER(AC4,0.286)-1)/(AD4-1)</f>
        <v>#REF!</v>
      </c>
      <c r="AF4" t="e">
        <f>#REF!/#REF!</f>
        <v>#REF!</v>
      </c>
      <c r="AG4" t="e">
        <f>#REF!/#REF!</f>
        <v>#REF!</v>
      </c>
      <c r="AH4" t="e">
        <f t="shared" ref="AH4:AH7" si="1">(1-AF4)/(1-POWER(AG4,0.248))</f>
        <v>#REF!</v>
      </c>
      <c r="AI4" s="4" t="e">
        <f>#REF!/#REF!</f>
        <v>#REF!</v>
      </c>
      <c r="AJ4" t="e">
        <f>Q4/#REF!</f>
        <v>#REF!</v>
      </c>
    </row>
    <row r="5" spans="1:36">
      <c r="A5">
        <v>34.5</v>
      </c>
      <c r="B5">
        <v>5.6</v>
      </c>
      <c r="C5">
        <v>14</v>
      </c>
      <c r="D5">
        <v>65</v>
      </c>
      <c r="E5">
        <v>616</v>
      </c>
      <c r="F5">
        <v>603</v>
      </c>
      <c r="G5">
        <v>543</v>
      </c>
      <c r="H5">
        <v>543</v>
      </c>
      <c r="I5">
        <v>499</v>
      </c>
      <c r="J5">
        <v>0.35</v>
      </c>
      <c r="K5">
        <v>0.32</v>
      </c>
      <c r="L5">
        <v>50</v>
      </c>
      <c r="M5">
        <v>48</v>
      </c>
      <c r="N5">
        <v>10</v>
      </c>
      <c r="AB5" t="e">
        <f>#REF!/S5</f>
        <v>#REF!</v>
      </c>
      <c r="AC5" t="e">
        <f>#REF!/#REF!</f>
        <v>#REF!</v>
      </c>
      <c r="AD5" t="e">
        <f>#REF!/#REF!</f>
        <v>#REF!</v>
      </c>
      <c r="AE5" t="e">
        <f t="shared" si="0"/>
        <v>#REF!</v>
      </c>
      <c r="AF5" t="e">
        <f>#REF!/#REF!</f>
        <v>#REF!</v>
      </c>
      <c r="AG5" t="e">
        <f>#REF!/#REF!</f>
        <v>#REF!</v>
      </c>
      <c r="AH5" t="e">
        <f t="shared" si="1"/>
        <v>#REF!</v>
      </c>
      <c r="AI5" s="4" t="e">
        <f>#REF!/#REF!</f>
        <v>#REF!</v>
      </c>
      <c r="AJ5" t="e">
        <f>Q5/#REF!</f>
        <v>#REF!</v>
      </c>
    </row>
    <row r="6" spans="1:36">
      <c r="A6">
        <v>40</v>
      </c>
      <c r="B6">
        <v>6.4</v>
      </c>
      <c r="C6">
        <v>14</v>
      </c>
      <c r="D6">
        <v>69</v>
      </c>
      <c r="E6">
        <v>615</v>
      </c>
      <c r="F6">
        <v>603</v>
      </c>
      <c r="G6">
        <v>541</v>
      </c>
      <c r="H6">
        <v>545</v>
      </c>
      <c r="I6">
        <v>503</v>
      </c>
      <c r="J6">
        <v>0.4</v>
      </c>
      <c r="K6">
        <v>0.39</v>
      </c>
      <c r="L6">
        <v>58</v>
      </c>
      <c r="M6">
        <v>50</v>
      </c>
      <c r="N6">
        <v>11</v>
      </c>
      <c r="AB6" t="e">
        <f>#REF!/S6</f>
        <v>#REF!</v>
      </c>
      <c r="AC6" t="e">
        <f>#REF!/#REF!</f>
        <v>#REF!</v>
      </c>
      <c r="AD6" t="e">
        <f>#REF!/#REF!</f>
        <v>#REF!</v>
      </c>
      <c r="AE6" t="e">
        <f t="shared" si="0"/>
        <v>#REF!</v>
      </c>
      <c r="AF6" t="e">
        <f>#REF!/#REF!</f>
        <v>#REF!</v>
      </c>
      <c r="AG6" t="e">
        <f>#REF!/#REF!</f>
        <v>#REF!</v>
      </c>
      <c r="AH6" t="e">
        <f t="shared" si="1"/>
        <v>#REF!</v>
      </c>
      <c r="AI6" s="4" t="e">
        <f>#REF!/#REF!</f>
        <v>#REF!</v>
      </c>
      <c r="AJ6" t="e">
        <f>Q6/#REF!</f>
        <v>#REF!</v>
      </c>
    </row>
    <row r="7" spans="1:36">
      <c r="A7">
        <v>50</v>
      </c>
      <c r="B7">
        <v>7.4</v>
      </c>
      <c r="C7">
        <v>14</v>
      </c>
      <c r="D7">
        <v>74</v>
      </c>
      <c r="E7">
        <v>615</v>
      </c>
      <c r="F7">
        <v>605</v>
      </c>
      <c r="G7">
        <v>541</v>
      </c>
      <c r="H7">
        <v>545</v>
      </c>
      <c r="I7">
        <v>505</v>
      </c>
      <c r="J7">
        <v>0.5</v>
      </c>
      <c r="K7">
        <v>0.48</v>
      </c>
      <c r="L7">
        <v>63</v>
      </c>
      <c r="M7">
        <v>55</v>
      </c>
      <c r="N7">
        <v>12</v>
      </c>
      <c r="AB7" t="e">
        <f>#REF!/S7</f>
        <v>#REF!</v>
      </c>
      <c r="AC7" t="e">
        <f>#REF!/#REF!</f>
        <v>#REF!</v>
      </c>
      <c r="AD7" t="e">
        <f>#REF!/#REF!</f>
        <v>#REF!</v>
      </c>
      <c r="AE7" t="e">
        <f t="shared" si="0"/>
        <v>#REF!</v>
      </c>
      <c r="AF7" t="e">
        <f>#REF!/#REF!</f>
        <v>#REF!</v>
      </c>
      <c r="AG7" t="e">
        <f>#REF!/#REF!</f>
        <v>#REF!</v>
      </c>
      <c r="AH7" t="e">
        <f t="shared" si="1"/>
        <v>#REF!</v>
      </c>
      <c r="AI7" s="4" t="e">
        <f>#REF!/#REF!</f>
        <v>#REF!</v>
      </c>
      <c r="AJ7" t="e">
        <f>Q7/#REF!</f>
        <v>#REF!</v>
      </c>
    </row>
  </sheetData>
  <mergeCells count="1">
    <mergeCell ref="B1:N1"/>
  </mergeCells>
  <pageMargins left="0.7" right="0.7" top="0.75" bottom="0.75" header="0.3" footer="0.3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 Pal</dc:creator>
  <cp:lastModifiedBy>ankit lakhiwal</cp:lastModifiedBy>
  <dcterms:created xsi:type="dcterms:W3CDTF">2021-01-03T17:05:00Z</dcterms:created>
  <dcterms:modified xsi:type="dcterms:W3CDTF">2021-11-11T06:28:28Z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69F02D6F37104A979FBD43240F1A0A14</vt:lpwstr>
  </property>
  <property fmtid="{D5CDD505-2E9C-101B-9397-08002B2CF9AE}" pid="3" name="KSOProductBuildVer">
    <vt:lpwstr>1033-11.2.0.10351</vt:lpwstr>
  </property>
</Properties>
</file>