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wini\Downloads\"/>
    </mc:Choice>
  </mc:AlternateContent>
  <xr:revisionPtr revIDLastSave="0" documentId="8_{EC665155-9E2A-4B23-A467-D00BFB6A1301}" xr6:coauthVersionLast="47" xr6:coauthVersionMax="47" xr10:uidLastSave="{00000000-0000-0000-0000-000000000000}"/>
  <bookViews>
    <workbookView xWindow="-110" yWindow="-110" windowWidth="19420" windowHeight="10300" xr2:uid="{F90611BE-71B8-44C4-A326-A2641F0C4273}"/>
  </bookViews>
  <sheets>
    <sheet name="XERO Balance Sheet 2024(TDE)" sheetId="1" r:id="rId1"/>
  </sheets>
  <externalReferences>
    <externalReference r:id="rId2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#REF!</definedName>
    <definedName name="BAS_Amendments">#REF!</definedName>
    <definedName name="BAS_Dates">#REF!</definedName>
    <definedName name="BAS_GST_Labels">#REF!</definedName>
    <definedName name="BAS_GST_Values">#REF!</definedName>
    <definedName name="BAS_Payable">#REF!</definedName>
    <definedName name="BAS_PAYGW_Labels">#REF!</definedName>
    <definedName name="BAS_PAYGW_Values">#REF!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#REF!</definedName>
    <definedName name="Cl_Connected">#REF!</definedName>
    <definedName name="Cl_EntityType">#REF!</definedName>
    <definedName name="Cl_FileId">#REF!</definedName>
    <definedName name="Cl_FileName">#REF!</definedName>
    <definedName name="Cl_Name">#REF!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#REF!</definedName>
    <definedName name="Firm_Name">#REF!</definedName>
    <definedName name="Firm_Partner">#REF!</definedName>
    <definedName name="Firm_Preparer">#REF!</definedName>
    <definedName name="Firm_Reviewer">#REF!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 localSheetId="0">#REF!</definedName>
    <definedName name="Index_TaxRec_Coy">#REF!</definedName>
    <definedName name="Index_TaxRec_Psh" localSheetId="0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#REF!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#REF!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#REF!</definedName>
    <definedName name="RecordInfo.RecordTitle">#REF!</definedName>
    <definedName name="RecordInfo.SheetId">#REF!</definedName>
    <definedName name="RecordInfo.Tolerances">#REF!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 localSheetId="0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#REF!</definedName>
    <definedName name="SheetNamedRangesValues">#REF!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#REF!</definedName>
    <definedName name="Tax_Print">#REF!</definedName>
    <definedName name="Tax_rates">#REF!</definedName>
    <definedName name="Tax_Return_Fields">#REF!</definedName>
    <definedName name="Tax_Year">#REF!</definedName>
    <definedName name="TaxRates_CoTaxRate">#REF!</definedName>
    <definedName name="TaxRates_InvalidOffset">#REF!</definedName>
    <definedName name="TaxRates_LITOLowerInc">#REF!</definedName>
    <definedName name="TaxRates_MCareLowerInc">#REF!</definedName>
    <definedName name="TaxRates_MCareMidInc2">#REF!</definedName>
    <definedName name="TaxRates_SBECoTaxRate">#REF!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#REF!</definedName>
    <definedName name="Tx_LedgerReport.PPs">#REF!</definedName>
    <definedName name="Tx_LedgerReport.SourceAccountId">#REF!</definedName>
    <definedName name="Tx_LedgerReport.TaxonomyBalances">#REF!</definedName>
    <definedName name="Tx_LedgerReport.TaxonomyBalancesDrCr">#REF!</definedName>
    <definedName name="Tx_LedgerReport.TaxonomyNames">#REF!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C72" i="1"/>
  <c r="D59" i="1"/>
  <c r="D60" i="1" s="1"/>
  <c r="C59" i="1"/>
  <c r="C60" i="1" s="1"/>
  <c r="D48" i="1"/>
  <c r="C40" i="1"/>
  <c r="C48" i="1" s="1"/>
  <c r="D35" i="1"/>
  <c r="C35" i="1"/>
  <c r="D21" i="1"/>
  <c r="C21" i="1"/>
  <c r="D13" i="1"/>
  <c r="D49" i="1" s="1"/>
  <c r="D62" i="1" s="1"/>
  <c r="C13" i="1"/>
  <c r="C49" i="1" l="1"/>
  <c r="C62" i="1" s="1"/>
</calcChain>
</file>

<file path=xl/sharedStrings.xml><?xml version="1.0" encoding="utf-8"?>
<sst xmlns="http://schemas.openxmlformats.org/spreadsheetml/2006/main" count="69" uniqueCount="69">
  <si>
    <t>Balance Sheet</t>
  </si>
  <si>
    <t>Sports &amp; Outdoor Pty Ltd</t>
  </si>
  <si>
    <t>As at 30 June 2024</t>
  </si>
  <si>
    <t>Account</t>
  </si>
  <si>
    <t>30 June 2024</t>
  </si>
  <si>
    <t>30 June 2023</t>
  </si>
  <si>
    <t>Assets</t>
  </si>
  <si>
    <t>Bank</t>
  </si>
  <si>
    <t>Macquarie Bank Accelerator Acct</t>
  </si>
  <si>
    <t xml:space="preserve">SO Macq Cash Mgmt </t>
  </si>
  <si>
    <t>SO Maxi 058</t>
  </si>
  <si>
    <t>Sports &amp; Outdoor 915</t>
  </si>
  <si>
    <t>Total Bank</t>
  </si>
  <si>
    <t>Current Assets</t>
  </si>
  <si>
    <t>Accounts Receivable</t>
  </si>
  <si>
    <t>Cash on Hand</t>
  </si>
  <si>
    <t>Loan - Balcomb &amp; Associates Pty Ltd</t>
  </si>
  <si>
    <t>Loan - Hills Marketplace Pty Ltd</t>
  </si>
  <si>
    <t>Loan - Hugh Balcomb 2023</t>
  </si>
  <si>
    <t>Other Debtors</t>
  </si>
  <si>
    <t>Total Current Assets</t>
  </si>
  <si>
    <t>Fixed Assets</t>
  </si>
  <si>
    <t>Computer Equipment</t>
  </si>
  <si>
    <t>Furniture &amp; Fittings at Cost</t>
  </si>
  <si>
    <t>Leasehold Improvements at Cost</t>
  </si>
  <si>
    <t>Less : Accumulated Depreciation of Leasehold Improvements</t>
  </si>
  <si>
    <t>Less : Accumulated Depreciation on Computer Equipment</t>
  </si>
  <si>
    <t>Less : Accumulated Depreciation on Furniture &amp; Fittings</t>
  </si>
  <si>
    <t>Less : Accumulated Depreciation on Motor Vehicles</t>
  </si>
  <si>
    <t>Less : Accumulated Depreciation on Office Equipment</t>
  </si>
  <si>
    <t>Less : Accumulated Depreciation on Plant &amp; Equipment</t>
  </si>
  <si>
    <t>Motor Vehicles at Cost</t>
  </si>
  <si>
    <t>Office Equipment</t>
  </si>
  <si>
    <t>Plant &amp; Equipment at Cost</t>
  </si>
  <si>
    <t>Total Fixed Assets</t>
  </si>
  <si>
    <t>Non-current Assets</t>
  </si>
  <si>
    <t>Borrowing Costs</t>
  </si>
  <si>
    <t>Less : Accumulated Amortisation Borrowing Costs</t>
  </si>
  <si>
    <t>Investment Bridge Atlanta Unit Trust</t>
  </si>
  <si>
    <t>Loan - Hugh Balcomb 2024</t>
  </si>
  <si>
    <t>Loan - KCR</t>
  </si>
  <si>
    <t>Loan - Regional DOOH Pty Ltd</t>
  </si>
  <si>
    <t>SIPC - Berkshire Hathaway (IBRKB)</t>
  </si>
  <si>
    <t>SIPC - Firstwave Cloud Technology (FCT)</t>
  </si>
  <si>
    <t>SIPC - Magellan Global Fund (MGF)</t>
  </si>
  <si>
    <t>SIPC - Mawson Infrastructure Group (MIGI)</t>
  </si>
  <si>
    <t>SIPC - MFF Capital Investments (MFF)</t>
  </si>
  <si>
    <t>Total Non-current Assets</t>
  </si>
  <si>
    <t>Total Assets</t>
  </si>
  <si>
    <t>Liabilities</t>
  </si>
  <si>
    <t>Current Liabilities</t>
  </si>
  <si>
    <t>Accounts Payable</t>
  </si>
  <si>
    <t>ATO ICA</t>
  </si>
  <si>
    <t>GST</t>
  </si>
  <si>
    <t>Income Tax Payable</t>
  </si>
  <si>
    <t>PAYG Withholdings Payable</t>
  </si>
  <si>
    <t>Superannuation Payable</t>
  </si>
  <si>
    <t>Total Current Liabilities</t>
  </si>
  <si>
    <t>Total Liabilities</t>
  </si>
  <si>
    <t>Net Assets</t>
  </si>
  <si>
    <t>Equity</t>
  </si>
  <si>
    <t>A Class Ord Shares - Fully Paid</t>
  </si>
  <si>
    <t>B Class Ord Shares - Fully Paid</t>
  </si>
  <si>
    <t>Current Year Earnings</t>
  </si>
  <si>
    <t>Dividends</t>
  </si>
  <si>
    <t>K Class Ord Shares - Fully Paid</t>
  </si>
  <si>
    <t>Ordinary Shares - Fully Paid</t>
  </si>
  <si>
    <t>Retained Earnings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</si>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</sst>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 applyAlignment="1">
      <alignment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horizontal="right" vertical="center"/>
    </xf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</cellXfs>
  <cellStyles count="2">
    <cellStyle name="Normal" xfId="0" builtinId="0"/>
    <cellStyle name="Normal 3 3 2" xfId="1" xr:uid="{203B8BC7-8838-4145-ADC6-4C20AAC4E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ni\Downloads\Files\Workpapers\Australia\Index%20Workpaper%20Aus%20V1.21.xlsx" TargetMode="External"/><Relationship Id="rId1" Type="http://schemas.openxmlformats.org/officeDocument/2006/relationships/externalLinkPath" Target="Files/Workpapers/Australia/Index%20Workpaper%20Aus%20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BRC"/>
      <sheetName val="Bank Rec Guidlines"/>
      <sheetName val="GRC"/>
      <sheetName val="GST Rec Guidelines"/>
      <sheetName val="WRC"/>
      <sheetName val="Salary Rec Guidelines"/>
      <sheetName val="PPM"/>
      <sheetName val="Prepayments Guidelines"/>
      <sheetName val="IIC"/>
      <sheetName val="IIC- Guidelines"/>
      <sheetName val="ACT"/>
      <sheetName val="ACT - Guidelines"/>
      <sheetName val="BCN"/>
      <sheetName val="BCN - Guidelines"/>
      <sheetName val="GRCC"/>
      <sheetName val="GST Cash Rec Guidelines"/>
      <sheetName val="TDE"/>
      <sheetName val="Accounts Receivable Guidelines"/>
      <sheetName val="TCR"/>
      <sheetName val="Accounts Payable Guidelines"/>
      <sheetName val="FCO"/>
      <sheetName val="FCO Guidelines"/>
      <sheetName val="RSS"/>
      <sheetName val="RSS Guidelines"/>
      <sheetName val="IRN"/>
      <sheetName val="Guidelines (IRN)"/>
      <sheetName val="LSC"/>
      <sheetName val="Guidelines LSC"/>
      <sheetName val="HPSA"/>
      <sheetName val="Guidelines HPSA"/>
      <sheetName val="D7L"/>
      <sheetName val="Div 7a Guidelines"/>
      <sheetName val="Loan 2017"/>
      <sheetName val="Loan 2018"/>
      <sheetName val="Loan 2019"/>
      <sheetName val="Loan 2020"/>
      <sheetName val="Loan 2021"/>
      <sheetName val="Loan 2022"/>
      <sheetName val="Loan 2023"/>
      <sheetName val="BLC"/>
      <sheetName val="Bank loan Guidelines"/>
      <sheetName val="PRT"/>
      <sheetName val="PRT Guidelines"/>
      <sheetName val="EMC"/>
      <sheetName val="EMC - Guidelines"/>
      <sheetName val="CG"/>
      <sheetName val="CG Guidlines"/>
      <sheetName val="LST"/>
      <sheetName val="Livestock Guidelines"/>
      <sheetName val="CLS"/>
      <sheetName val="Closing Stock Guidelines"/>
      <sheetName val="Helping files&gt;"/>
      <sheetName val="Balance Sheet(BRC)"/>
      <sheetName val="Macquarie General Acc 745 Re..."/>
      <sheetName val="Macquarie GST Acc 778 Reconc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B305-7474-4456-B870-AC0281460518}">
  <sheetPr>
    <tabColor rgb="FF92D050"/>
  </sheetPr>
  <dimension ref="A1:D72"/>
  <sheetViews>
    <sheetView showGridLines="0" tabSelected="1" zoomScaleNormal="100" workbookViewId="0">
      <selection activeCell="F15" sqref="F15"/>
    </sheetView>
  </sheetViews>
  <sheetFormatPr defaultColWidth="9.1796875" defaultRowHeight="11.5" x14ac:dyDescent="0.25"/>
  <cols>
    <col min="1" max="1" width="1.453125" style="5" customWidth="1"/>
    <col min="2" max="2" width="56" style="5" customWidth="1"/>
    <col min="3" max="4" width="14.81640625" style="5" customWidth="1"/>
    <col min="5" max="5" width="18.26953125" style="5" bestFit="1" customWidth="1"/>
    <col min="6" max="16384" width="9.1796875" style="5"/>
  </cols>
  <sheetData>
    <row r="1" spans="1:4" s="2" customFormat="1" ht="16.75" customHeight="1" x14ac:dyDescent="0.35">
      <c r="A1" s="1" t="s">
        <v>0</v>
      </c>
      <c r="B1" s="1"/>
      <c r="C1" s="1"/>
      <c r="D1" s="1"/>
    </row>
    <row r="2" spans="1:4" s="4" customFormat="1" ht="14.5" customHeight="1" x14ac:dyDescent="0.35">
      <c r="A2" s="3" t="s">
        <v>1</v>
      </c>
      <c r="B2" s="3"/>
      <c r="C2" s="3"/>
      <c r="D2" s="3"/>
    </row>
    <row r="3" spans="1:4" s="4" customFormat="1" ht="14.5" customHeight="1" x14ac:dyDescent="0.35">
      <c r="A3" s="3" t="s">
        <v>2</v>
      </c>
      <c r="B3" s="3"/>
      <c r="C3" s="3"/>
      <c r="D3" s="3"/>
    </row>
    <row r="4" spans="1:4" ht="13.4" customHeight="1" x14ac:dyDescent="0.25"/>
    <row r="5" spans="1:4" s="9" customFormat="1" ht="12.25" customHeight="1" x14ac:dyDescent="0.25">
      <c r="A5" s="6"/>
      <c r="B5" s="7" t="s">
        <v>3</v>
      </c>
      <c r="C5" s="8" t="s">
        <v>4</v>
      </c>
      <c r="D5" s="8" t="s">
        <v>5</v>
      </c>
    </row>
    <row r="6" spans="1:4" ht="13.4" customHeight="1" x14ac:dyDescent="0.25"/>
    <row r="7" spans="1:4" s="9" customFormat="1" ht="12.25" customHeight="1" x14ac:dyDescent="0.25">
      <c r="A7" s="6" t="s">
        <v>6</v>
      </c>
      <c r="B7" s="6"/>
      <c r="C7" s="6"/>
      <c r="D7" s="6"/>
    </row>
    <row r="8" spans="1:4" ht="10.9" customHeight="1" x14ac:dyDescent="0.25">
      <c r="A8" s="10"/>
      <c r="B8" s="10" t="s">
        <v>7</v>
      </c>
      <c r="C8" s="10"/>
      <c r="D8" s="10"/>
    </row>
    <row r="9" spans="1:4" ht="10.9" customHeight="1" x14ac:dyDescent="0.25">
      <c r="B9" s="11" t="s">
        <v>8</v>
      </c>
      <c r="C9" s="12">
        <v>181893.69</v>
      </c>
      <c r="D9" s="12">
        <v>110.66</v>
      </c>
    </row>
    <row r="10" spans="1:4" ht="10.9" customHeight="1" x14ac:dyDescent="0.25">
      <c r="B10" s="11" t="s">
        <v>9</v>
      </c>
      <c r="C10" s="12">
        <v>22.56</v>
      </c>
      <c r="D10" s="12">
        <v>183.07</v>
      </c>
    </row>
    <row r="11" spans="1:4" ht="10.9" customHeight="1" x14ac:dyDescent="0.25">
      <c r="B11" s="11" t="s">
        <v>10</v>
      </c>
      <c r="C11" s="12">
        <v>11560.81</v>
      </c>
      <c r="D11" s="12">
        <v>146.55000000000001</v>
      </c>
    </row>
    <row r="12" spans="1:4" ht="10.9" customHeight="1" x14ac:dyDescent="0.25">
      <c r="B12" s="11" t="s">
        <v>11</v>
      </c>
      <c r="C12" s="12">
        <v>26455.66</v>
      </c>
      <c r="D12" s="12">
        <v>10352.14</v>
      </c>
    </row>
    <row r="13" spans="1:4" ht="10.9" customHeight="1" x14ac:dyDescent="0.25">
      <c r="B13" s="13" t="s">
        <v>12</v>
      </c>
      <c r="C13" s="14">
        <f>SUM(C9:C12)</f>
        <v>219932.72</v>
      </c>
      <c r="D13" s="14">
        <f>SUM(D9:D12)</f>
        <v>10792.42</v>
      </c>
    </row>
    <row r="14" spans="1:4" ht="10.9" customHeight="1" x14ac:dyDescent="0.25">
      <c r="A14" s="10"/>
      <c r="B14" s="10" t="s">
        <v>13</v>
      </c>
      <c r="C14" s="10"/>
      <c r="D14" s="10"/>
    </row>
    <row r="15" spans="1:4" ht="10.9" customHeight="1" x14ac:dyDescent="0.25">
      <c r="B15" s="11" t="s">
        <v>14</v>
      </c>
      <c r="C15" s="12">
        <v>144150.93</v>
      </c>
      <c r="D15" s="12">
        <v>129763.9</v>
      </c>
    </row>
    <row r="16" spans="1:4" ht="10.9" customHeight="1" x14ac:dyDescent="0.25">
      <c r="B16" s="11" t="s">
        <v>15</v>
      </c>
      <c r="C16" s="12">
        <v>729</v>
      </c>
      <c r="D16" s="12">
        <v>730</v>
      </c>
    </row>
    <row r="17" spans="1:4" ht="10.9" customHeight="1" x14ac:dyDescent="0.25">
      <c r="B17" s="11" t="s">
        <v>16</v>
      </c>
      <c r="C17" s="12">
        <v>0</v>
      </c>
      <c r="D17" s="12">
        <v>-5000</v>
      </c>
    </row>
    <row r="18" spans="1:4" ht="10.9" customHeight="1" x14ac:dyDescent="0.25">
      <c r="B18" s="11" t="s">
        <v>17</v>
      </c>
      <c r="C18" s="12">
        <v>0</v>
      </c>
      <c r="D18" s="12">
        <v>400000</v>
      </c>
    </row>
    <row r="19" spans="1:4" ht="10.9" customHeight="1" x14ac:dyDescent="0.25">
      <c r="B19" s="11" t="s">
        <v>18</v>
      </c>
      <c r="C19" s="12">
        <v>0</v>
      </c>
      <c r="D19" s="12">
        <v>200</v>
      </c>
    </row>
    <row r="20" spans="1:4" ht="10.9" customHeight="1" x14ac:dyDescent="0.25">
      <c r="B20" s="11" t="s">
        <v>19</v>
      </c>
      <c r="C20" s="12">
        <v>2794.53</v>
      </c>
      <c r="D20" s="12">
        <v>1815.52</v>
      </c>
    </row>
    <row r="21" spans="1:4" ht="10.9" customHeight="1" x14ac:dyDescent="0.25">
      <c r="B21" s="13" t="s">
        <v>20</v>
      </c>
      <c r="C21" s="14">
        <f>SUM(C15:C20)</f>
        <v>147674.46</v>
      </c>
      <c r="D21" s="14">
        <f>SUM(D15:D20)</f>
        <v>527509.42000000004</v>
      </c>
    </row>
    <row r="22" spans="1:4" ht="10.9" customHeight="1" x14ac:dyDescent="0.25">
      <c r="A22" s="10"/>
      <c r="B22" s="10" t="s">
        <v>21</v>
      </c>
      <c r="C22" s="10"/>
      <c r="D22" s="10"/>
    </row>
    <row r="23" spans="1:4" ht="10.9" customHeight="1" x14ac:dyDescent="0.25">
      <c r="B23" s="11" t="s">
        <v>22</v>
      </c>
      <c r="C23" s="12">
        <v>88373.13</v>
      </c>
      <c r="D23" s="12">
        <v>63065.08</v>
      </c>
    </row>
    <row r="24" spans="1:4" ht="10.9" customHeight="1" x14ac:dyDescent="0.25">
      <c r="B24" s="11" t="s">
        <v>23</v>
      </c>
      <c r="C24" s="12">
        <v>33287.01</v>
      </c>
      <c r="D24" s="12">
        <v>33287.01</v>
      </c>
    </row>
    <row r="25" spans="1:4" ht="10.9" customHeight="1" x14ac:dyDescent="0.25">
      <c r="B25" s="11" t="s">
        <v>24</v>
      </c>
      <c r="C25" s="12">
        <v>58703.11</v>
      </c>
      <c r="D25" s="12">
        <v>58703.11</v>
      </c>
    </row>
    <row r="26" spans="1:4" ht="10.9" customHeight="1" x14ac:dyDescent="0.25">
      <c r="B26" s="11" t="s">
        <v>25</v>
      </c>
      <c r="C26" s="12">
        <v>-15579.46</v>
      </c>
      <c r="D26" s="12">
        <v>-14105.74</v>
      </c>
    </row>
    <row r="27" spans="1:4" ht="10.9" customHeight="1" x14ac:dyDescent="0.25">
      <c r="B27" s="11" t="s">
        <v>26</v>
      </c>
      <c r="C27" s="12">
        <v>-63151.519999999997</v>
      </c>
      <c r="D27" s="12">
        <v>-58180.52</v>
      </c>
    </row>
    <row r="28" spans="1:4" ht="10.9" customHeight="1" x14ac:dyDescent="0.25">
      <c r="B28" s="11" t="s">
        <v>27</v>
      </c>
      <c r="C28" s="12">
        <v>-22389.94</v>
      </c>
      <c r="D28" s="12">
        <v>-21091.97</v>
      </c>
    </row>
    <row r="29" spans="1:4" ht="10.9" customHeight="1" x14ac:dyDescent="0.25">
      <c r="B29" s="11" t="s">
        <v>28</v>
      </c>
      <c r="C29" s="12">
        <v>-139514.18</v>
      </c>
      <c r="D29" s="12">
        <v>-128600.01</v>
      </c>
    </row>
    <row r="30" spans="1:4" ht="10.9" customHeight="1" x14ac:dyDescent="0.25">
      <c r="B30" s="11" t="s">
        <v>29</v>
      </c>
      <c r="C30" s="12">
        <v>-39690.1</v>
      </c>
      <c r="D30" s="12">
        <v>-37633.919999999998</v>
      </c>
    </row>
    <row r="31" spans="1:4" ht="10.9" customHeight="1" x14ac:dyDescent="0.25">
      <c r="B31" s="11" t="s">
        <v>30</v>
      </c>
      <c r="C31" s="12">
        <v>-223385.53</v>
      </c>
      <c r="D31" s="12">
        <v>-212420.26</v>
      </c>
    </row>
    <row r="32" spans="1:4" ht="10.9" customHeight="1" x14ac:dyDescent="0.25">
      <c r="B32" s="11" t="s">
        <v>31</v>
      </c>
      <c r="C32" s="12">
        <v>277974.78000000003</v>
      </c>
      <c r="D32" s="12">
        <v>351360.81</v>
      </c>
    </row>
    <row r="33" spans="1:4" ht="10.9" customHeight="1" x14ac:dyDescent="0.25">
      <c r="B33" s="11" t="s">
        <v>32</v>
      </c>
      <c r="C33" s="12">
        <v>47503.42</v>
      </c>
      <c r="D33" s="12">
        <v>46095.24</v>
      </c>
    </row>
    <row r="34" spans="1:4" ht="10.9" customHeight="1" x14ac:dyDescent="0.25">
      <c r="B34" s="11" t="s">
        <v>33</v>
      </c>
      <c r="C34" s="12">
        <v>292992.84999999998</v>
      </c>
      <c r="D34" s="12">
        <v>247052.08</v>
      </c>
    </row>
    <row r="35" spans="1:4" ht="10.9" customHeight="1" x14ac:dyDescent="0.25">
      <c r="B35" s="13" t="s">
        <v>34</v>
      </c>
      <c r="C35" s="14">
        <f>SUM(C23:C34)</f>
        <v>295123.57</v>
      </c>
      <c r="D35" s="14">
        <f>SUM(D23:D34)</f>
        <v>327530.91000000003</v>
      </c>
    </row>
    <row r="36" spans="1:4" ht="10.9" customHeight="1" x14ac:dyDescent="0.25">
      <c r="A36" s="10"/>
      <c r="B36" s="10" t="s">
        <v>35</v>
      </c>
      <c r="C36" s="10"/>
      <c r="D36" s="10"/>
    </row>
    <row r="37" spans="1:4" ht="10.9" customHeight="1" x14ac:dyDescent="0.25">
      <c r="A37" s="10"/>
      <c r="B37" s="11" t="s">
        <v>36</v>
      </c>
      <c r="C37" s="12">
        <v>10655.71</v>
      </c>
      <c r="D37" s="12">
        <v>10655.71</v>
      </c>
    </row>
    <row r="38" spans="1:4" ht="10.9" customHeight="1" x14ac:dyDescent="0.25">
      <c r="A38" s="10"/>
      <c r="B38" s="11" t="s">
        <v>37</v>
      </c>
      <c r="C38" s="12">
        <v>-9399.31</v>
      </c>
      <c r="D38" s="12">
        <v>-7332.26</v>
      </c>
    </row>
    <row r="39" spans="1:4" ht="10.9" customHeight="1" x14ac:dyDescent="0.25">
      <c r="B39" s="11" t="s">
        <v>38</v>
      </c>
      <c r="C39" s="12">
        <v>195888</v>
      </c>
      <c r="D39" s="12">
        <v>195888</v>
      </c>
    </row>
    <row r="40" spans="1:4" ht="10.9" customHeight="1" x14ac:dyDescent="0.25">
      <c r="B40" s="11" t="s">
        <v>39</v>
      </c>
      <c r="C40" s="12">
        <f>4846.74-1256.4</f>
        <v>3590.3399999999997</v>
      </c>
      <c r="D40" s="12">
        <v>-3323.45</v>
      </c>
    </row>
    <row r="41" spans="1:4" ht="10.9" customHeight="1" x14ac:dyDescent="0.25">
      <c r="B41" s="11" t="s">
        <v>40</v>
      </c>
      <c r="C41" s="12">
        <v>274950</v>
      </c>
      <c r="D41" s="12">
        <v>274950</v>
      </c>
    </row>
    <row r="42" spans="1:4" ht="10.9" customHeight="1" x14ac:dyDescent="0.25">
      <c r="B42" s="11" t="s">
        <v>41</v>
      </c>
      <c r="C42" s="12">
        <v>15000</v>
      </c>
      <c r="D42" s="12">
        <v>0</v>
      </c>
    </row>
    <row r="43" spans="1:4" ht="10.9" customHeight="1" x14ac:dyDescent="0.25">
      <c r="B43" s="11" t="s">
        <v>42</v>
      </c>
      <c r="C43" s="12">
        <v>50145.72</v>
      </c>
      <c r="D43" s="12">
        <v>50145.72</v>
      </c>
    </row>
    <row r="44" spans="1:4" ht="10.9" customHeight="1" x14ac:dyDescent="0.25">
      <c r="B44" s="11" t="s">
        <v>43</v>
      </c>
      <c r="C44" s="12">
        <v>21375.99</v>
      </c>
      <c r="D44" s="12">
        <v>21375.99</v>
      </c>
    </row>
    <row r="45" spans="1:4" ht="10.9" customHeight="1" x14ac:dyDescent="0.25">
      <c r="B45" s="11" t="s">
        <v>44</v>
      </c>
      <c r="C45" s="12">
        <v>87805.79</v>
      </c>
      <c r="D45" s="12">
        <v>87805.79</v>
      </c>
    </row>
    <row r="46" spans="1:4" ht="10.9" customHeight="1" x14ac:dyDescent="0.25">
      <c r="B46" s="11" t="s">
        <v>45</v>
      </c>
      <c r="C46" s="12">
        <v>0</v>
      </c>
      <c r="D46" s="12">
        <v>49090.03</v>
      </c>
    </row>
    <row r="47" spans="1:4" ht="10.9" customHeight="1" x14ac:dyDescent="0.25">
      <c r="B47" s="11" t="s">
        <v>46</v>
      </c>
      <c r="C47" s="12">
        <v>263611.21999999997</v>
      </c>
      <c r="D47" s="12">
        <v>263611.21999999997</v>
      </c>
    </row>
    <row r="48" spans="1:4" ht="10.9" customHeight="1" x14ac:dyDescent="0.25">
      <c r="B48" s="13" t="s">
        <v>47</v>
      </c>
      <c r="C48" s="14">
        <f>SUM(C37:C47)</f>
        <v>913623.46</v>
      </c>
      <c r="D48" s="14">
        <f>SUM(D37:D47)</f>
        <v>942866.75</v>
      </c>
    </row>
    <row r="49" spans="1:4" ht="10.9" customHeight="1" x14ac:dyDescent="0.25">
      <c r="A49" s="13" t="s">
        <v>48</v>
      </c>
      <c r="C49" s="14">
        <f>(0 + (((C13 + C21) + C35) + C48))</f>
        <v>1576354.21</v>
      </c>
      <c r="D49" s="14">
        <f>(0 + (((D13 + D21) + D35) + D48))</f>
        <v>1808699.5</v>
      </c>
    </row>
    <row r="50" spans="1:4" ht="13.4" customHeight="1" x14ac:dyDescent="0.25"/>
    <row r="51" spans="1:4" s="9" customFormat="1" ht="12.25" customHeight="1" x14ac:dyDescent="0.25">
      <c r="A51" s="6" t="s">
        <v>49</v>
      </c>
      <c r="B51" s="6"/>
      <c r="C51" s="6"/>
      <c r="D51" s="6"/>
    </row>
    <row r="52" spans="1:4" ht="10.9" customHeight="1" x14ac:dyDescent="0.25">
      <c r="A52" s="10"/>
      <c r="B52" s="10" t="s">
        <v>50</v>
      </c>
      <c r="C52" s="10"/>
      <c r="D52" s="10"/>
    </row>
    <row r="53" spans="1:4" ht="10.9" customHeight="1" x14ac:dyDescent="0.25">
      <c r="B53" s="11" t="s">
        <v>51</v>
      </c>
      <c r="C53" s="12">
        <v>56102.18</v>
      </c>
      <c r="D53" s="12">
        <v>111070.28</v>
      </c>
    </row>
    <row r="54" spans="1:4" ht="10.9" customHeight="1" x14ac:dyDescent="0.25">
      <c r="B54" s="11" t="s">
        <v>52</v>
      </c>
      <c r="C54" s="12">
        <v>-9473</v>
      </c>
      <c r="D54" s="12">
        <v>0</v>
      </c>
    </row>
    <row r="55" spans="1:4" ht="10.9" customHeight="1" x14ac:dyDescent="0.25">
      <c r="B55" s="11" t="s">
        <v>53</v>
      </c>
      <c r="C55" s="12">
        <v>-16297.57</v>
      </c>
      <c r="D55" s="12">
        <v>-17537.009999999998</v>
      </c>
    </row>
    <row r="56" spans="1:4" ht="10.9" customHeight="1" x14ac:dyDescent="0.25">
      <c r="B56" s="11" t="s">
        <v>54</v>
      </c>
      <c r="C56" s="12">
        <v>-17507</v>
      </c>
      <c r="D56" s="12">
        <v>0</v>
      </c>
    </row>
    <row r="57" spans="1:4" ht="10.9" customHeight="1" x14ac:dyDescent="0.25">
      <c r="B57" s="11" t="s">
        <v>55</v>
      </c>
      <c r="C57" s="12">
        <v>1989.5</v>
      </c>
      <c r="D57" s="12">
        <v>20474</v>
      </c>
    </row>
    <row r="58" spans="1:4" ht="10.9" customHeight="1" x14ac:dyDescent="0.25">
      <c r="B58" s="11" t="s">
        <v>56</v>
      </c>
      <c r="C58" s="12">
        <v>1287.8399999999999</v>
      </c>
      <c r="D58" s="12">
        <v>0</v>
      </c>
    </row>
    <row r="59" spans="1:4" ht="10.9" customHeight="1" x14ac:dyDescent="0.25">
      <c r="B59" s="13" t="s">
        <v>57</v>
      </c>
      <c r="C59" s="14">
        <f>SUM(C53:C58)</f>
        <v>16101.95</v>
      </c>
      <c r="D59" s="14">
        <f>SUM(D53:D58)</f>
        <v>114007.27</v>
      </c>
    </row>
    <row r="60" spans="1:4" ht="10.9" customHeight="1" x14ac:dyDescent="0.25">
      <c r="A60" s="13" t="s">
        <v>58</v>
      </c>
      <c r="C60" s="14">
        <f>(0 + C59)</f>
        <v>16101.95</v>
      </c>
      <c r="D60" s="14">
        <f>(0 + D59)</f>
        <v>114007.27</v>
      </c>
    </row>
    <row r="61" spans="1:4" ht="13.4" customHeight="1" x14ac:dyDescent="0.25"/>
    <row r="62" spans="1:4" ht="10.9" customHeight="1" x14ac:dyDescent="0.25">
      <c r="B62" s="15" t="s">
        <v>59</v>
      </c>
      <c r="C62" s="16">
        <f>(C49 - C60)</f>
        <v>1560252.26</v>
      </c>
      <c r="D62" s="16">
        <f>(D49 - D60)</f>
        <v>1694692.23</v>
      </c>
    </row>
    <row r="63" spans="1:4" ht="13.4" customHeight="1" x14ac:dyDescent="0.25"/>
    <row r="64" spans="1:4" s="9" customFormat="1" ht="12.25" customHeight="1" x14ac:dyDescent="0.25">
      <c r="A64" s="6" t="s">
        <v>60</v>
      </c>
      <c r="B64" s="6"/>
      <c r="C64" s="6"/>
      <c r="D64" s="6"/>
    </row>
    <row r="65" spans="1:4" ht="10.9" customHeight="1" x14ac:dyDescent="0.25">
      <c r="B65" s="17" t="s">
        <v>61</v>
      </c>
      <c r="C65" s="18">
        <v>10</v>
      </c>
      <c r="D65" s="18">
        <v>10</v>
      </c>
    </row>
    <row r="66" spans="1:4" ht="10.9" customHeight="1" x14ac:dyDescent="0.25">
      <c r="B66" s="11" t="s">
        <v>62</v>
      </c>
      <c r="C66" s="12">
        <v>10</v>
      </c>
      <c r="D66" s="12">
        <v>10</v>
      </c>
    </row>
    <row r="67" spans="1:4" ht="10.9" customHeight="1" x14ac:dyDescent="0.25">
      <c r="B67" s="11" t="s">
        <v>63</v>
      </c>
      <c r="C67" s="12">
        <v>-134439.97</v>
      </c>
      <c r="D67" s="12">
        <v>-533886.32999999996</v>
      </c>
    </row>
    <row r="68" spans="1:4" ht="10.9" customHeight="1" x14ac:dyDescent="0.25">
      <c r="B68" s="11" t="s">
        <v>64</v>
      </c>
      <c r="C68" s="12">
        <v>0</v>
      </c>
      <c r="D68" s="12">
        <v>-73406.25</v>
      </c>
    </row>
    <row r="69" spans="1:4" ht="10.9" customHeight="1" x14ac:dyDescent="0.25">
      <c r="B69" s="11" t="s">
        <v>65</v>
      </c>
      <c r="C69" s="12">
        <v>10</v>
      </c>
      <c r="D69" s="12">
        <v>10</v>
      </c>
    </row>
    <row r="70" spans="1:4" ht="10.9" customHeight="1" x14ac:dyDescent="0.25">
      <c r="B70" s="11" t="s">
        <v>66</v>
      </c>
      <c r="C70" s="12">
        <v>699</v>
      </c>
      <c r="D70" s="12">
        <v>699</v>
      </c>
    </row>
    <row r="71" spans="1:4" ht="10.9" customHeight="1" x14ac:dyDescent="0.25">
      <c r="B71" s="11" t="s">
        <v>67</v>
      </c>
      <c r="C71" s="12">
        <v>1693963.23</v>
      </c>
      <c r="D71" s="12">
        <v>2301255.81</v>
      </c>
    </row>
    <row r="72" spans="1:4" ht="10.9" customHeight="1" x14ac:dyDescent="0.25">
      <c r="A72" s="13" t="s">
        <v>68</v>
      </c>
      <c r="C72" s="14">
        <f>SUM(C65:C71)</f>
        <v>1560252.26</v>
      </c>
      <c r="D72" s="14">
        <f>SUM(D65:D71)</f>
        <v>1694692.23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XERO Balance Sheet 2024(TDE)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Komuroji</dc:creator>
  <cp:lastModifiedBy>Ashwini Komuroji</cp:lastModifiedBy>
  <dcterms:created xsi:type="dcterms:W3CDTF">2025-05-07T04:01:04Z</dcterms:created>
  <dcterms:modified xsi:type="dcterms:W3CDTF">2025-05-07T04:01:39Z</dcterms:modified>
</cp:coreProperties>
</file>