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KFT\Downloads\Workpapers Sample\"/>
    </mc:Choice>
  </mc:AlternateContent>
  <xr:revisionPtr revIDLastSave="0" documentId="13_ncr:1_{36428298-817C-49FB-A6C2-A2CC28F8A53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epreciation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" l="1"/>
  <c r="N43" i="1"/>
  <c r="M43" i="1"/>
  <c r="L43" i="1"/>
  <c r="I43" i="1"/>
  <c r="H43" i="1"/>
  <c r="G43" i="1"/>
  <c r="F43" i="1"/>
  <c r="E43" i="1"/>
  <c r="D43" i="1"/>
  <c r="C43" i="1"/>
  <c r="O24" i="1"/>
  <c r="N24" i="1"/>
  <c r="M24" i="1"/>
  <c r="L24" i="1"/>
  <c r="I24" i="1"/>
  <c r="H24" i="1"/>
  <c r="G24" i="1"/>
  <c r="F24" i="1"/>
  <c r="E24" i="1"/>
  <c r="D24" i="1"/>
  <c r="C24" i="1"/>
  <c r="O20" i="1"/>
  <c r="N20" i="1"/>
  <c r="M20" i="1"/>
  <c r="L20" i="1"/>
  <c r="I20" i="1"/>
  <c r="H20" i="1"/>
  <c r="G20" i="1"/>
  <c r="F20" i="1"/>
  <c r="E20" i="1"/>
  <c r="D20" i="1"/>
  <c r="C20" i="1"/>
  <c r="O12" i="1"/>
  <c r="O45" i="1" s="1"/>
  <c r="N12" i="1"/>
  <c r="N45" i="1" s="1"/>
  <c r="M12" i="1"/>
  <c r="M45" i="1" s="1"/>
  <c r="L12" i="1"/>
  <c r="L45" i="1" s="1"/>
  <c r="I12" i="1"/>
  <c r="I45" i="1" s="1"/>
  <c r="H12" i="1"/>
  <c r="H45" i="1" s="1"/>
  <c r="G12" i="1"/>
  <c r="G45" i="1" s="1"/>
  <c r="F12" i="1"/>
  <c r="F45" i="1" s="1"/>
  <c r="E12" i="1"/>
  <c r="E45" i="1" s="1"/>
  <c r="D12" i="1"/>
  <c r="D45" i="1" s="1"/>
  <c r="C12" i="1"/>
  <c r="C45" i="1" s="1"/>
</calcChain>
</file>

<file path=xl/sharedStrings.xml><?xml version="1.0" encoding="utf-8"?>
<sst xmlns="http://schemas.openxmlformats.org/spreadsheetml/2006/main" count="86" uniqueCount="62">
  <si>
    <t>Depreciation Schedule</t>
  </si>
  <si>
    <t>Oasis Vineyard Limited</t>
  </si>
  <si>
    <t>For the year ended 30 June 2024</t>
  </si>
  <si>
    <t>Name</t>
  </si>
  <si>
    <t>Purchased</t>
  </si>
  <si>
    <t>Cost</t>
  </si>
  <si>
    <t>Opening Value</t>
  </si>
  <si>
    <t>Purchases</t>
  </si>
  <si>
    <t>Sale Price</t>
  </si>
  <si>
    <t>Capital Gain</t>
  </si>
  <si>
    <t>Dep Recovered</t>
  </si>
  <si>
    <t>Loss</t>
  </si>
  <si>
    <t>Rate</t>
  </si>
  <si>
    <t>Method</t>
  </si>
  <si>
    <t>Depreciation</t>
  </si>
  <si>
    <t>Closing Accum Dep</t>
  </si>
  <si>
    <t>Closing Value</t>
  </si>
  <si>
    <t>Private Use Amount</t>
  </si>
  <si>
    <t>Private Use %</t>
  </si>
  <si>
    <t>Motor Vehicles at Cost</t>
  </si>
  <si>
    <t>BMW NHR218</t>
  </si>
  <si>
    <t>DV</t>
  </si>
  <si>
    <t>Mercedes Benz Sprinter JLS175</t>
  </si>
  <si>
    <t>Polaris Ranger</t>
  </si>
  <si>
    <t>Toyota 86 Race Car</t>
  </si>
  <si>
    <t>Total Motor Vehicles at Cost</t>
  </si>
  <si>
    <t>Plant &amp; Equipment at Cost</t>
  </si>
  <si>
    <t>Bed &amp; Bedding (cottage)</t>
  </si>
  <si>
    <t>Cottage Furniture</t>
  </si>
  <si>
    <t>Hustler Z Zero Turn Mower</t>
  </si>
  <si>
    <t>Lawn mower for vineyard mowing</t>
  </si>
  <si>
    <t>Full</t>
  </si>
  <si>
    <t>Office Furniture</t>
  </si>
  <si>
    <t>Total Plant &amp; Equipment at Cost</t>
  </si>
  <si>
    <t>Plants at Cost</t>
  </si>
  <si>
    <t>Sauvignon Blanc Plants x 10400</t>
  </si>
  <si>
    <t>Total Plants at Cost</t>
  </si>
  <si>
    <t>Vineyard Development at Cost</t>
  </si>
  <si>
    <t>Clips, Sprayguards &amp; Staples</t>
  </si>
  <si>
    <t>Development Consents</t>
  </si>
  <si>
    <t>Dripline irrigation line at development stage</t>
  </si>
  <si>
    <t>Earthworks and Land Preparation</t>
  </si>
  <si>
    <t>Grow Guards</t>
  </si>
  <si>
    <t>Hatch Cover</t>
  </si>
  <si>
    <t>Initial Fertiliser &amp; Herbicides</t>
  </si>
  <si>
    <t>Irrigation System</t>
  </si>
  <si>
    <t>Post Installation</t>
  </si>
  <si>
    <t>Posts</t>
  </si>
  <si>
    <t>Relocating Water Tank</t>
  </si>
  <si>
    <t>Ripping</t>
  </si>
  <si>
    <t>Sprayer</t>
  </si>
  <si>
    <t>Wind Machine</t>
  </si>
  <si>
    <t>Young Vine Training</t>
  </si>
  <si>
    <t>Young vine training</t>
  </si>
  <si>
    <t>Total Vineyard Development at Cost</t>
  </si>
  <si>
    <t>Total</t>
  </si>
  <si>
    <t>Cell F9</t>
  </si>
  <si>
    <t>Cell D13</t>
  </si>
  <si>
    <t>Cell D14</t>
  </si>
  <si>
    <t>Cell E15</t>
  </si>
  <si>
    <t>Cell E16</t>
  </si>
  <si>
    <t>Cell 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</si>
</sst>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;\(#,##0.00\)"/>
    <numFmt numFmtId="166" formatCode="0.00##\%"/>
  </numFmts>
  <fonts count="8" x14ac:knownFonts="1">
    <font>
      <sz val="9"/>
      <color theme="1"/>
      <name val="Arial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4DCF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right" vertical="center"/>
    </xf>
    <xf numFmtId="0" fontId="7" fillId="0" borderId="2" xfId="0" applyFont="1" applyBorder="1" applyAlignment="1">
      <alignment vertical="center"/>
    </xf>
    <xf numFmtId="164" fontId="7" fillId="0" borderId="2" xfId="0" applyNumberFormat="1" applyFont="1" applyBorder="1" applyAlignment="1">
      <alignment horizontal="left" vertical="center"/>
    </xf>
    <xf numFmtId="165" fontId="7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5" fontId="6" fillId="2" borderId="3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7" fillId="3" borderId="4" xfId="0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94D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45</xdr:row>
      <xdr:rowOff>19050</xdr:rowOff>
    </xdr:from>
    <xdr:to>
      <xdr:col>3</xdr:col>
      <xdr:colOff>495300</xdr:colOff>
      <xdr:row>47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DA8440A-5F07-B5D0-988D-0FA3015E08C4}"/>
            </a:ext>
          </a:extLst>
        </xdr:cNvPr>
        <xdr:cNvCxnSpPr/>
      </xdr:nvCxnSpPr>
      <xdr:spPr>
        <a:xfrm>
          <a:off x="4781550" y="8620125"/>
          <a:ext cx="19050" cy="371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45</xdr:row>
      <xdr:rowOff>19050</xdr:rowOff>
    </xdr:from>
    <xdr:to>
      <xdr:col>6</xdr:col>
      <xdr:colOff>609600</xdr:colOff>
      <xdr:row>46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BB8BCD3-7774-4DA7-8B04-DE89893C4E8D}"/>
            </a:ext>
          </a:extLst>
        </xdr:cNvPr>
        <xdr:cNvCxnSpPr/>
      </xdr:nvCxnSpPr>
      <xdr:spPr>
        <a:xfrm>
          <a:off x="7658100" y="8620125"/>
          <a:ext cx="0" cy="333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45</xdr:row>
      <xdr:rowOff>47625</xdr:rowOff>
    </xdr:from>
    <xdr:to>
      <xdr:col>7</xdr:col>
      <xdr:colOff>600075</xdr:colOff>
      <xdr:row>48</xdr:row>
      <xdr:rowOff>142875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5C4BF27-EF26-43EB-9651-F0A5546D3189}"/>
            </a:ext>
          </a:extLst>
        </xdr:cNvPr>
        <xdr:cNvCxnSpPr/>
      </xdr:nvCxnSpPr>
      <xdr:spPr>
        <a:xfrm>
          <a:off x="8505825" y="8648700"/>
          <a:ext cx="19050" cy="666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45</xdr:row>
      <xdr:rowOff>0</xdr:rowOff>
    </xdr:from>
    <xdr:to>
      <xdr:col>8</xdr:col>
      <xdr:colOff>409575</xdr:colOff>
      <xdr:row>46</xdr:row>
      <xdr:rowOff>142875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4D31402-17AE-4945-B62B-24E659E014FF}"/>
            </a:ext>
          </a:extLst>
        </xdr:cNvPr>
        <xdr:cNvCxnSpPr/>
      </xdr:nvCxnSpPr>
      <xdr:spPr>
        <a:xfrm>
          <a:off x="9410700" y="8601075"/>
          <a:ext cx="0" cy="333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447675</xdr:colOff>
      <xdr:row>45</xdr:row>
      <xdr:rowOff>38100</xdr:rowOff>
    </xdr:from>
    <xdr:to>
      <xdr:col>11</xdr:col>
      <xdr:colOff>447675</xdr:colOff>
      <xdr:row>46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986E445-3921-4790-BF9E-ACE174B9BBAB}"/>
            </a:ext>
          </a:extLst>
        </xdr:cNvPr>
        <xdr:cNvCxnSpPr/>
      </xdr:nvCxnSpPr>
      <xdr:spPr>
        <a:xfrm>
          <a:off x="11991975" y="8639175"/>
          <a:ext cx="0" cy="333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838200</xdr:colOff>
      <xdr:row>45</xdr:row>
      <xdr:rowOff>19050</xdr:rowOff>
    </xdr:from>
    <xdr:to>
      <xdr:col>14</xdr:col>
      <xdr:colOff>838200</xdr:colOff>
      <xdr:row>46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9990C82-3010-40B1-B5AE-281BEDA789A0}"/>
            </a:ext>
          </a:extLst>
        </xdr:cNvPr>
        <xdr:cNvCxnSpPr/>
      </xdr:nvCxnSpPr>
      <xdr:spPr>
        <a:xfrm>
          <a:off x="15630525" y="8620125"/>
          <a:ext cx="0" cy="333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showGridLines="0" tabSelected="1" zoomScaleNormal="100" workbookViewId="0">
      <pane ySplit="5" topLeftCell="A20" activePane="bottomLeft" state="frozen"/>
      <selection pane="bottomLeft" activeCell="D45" sqref="D45"/>
    </sheetView>
  </sheetViews>
  <sheetFormatPr defaultRowHeight="12" x14ac:dyDescent="0.2"/>
  <cols>
    <col min="1" max="1" width="39.140625" style="3" bestFit="1" customWidth="1"/>
    <col min="2" max="3" width="12.7109375" style="3" customWidth="1"/>
    <col min="4" max="4" width="15.7109375" style="3" bestFit="1" customWidth="1"/>
    <col min="5" max="6" width="12.7109375" style="3" customWidth="1"/>
    <col min="7" max="7" width="13.140625" style="3" bestFit="1" customWidth="1"/>
    <col min="8" max="8" width="16.140625" style="3" bestFit="1" customWidth="1"/>
    <col min="9" max="9" width="12.7109375" style="3" customWidth="1"/>
    <col min="10" max="11" width="12.7109375" style="25" customWidth="1"/>
    <col min="12" max="12" width="14" style="3" bestFit="1" customWidth="1"/>
    <col min="13" max="13" width="20.140625" style="3" bestFit="1" customWidth="1"/>
    <col min="14" max="14" width="14.5703125" style="3" bestFit="1" customWidth="1"/>
    <col min="15" max="15" width="21.28515625" style="3" bestFit="1" customWidth="1"/>
    <col min="16" max="16" width="15" style="25" bestFit="1" customWidth="1"/>
    <col min="17" max="16384" width="9.140625" style="3"/>
  </cols>
  <sheetData>
    <row r="1" spans="1:16" s="1" customFormat="1" ht="18.75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2" customFormat="1" ht="15.75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s="2" customFormat="1" ht="15.75" x14ac:dyDescent="0.2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s="26" customFormat="1" ht="15" x14ac:dyDescent="0.2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</row>
    <row r="6" spans="1:16" ht="15" x14ac:dyDescent="0.25">
      <c r="A6" s="5"/>
      <c r="B6" s="5"/>
      <c r="C6" s="5"/>
      <c r="D6" s="5"/>
      <c r="E6" s="5"/>
      <c r="F6" s="5"/>
      <c r="G6" s="5"/>
      <c r="H6" s="5"/>
      <c r="I6" s="5"/>
      <c r="J6" s="18"/>
      <c r="K6" s="18"/>
      <c r="L6" s="5"/>
      <c r="M6" s="5"/>
      <c r="N6" s="5"/>
      <c r="O6" s="5"/>
      <c r="P6" s="18"/>
    </row>
    <row r="7" spans="1:16" s="4" customFormat="1" ht="15" x14ac:dyDescent="0.2">
      <c r="A7" s="6" t="s">
        <v>19</v>
      </c>
      <c r="B7" s="6"/>
      <c r="C7" s="6"/>
      <c r="D7" s="6"/>
      <c r="E7" s="6"/>
      <c r="F7" s="6"/>
      <c r="G7" s="6"/>
      <c r="H7" s="6"/>
      <c r="I7" s="6"/>
      <c r="J7" s="17"/>
      <c r="K7" s="17"/>
      <c r="L7" s="6"/>
      <c r="M7" s="6"/>
      <c r="N7" s="6"/>
      <c r="O7" s="6"/>
      <c r="P7" s="17"/>
    </row>
    <row r="8" spans="1:16" ht="15" x14ac:dyDescent="0.2">
      <c r="A8" s="7" t="s">
        <v>20</v>
      </c>
      <c r="B8" s="8">
        <v>44680</v>
      </c>
      <c r="C8" s="9">
        <v>60860.87</v>
      </c>
      <c r="D8" s="9">
        <v>39407.410000000003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19">
        <v>30</v>
      </c>
      <c r="K8" s="20" t="s">
        <v>21</v>
      </c>
      <c r="L8" s="9">
        <v>11822.22</v>
      </c>
      <c r="M8" s="9">
        <v>33275.68</v>
      </c>
      <c r="N8" s="9">
        <v>27585.19</v>
      </c>
      <c r="O8" s="9">
        <v>0</v>
      </c>
      <c r="P8" s="19">
        <v>0</v>
      </c>
    </row>
    <row r="9" spans="1:16" ht="15" x14ac:dyDescent="0.2">
      <c r="A9" s="10" t="s">
        <v>22</v>
      </c>
      <c r="B9" s="11">
        <v>44011</v>
      </c>
      <c r="C9" s="12">
        <v>26078.26</v>
      </c>
      <c r="D9" s="12">
        <v>8721.2199999999993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21">
        <v>30</v>
      </c>
      <c r="K9" s="22" t="s">
        <v>21</v>
      </c>
      <c r="L9" s="12">
        <v>2616.37</v>
      </c>
      <c r="M9" s="12">
        <v>19973.41</v>
      </c>
      <c r="N9" s="12">
        <v>6104.85</v>
      </c>
      <c r="O9" s="12">
        <v>0</v>
      </c>
      <c r="P9" s="21">
        <v>0</v>
      </c>
    </row>
    <row r="10" spans="1:16" ht="15" x14ac:dyDescent="0.2">
      <c r="A10" s="10" t="s">
        <v>23</v>
      </c>
      <c r="B10" s="11">
        <v>43703</v>
      </c>
      <c r="C10" s="12">
        <v>7390.45</v>
      </c>
      <c r="D10" s="12">
        <v>4286.6899999999996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21">
        <v>13</v>
      </c>
      <c r="K10" s="22" t="s">
        <v>21</v>
      </c>
      <c r="L10" s="12">
        <v>557.27</v>
      </c>
      <c r="M10" s="12">
        <v>3661.03</v>
      </c>
      <c r="N10" s="12">
        <v>3729.42</v>
      </c>
      <c r="O10" s="12">
        <v>0</v>
      </c>
      <c r="P10" s="21">
        <v>0</v>
      </c>
    </row>
    <row r="11" spans="1:16" ht="15" x14ac:dyDescent="0.2">
      <c r="A11" s="10" t="s">
        <v>24</v>
      </c>
      <c r="B11" s="11">
        <v>44775</v>
      </c>
      <c r="C11" s="12">
        <v>65217.39</v>
      </c>
      <c r="D11" s="12">
        <v>47282.61</v>
      </c>
      <c r="E11" s="12">
        <v>0</v>
      </c>
      <c r="F11" s="12">
        <v>39130.43</v>
      </c>
      <c r="G11" s="12">
        <v>0</v>
      </c>
      <c r="H11" s="12">
        <v>0</v>
      </c>
      <c r="I11" s="12">
        <v>8152.18</v>
      </c>
      <c r="J11" s="21">
        <v>30</v>
      </c>
      <c r="K11" s="22" t="s">
        <v>21</v>
      </c>
      <c r="L11" s="12">
        <v>0</v>
      </c>
      <c r="M11" s="12">
        <v>0</v>
      </c>
      <c r="N11" s="12">
        <v>0</v>
      </c>
      <c r="O11" s="12">
        <v>0</v>
      </c>
      <c r="P11" s="21">
        <v>0</v>
      </c>
    </row>
    <row r="12" spans="1:16" ht="15" x14ac:dyDescent="0.2">
      <c r="A12" s="13" t="s">
        <v>25</v>
      </c>
      <c r="B12" s="13"/>
      <c r="C12" s="14">
        <f t="shared" ref="C12:I12" si="0">SUM(C8:C11)</f>
        <v>159546.97</v>
      </c>
      <c r="D12" s="14">
        <f t="shared" si="0"/>
        <v>99697.930000000008</v>
      </c>
      <c r="E12" s="14">
        <f t="shared" si="0"/>
        <v>0</v>
      </c>
      <c r="F12" s="14">
        <f t="shared" si="0"/>
        <v>39130.43</v>
      </c>
      <c r="G12" s="14">
        <f t="shared" si="0"/>
        <v>0</v>
      </c>
      <c r="H12" s="14">
        <f t="shared" si="0"/>
        <v>0</v>
      </c>
      <c r="I12" s="14">
        <f t="shared" si="0"/>
        <v>8152.18</v>
      </c>
      <c r="J12" s="23"/>
      <c r="K12" s="23"/>
      <c r="L12" s="14">
        <f>SUM(L8:L11)</f>
        <v>14995.86</v>
      </c>
      <c r="M12" s="14">
        <f>SUM(M8:M11)</f>
        <v>56910.119999999995</v>
      </c>
      <c r="N12" s="14">
        <f>SUM(N8:N11)</f>
        <v>37419.46</v>
      </c>
      <c r="O12" s="14">
        <f>SUM(O8:O11)</f>
        <v>0</v>
      </c>
      <c r="P12" s="23"/>
    </row>
    <row r="13" spans="1:16" ht="15" x14ac:dyDescent="0.25">
      <c r="A13" s="5"/>
      <c r="B13" s="5"/>
      <c r="C13" s="5"/>
      <c r="D13" s="5"/>
      <c r="E13" s="5"/>
      <c r="F13" s="5"/>
      <c r="G13" s="5"/>
      <c r="H13" s="5"/>
      <c r="I13" s="5"/>
      <c r="J13" s="18"/>
      <c r="K13" s="18"/>
      <c r="L13" s="5"/>
      <c r="M13" s="5"/>
      <c r="N13" s="5"/>
      <c r="O13" s="5"/>
      <c r="P13" s="18"/>
    </row>
    <row r="14" spans="1:16" s="4" customFormat="1" ht="15" x14ac:dyDescent="0.2">
      <c r="A14" s="6" t="s">
        <v>26</v>
      </c>
      <c r="B14" s="6"/>
      <c r="C14" s="6"/>
      <c r="D14" s="6"/>
      <c r="E14" s="6"/>
      <c r="F14" s="6"/>
      <c r="G14" s="6"/>
      <c r="H14" s="6"/>
      <c r="I14" s="6"/>
      <c r="J14" s="17"/>
      <c r="K14" s="17"/>
      <c r="L14" s="6"/>
      <c r="M14" s="6"/>
      <c r="N14" s="6"/>
      <c r="O14" s="6"/>
      <c r="P14" s="17"/>
    </row>
    <row r="15" spans="1:16" ht="15" x14ac:dyDescent="0.2">
      <c r="A15" s="7" t="s">
        <v>27</v>
      </c>
      <c r="B15" s="8">
        <v>43984</v>
      </c>
      <c r="C15" s="9">
        <v>2154.7800000000002</v>
      </c>
      <c r="D15" s="9">
        <v>1084.8599999999999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19">
        <v>20</v>
      </c>
      <c r="K15" s="20" t="s">
        <v>21</v>
      </c>
      <c r="L15" s="9">
        <v>216.97</v>
      </c>
      <c r="M15" s="9">
        <v>1286.8900000000001</v>
      </c>
      <c r="N15" s="9">
        <v>867.89</v>
      </c>
      <c r="O15" s="9">
        <v>0</v>
      </c>
      <c r="P15" s="19">
        <v>0</v>
      </c>
    </row>
    <row r="16" spans="1:16" ht="15" x14ac:dyDescent="0.2">
      <c r="A16" s="10" t="s">
        <v>28</v>
      </c>
      <c r="B16" s="11">
        <v>43808</v>
      </c>
      <c r="C16" s="12">
        <v>3610.43</v>
      </c>
      <c r="D16" s="12">
        <v>1632.88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21">
        <v>20</v>
      </c>
      <c r="K16" s="22" t="s">
        <v>21</v>
      </c>
      <c r="L16" s="12">
        <v>326.58</v>
      </c>
      <c r="M16" s="12">
        <v>2304.13</v>
      </c>
      <c r="N16" s="12">
        <v>1306.3</v>
      </c>
      <c r="O16" s="12">
        <v>0</v>
      </c>
      <c r="P16" s="21">
        <v>0</v>
      </c>
    </row>
    <row r="17" spans="1:16" ht="15" x14ac:dyDescent="0.2">
      <c r="A17" s="10" t="s">
        <v>29</v>
      </c>
      <c r="B17" s="11">
        <v>45230</v>
      </c>
      <c r="C17" s="12">
        <v>13693.48</v>
      </c>
      <c r="D17" s="12">
        <v>0</v>
      </c>
      <c r="E17" s="12">
        <v>13693.48</v>
      </c>
      <c r="F17" s="12">
        <v>0</v>
      </c>
      <c r="G17" s="12">
        <v>0</v>
      </c>
      <c r="H17" s="12">
        <v>0</v>
      </c>
      <c r="I17" s="12">
        <v>0</v>
      </c>
      <c r="J17" s="21">
        <v>16</v>
      </c>
      <c r="K17" s="22" t="s">
        <v>21</v>
      </c>
      <c r="L17" s="12">
        <v>1643.22</v>
      </c>
      <c r="M17" s="12">
        <v>1643.22</v>
      </c>
      <c r="N17" s="12">
        <v>12050.26</v>
      </c>
      <c r="O17" s="12">
        <v>0</v>
      </c>
      <c r="P17" s="21">
        <v>0</v>
      </c>
    </row>
    <row r="18" spans="1:16" ht="15" x14ac:dyDescent="0.2">
      <c r="A18" s="10" t="s">
        <v>30</v>
      </c>
      <c r="B18" s="11">
        <v>44078</v>
      </c>
      <c r="C18" s="12">
        <v>4347.83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22"/>
      <c r="K18" s="22" t="s">
        <v>31</v>
      </c>
      <c r="L18" s="12">
        <v>0</v>
      </c>
      <c r="M18" s="12">
        <v>0</v>
      </c>
      <c r="N18" s="12">
        <v>0</v>
      </c>
      <c r="O18" s="12">
        <v>0</v>
      </c>
      <c r="P18" s="21">
        <v>0</v>
      </c>
    </row>
    <row r="19" spans="1:16" ht="15" x14ac:dyDescent="0.2">
      <c r="A19" s="10" t="s">
        <v>32</v>
      </c>
      <c r="B19" s="11">
        <v>43808</v>
      </c>
      <c r="C19" s="12">
        <v>2476.52</v>
      </c>
      <c r="D19" s="12">
        <v>1120.05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21">
        <v>20</v>
      </c>
      <c r="K19" s="22" t="s">
        <v>21</v>
      </c>
      <c r="L19" s="12">
        <v>224.01</v>
      </c>
      <c r="M19" s="12">
        <v>1580.48</v>
      </c>
      <c r="N19" s="12">
        <v>896.04</v>
      </c>
      <c r="O19" s="12">
        <v>0</v>
      </c>
      <c r="P19" s="21">
        <v>0</v>
      </c>
    </row>
    <row r="20" spans="1:16" ht="15" x14ac:dyDescent="0.2">
      <c r="A20" s="13" t="s">
        <v>33</v>
      </c>
      <c r="B20" s="13"/>
      <c r="C20" s="14">
        <f t="shared" ref="C20:I20" si="1">SUM(C15:C19)</f>
        <v>26283.039999999997</v>
      </c>
      <c r="D20" s="14">
        <f t="shared" si="1"/>
        <v>3837.79</v>
      </c>
      <c r="E20" s="14">
        <f t="shared" si="1"/>
        <v>13693.48</v>
      </c>
      <c r="F20" s="14">
        <f t="shared" si="1"/>
        <v>0</v>
      </c>
      <c r="G20" s="14">
        <f t="shared" si="1"/>
        <v>0</v>
      </c>
      <c r="H20" s="14">
        <f t="shared" si="1"/>
        <v>0</v>
      </c>
      <c r="I20" s="14">
        <f t="shared" si="1"/>
        <v>0</v>
      </c>
      <c r="J20" s="23"/>
      <c r="K20" s="23"/>
      <c r="L20" s="14">
        <f>SUM(L15:L19)</f>
        <v>2410.7799999999997</v>
      </c>
      <c r="M20" s="14">
        <f>SUM(M15:M19)</f>
        <v>6814.7200000000012</v>
      </c>
      <c r="N20" s="14">
        <f>SUM(N15:N19)</f>
        <v>15120.490000000002</v>
      </c>
      <c r="O20" s="14">
        <f>SUM(O15:O19)</f>
        <v>0</v>
      </c>
      <c r="P20" s="23"/>
    </row>
    <row r="21" spans="1:16" ht="15" x14ac:dyDescent="0.25">
      <c r="A21" s="5"/>
      <c r="B21" s="5"/>
      <c r="C21" s="5"/>
      <c r="D21" s="5"/>
      <c r="E21" s="5"/>
      <c r="F21" s="5"/>
      <c r="G21" s="5"/>
      <c r="H21" s="5"/>
      <c r="I21" s="5"/>
      <c r="J21" s="18"/>
      <c r="K21" s="18"/>
      <c r="L21" s="5"/>
      <c r="M21" s="5"/>
      <c r="N21" s="5"/>
      <c r="O21" s="5"/>
      <c r="P21" s="18"/>
    </row>
    <row r="22" spans="1:16" s="4" customFormat="1" ht="15" x14ac:dyDescent="0.2">
      <c r="A22" s="6" t="s">
        <v>34</v>
      </c>
      <c r="B22" s="6"/>
      <c r="C22" s="6"/>
      <c r="D22" s="6"/>
      <c r="E22" s="6"/>
      <c r="F22" s="6"/>
      <c r="G22" s="6"/>
      <c r="H22" s="6"/>
      <c r="I22" s="6"/>
      <c r="J22" s="17"/>
      <c r="K22" s="17"/>
      <c r="L22" s="6"/>
      <c r="M22" s="6"/>
      <c r="N22" s="6"/>
      <c r="O22" s="6"/>
      <c r="P22" s="17"/>
    </row>
    <row r="23" spans="1:16" ht="15" x14ac:dyDescent="0.2">
      <c r="A23" s="7" t="s">
        <v>35</v>
      </c>
      <c r="B23" s="8">
        <v>43647</v>
      </c>
      <c r="C23" s="9">
        <v>54080</v>
      </c>
      <c r="D23" s="9">
        <v>35481.89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19">
        <v>10</v>
      </c>
      <c r="K23" s="20" t="s">
        <v>21</v>
      </c>
      <c r="L23" s="9">
        <v>3548.19</v>
      </c>
      <c r="M23" s="9">
        <v>22146.3</v>
      </c>
      <c r="N23" s="9">
        <v>31933.7</v>
      </c>
      <c r="O23" s="9">
        <v>0</v>
      </c>
      <c r="P23" s="19">
        <v>0</v>
      </c>
    </row>
    <row r="24" spans="1:16" ht="15" x14ac:dyDescent="0.2">
      <c r="A24" s="13" t="s">
        <v>36</v>
      </c>
      <c r="B24" s="13"/>
      <c r="C24" s="14">
        <f t="shared" ref="C24:I24" si="2">C23</f>
        <v>54080</v>
      </c>
      <c r="D24" s="14">
        <f t="shared" si="2"/>
        <v>35481.89</v>
      </c>
      <c r="E24" s="14">
        <f t="shared" si="2"/>
        <v>0</v>
      </c>
      <c r="F24" s="14">
        <f t="shared" si="2"/>
        <v>0</v>
      </c>
      <c r="G24" s="14">
        <f t="shared" si="2"/>
        <v>0</v>
      </c>
      <c r="H24" s="14">
        <f t="shared" si="2"/>
        <v>0</v>
      </c>
      <c r="I24" s="14">
        <f t="shared" si="2"/>
        <v>0</v>
      </c>
      <c r="J24" s="23"/>
      <c r="K24" s="23"/>
      <c r="L24" s="14">
        <f>L23</f>
        <v>3548.19</v>
      </c>
      <c r="M24" s="14">
        <f>M23</f>
        <v>22146.3</v>
      </c>
      <c r="N24" s="14">
        <f>N23</f>
        <v>31933.7</v>
      </c>
      <c r="O24" s="14">
        <f>O23</f>
        <v>0</v>
      </c>
      <c r="P24" s="23"/>
    </row>
    <row r="25" spans="1:16" ht="15" x14ac:dyDescent="0.25">
      <c r="A25" s="5"/>
      <c r="B25" s="5"/>
      <c r="C25" s="5"/>
      <c r="D25" s="5"/>
      <c r="E25" s="5"/>
      <c r="F25" s="5"/>
      <c r="G25" s="5"/>
      <c r="H25" s="5"/>
      <c r="I25" s="5"/>
      <c r="J25" s="18"/>
      <c r="K25" s="18"/>
      <c r="L25" s="5"/>
      <c r="M25" s="5"/>
      <c r="N25" s="5"/>
      <c r="O25" s="5"/>
      <c r="P25" s="18"/>
    </row>
    <row r="26" spans="1:16" s="4" customFormat="1" ht="15" x14ac:dyDescent="0.2">
      <c r="A26" s="6" t="s">
        <v>37</v>
      </c>
      <c r="B26" s="6"/>
      <c r="C26" s="6"/>
      <c r="D26" s="6"/>
      <c r="E26" s="6"/>
      <c r="F26" s="6"/>
      <c r="G26" s="6"/>
      <c r="H26" s="6"/>
      <c r="I26" s="6"/>
      <c r="J26" s="17"/>
      <c r="K26" s="17"/>
      <c r="L26" s="6"/>
      <c r="M26" s="6"/>
      <c r="N26" s="6"/>
      <c r="O26" s="6"/>
      <c r="P26" s="17"/>
    </row>
    <row r="27" spans="1:16" ht="15" x14ac:dyDescent="0.2">
      <c r="A27" s="7" t="s">
        <v>38</v>
      </c>
      <c r="B27" s="8">
        <v>43647</v>
      </c>
      <c r="C27" s="9">
        <v>5663.01</v>
      </c>
      <c r="D27" s="9">
        <v>3715.51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19">
        <v>10</v>
      </c>
      <c r="K27" s="20" t="s">
        <v>21</v>
      </c>
      <c r="L27" s="9">
        <v>371.55</v>
      </c>
      <c r="M27" s="9">
        <v>2319.0500000000002</v>
      </c>
      <c r="N27" s="9">
        <v>3343.96</v>
      </c>
      <c r="O27" s="9">
        <v>0</v>
      </c>
      <c r="P27" s="19">
        <v>0</v>
      </c>
    </row>
    <row r="28" spans="1:16" ht="15" x14ac:dyDescent="0.2">
      <c r="A28" s="10" t="s">
        <v>39</v>
      </c>
      <c r="B28" s="11">
        <v>44692</v>
      </c>
      <c r="C28" s="12">
        <v>4347.83</v>
      </c>
      <c r="D28" s="12">
        <v>4347.83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21">
        <v>0</v>
      </c>
      <c r="K28" s="22" t="s">
        <v>21</v>
      </c>
      <c r="L28" s="12">
        <v>0</v>
      </c>
      <c r="M28" s="12">
        <v>0</v>
      </c>
      <c r="N28" s="12">
        <v>4347.83</v>
      </c>
      <c r="O28" s="12">
        <v>0</v>
      </c>
      <c r="P28" s="21">
        <v>0</v>
      </c>
    </row>
    <row r="29" spans="1:16" ht="15" x14ac:dyDescent="0.2">
      <c r="A29" s="10" t="s">
        <v>40</v>
      </c>
      <c r="B29" s="11">
        <v>44153</v>
      </c>
      <c r="C29" s="12">
        <v>3200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22"/>
      <c r="K29" s="22" t="s">
        <v>31</v>
      </c>
      <c r="L29" s="12">
        <v>0</v>
      </c>
      <c r="M29" s="12">
        <v>3200</v>
      </c>
      <c r="N29" s="12">
        <v>0</v>
      </c>
      <c r="O29" s="12">
        <v>0</v>
      </c>
      <c r="P29" s="21">
        <v>0</v>
      </c>
    </row>
    <row r="30" spans="1:16" ht="15" x14ac:dyDescent="0.2">
      <c r="A30" s="10" t="s">
        <v>41</v>
      </c>
      <c r="B30" s="11">
        <v>43647</v>
      </c>
      <c r="C30" s="12">
        <v>4913.3599999999997</v>
      </c>
      <c r="D30" s="12">
        <v>4001.96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21">
        <v>5</v>
      </c>
      <c r="K30" s="22" t="s">
        <v>21</v>
      </c>
      <c r="L30" s="12">
        <v>200.1</v>
      </c>
      <c r="M30" s="12">
        <v>1111.5</v>
      </c>
      <c r="N30" s="12">
        <v>3801.86</v>
      </c>
      <c r="O30" s="12">
        <v>0</v>
      </c>
      <c r="P30" s="21">
        <v>0</v>
      </c>
    </row>
    <row r="31" spans="1:16" ht="15" x14ac:dyDescent="0.2">
      <c r="A31" s="10" t="s">
        <v>42</v>
      </c>
      <c r="B31" s="11">
        <v>43647</v>
      </c>
      <c r="C31" s="12">
        <v>1392</v>
      </c>
      <c r="D31" s="12">
        <v>913.29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21">
        <v>10</v>
      </c>
      <c r="K31" s="22" t="s">
        <v>21</v>
      </c>
      <c r="L31" s="12">
        <v>91.33</v>
      </c>
      <c r="M31" s="12">
        <v>570.04</v>
      </c>
      <c r="N31" s="12">
        <v>821.96</v>
      </c>
      <c r="O31" s="12">
        <v>0</v>
      </c>
      <c r="P31" s="21">
        <v>0</v>
      </c>
    </row>
    <row r="32" spans="1:16" ht="15" x14ac:dyDescent="0.2">
      <c r="A32" s="10" t="s">
        <v>43</v>
      </c>
      <c r="B32" s="11">
        <v>43647</v>
      </c>
      <c r="C32" s="12">
        <v>710</v>
      </c>
      <c r="D32" s="12">
        <v>465.83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21">
        <v>10</v>
      </c>
      <c r="K32" s="22" t="s">
        <v>21</v>
      </c>
      <c r="L32" s="12">
        <v>46.58</v>
      </c>
      <c r="M32" s="12">
        <v>290.75</v>
      </c>
      <c r="N32" s="12">
        <v>419.25</v>
      </c>
      <c r="O32" s="12">
        <v>0</v>
      </c>
      <c r="P32" s="21">
        <v>0</v>
      </c>
    </row>
    <row r="33" spans="1:16" ht="15" x14ac:dyDescent="0.2">
      <c r="A33" s="10" t="s">
        <v>44</v>
      </c>
      <c r="B33" s="11">
        <v>43647</v>
      </c>
      <c r="C33" s="12">
        <v>1418.68</v>
      </c>
      <c r="D33" s="12">
        <v>129.82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21">
        <v>45</v>
      </c>
      <c r="K33" s="22" t="s">
        <v>21</v>
      </c>
      <c r="L33" s="12">
        <v>58.42</v>
      </c>
      <c r="M33" s="12">
        <v>1347.28</v>
      </c>
      <c r="N33" s="12">
        <v>71.400000000000006</v>
      </c>
      <c r="O33" s="12">
        <v>0</v>
      </c>
      <c r="P33" s="21">
        <v>0</v>
      </c>
    </row>
    <row r="34" spans="1:16" ht="15" x14ac:dyDescent="0.2">
      <c r="A34" s="10" t="s">
        <v>45</v>
      </c>
      <c r="B34" s="11">
        <v>43647</v>
      </c>
      <c r="C34" s="12">
        <v>21971.7</v>
      </c>
      <c r="D34" s="12">
        <v>17896.080000000002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21">
        <v>5</v>
      </c>
      <c r="K34" s="22" t="s">
        <v>21</v>
      </c>
      <c r="L34" s="12">
        <v>894.8</v>
      </c>
      <c r="M34" s="12">
        <v>4970.42</v>
      </c>
      <c r="N34" s="12">
        <v>17001.28</v>
      </c>
      <c r="O34" s="12">
        <v>0</v>
      </c>
      <c r="P34" s="21">
        <v>0</v>
      </c>
    </row>
    <row r="35" spans="1:16" ht="15" x14ac:dyDescent="0.2">
      <c r="A35" s="10" t="s">
        <v>46</v>
      </c>
      <c r="B35" s="11">
        <v>43647</v>
      </c>
      <c r="C35" s="12">
        <v>5603</v>
      </c>
      <c r="D35" s="12">
        <v>3676.13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21">
        <v>10</v>
      </c>
      <c r="K35" s="22" t="s">
        <v>21</v>
      </c>
      <c r="L35" s="12">
        <v>367.61</v>
      </c>
      <c r="M35" s="12">
        <v>2294.48</v>
      </c>
      <c r="N35" s="12">
        <v>3308.52</v>
      </c>
      <c r="O35" s="12">
        <v>0</v>
      </c>
      <c r="P35" s="21">
        <v>0</v>
      </c>
    </row>
    <row r="36" spans="1:16" ht="15" x14ac:dyDescent="0.2">
      <c r="A36" s="10" t="s">
        <v>47</v>
      </c>
      <c r="B36" s="11">
        <v>43647</v>
      </c>
      <c r="C36" s="12">
        <v>62863.68</v>
      </c>
      <c r="D36" s="12">
        <v>41244.86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21">
        <v>10</v>
      </c>
      <c r="K36" s="22" t="s">
        <v>21</v>
      </c>
      <c r="L36" s="12">
        <v>4124.49</v>
      </c>
      <c r="M36" s="12">
        <v>25743.31</v>
      </c>
      <c r="N36" s="12">
        <v>37120.370000000003</v>
      </c>
      <c r="O36" s="12">
        <v>0</v>
      </c>
      <c r="P36" s="21">
        <v>0</v>
      </c>
    </row>
    <row r="37" spans="1:16" ht="15" x14ac:dyDescent="0.2">
      <c r="A37" s="10" t="s">
        <v>48</v>
      </c>
      <c r="B37" s="11">
        <v>43647</v>
      </c>
      <c r="C37" s="12">
        <v>233</v>
      </c>
      <c r="D37" s="12">
        <v>189.78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21">
        <v>5</v>
      </c>
      <c r="K37" s="22" t="s">
        <v>21</v>
      </c>
      <c r="L37" s="12">
        <v>9.49</v>
      </c>
      <c r="M37" s="12">
        <v>52.71</v>
      </c>
      <c r="N37" s="12">
        <v>180.29</v>
      </c>
      <c r="O37" s="12">
        <v>0</v>
      </c>
      <c r="P37" s="21">
        <v>0</v>
      </c>
    </row>
    <row r="38" spans="1:16" ht="15" x14ac:dyDescent="0.2">
      <c r="A38" s="10" t="s">
        <v>49</v>
      </c>
      <c r="B38" s="11">
        <v>43647</v>
      </c>
      <c r="C38" s="12">
        <v>2625</v>
      </c>
      <c r="D38" s="12">
        <v>2138.08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21">
        <v>5</v>
      </c>
      <c r="K38" s="22" t="s">
        <v>21</v>
      </c>
      <c r="L38" s="12">
        <v>106.9</v>
      </c>
      <c r="M38" s="12">
        <v>593.82000000000005</v>
      </c>
      <c r="N38" s="12">
        <v>2031.18</v>
      </c>
      <c r="O38" s="12">
        <v>0</v>
      </c>
      <c r="P38" s="21">
        <v>0</v>
      </c>
    </row>
    <row r="39" spans="1:16" ht="15" x14ac:dyDescent="0.2">
      <c r="A39" s="10" t="s">
        <v>50</v>
      </c>
      <c r="B39" s="11">
        <v>43790</v>
      </c>
      <c r="C39" s="12">
        <v>550</v>
      </c>
      <c r="D39" s="12">
        <v>291.20999999999998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21">
        <v>16</v>
      </c>
      <c r="K39" s="22" t="s">
        <v>21</v>
      </c>
      <c r="L39" s="12">
        <v>46.59</v>
      </c>
      <c r="M39" s="12">
        <v>305.38</v>
      </c>
      <c r="N39" s="12">
        <v>244.62</v>
      </c>
      <c r="O39" s="12">
        <v>0</v>
      </c>
      <c r="P39" s="21">
        <v>0</v>
      </c>
    </row>
    <row r="40" spans="1:16" ht="15" x14ac:dyDescent="0.2">
      <c r="A40" s="10" t="s">
        <v>51</v>
      </c>
      <c r="B40" s="11">
        <v>43712</v>
      </c>
      <c r="C40" s="12">
        <v>62937.29</v>
      </c>
      <c r="D40" s="12">
        <v>36954.58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21">
        <v>13</v>
      </c>
      <c r="K40" s="22" t="s">
        <v>21</v>
      </c>
      <c r="L40" s="12">
        <v>4804.1000000000004</v>
      </c>
      <c r="M40" s="12">
        <v>30786.81</v>
      </c>
      <c r="N40" s="12">
        <v>32150.48</v>
      </c>
      <c r="O40" s="12">
        <v>0</v>
      </c>
      <c r="P40" s="21">
        <v>0</v>
      </c>
    </row>
    <row r="41" spans="1:16" ht="15" x14ac:dyDescent="0.2">
      <c r="A41" s="10" t="s">
        <v>52</v>
      </c>
      <c r="B41" s="11">
        <v>43647</v>
      </c>
      <c r="C41" s="12">
        <v>2169.65</v>
      </c>
      <c r="D41" s="12">
        <v>1423.5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21">
        <v>10</v>
      </c>
      <c r="K41" s="22" t="s">
        <v>21</v>
      </c>
      <c r="L41" s="12">
        <v>142.35</v>
      </c>
      <c r="M41" s="12">
        <v>888.5</v>
      </c>
      <c r="N41" s="12">
        <v>1281.1500000000001</v>
      </c>
      <c r="O41" s="12">
        <v>0</v>
      </c>
      <c r="P41" s="21">
        <v>0</v>
      </c>
    </row>
    <row r="42" spans="1:16" ht="15" x14ac:dyDescent="0.2">
      <c r="A42" s="10" t="s">
        <v>53</v>
      </c>
      <c r="B42" s="11">
        <v>44154</v>
      </c>
      <c r="C42" s="12">
        <v>1895.5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22"/>
      <c r="K42" s="22" t="s">
        <v>31</v>
      </c>
      <c r="L42" s="12">
        <v>0</v>
      </c>
      <c r="M42" s="12">
        <v>1895.5</v>
      </c>
      <c r="N42" s="12">
        <v>0</v>
      </c>
      <c r="O42" s="12">
        <v>0</v>
      </c>
      <c r="P42" s="21">
        <v>0</v>
      </c>
    </row>
    <row r="43" spans="1:16" ht="15" x14ac:dyDescent="0.2">
      <c r="A43" s="13" t="s">
        <v>54</v>
      </c>
      <c r="B43" s="13"/>
      <c r="C43" s="14">
        <f t="shared" ref="C43:I43" si="3">SUM(C27:C42)</f>
        <v>182493.7</v>
      </c>
      <c r="D43" s="14">
        <f t="shared" si="3"/>
        <v>117388.46</v>
      </c>
      <c r="E43" s="14">
        <f t="shared" si="3"/>
        <v>0</v>
      </c>
      <c r="F43" s="14">
        <f t="shared" si="3"/>
        <v>0</v>
      </c>
      <c r="G43" s="14">
        <f t="shared" si="3"/>
        <v>0</v>
      </c>
      <c r="H43" s="14">
        <f t="shared" si="3"/>
        <v>0</v>
      </c>
      <c r="I43" s="14">
        <f t="shared" si="3"/>
        <v>0</v>
      </c>
      <c r="J43" s="23"/>
      <c r="K43" s="23"/>
      <c r="L43" s="14">
        <f>SUM(L27:L42)</f>
        <v>11264.31</v>
      </c>
      <c r="M43" s="14">
        <f>SUM(M27:M42)</f>
        <v>76369.55</v>
      </c>
      <c r="N43" s="14">
        <f>SUM(N27:N42)</f>
        <v>106124.14999999997</v>
      </c>
      <c r="O43" s="14">
        <f>SUM(O27:O42)</f>
        <v>0</v>
      </c>
      <c r="P43" s="23"/>
    </row>
    <row r="44" spans="1:16" ht="15" x14ac:dyDescent="0.25">
      <c r="A44" s="5"/>
      <c r="B44" s="5"/>
      <c r="C44" s="5"/>
      <c r="D44" s="5"/>
      <c r="E44" s="5"/>
      <c r="F44" s="5"/>
      <c r="G44" s="5"/>
      <c r="H44" s="5"/>
      <c r="I44" s="5"/>
      <c r="J44" s="18"/>
      <c r="K44" s="18"/>
      <c r="L44" s="5"/>
      <c r="M44" s="5"/>
      <c r="N44" s="5"/>
      <c r="O44" s="5"/>
      <c r="P44" s="18"/>
    </row>
    <row r="45" spans="1:16" ht="15" x14ac:dyDescent="0.2">
      <c r="A45" s="15" t="s">
        <v>55</v>
      </c>
      <c r="B45" s="15"/>
      <c r="C45" s="16">
        <f t="shared" ref="C45:I45" si="4">SUM(C12,C20,C24,C43)</f>
        <v>422403.71</v>
      </c>
      <c r="D45" s="31">
        <f t="shared" si="4"/>
        <v>256406.07</v>
      </c>
      <c r="E45" s="16">
        <f t="shared" si="4"/>
        <v>13693.48</v>
      </c>
      <c r="F45" s="16">
        <f t="shared" si="4"/>
        <v>39130.43</v>
      </c>
      <c r="G45" s="31">
        <f t="shared" si="4"/>
        <v>0</v>
      </c>
      <c r="H45" s="31">
        <f t="shared" si="4"/>
        <v>0</v>
      </c>
      <c r="I45" s="31">
        <f t="shared" si="4"/>
        <v>8152.18</v>
      </c>
      <c r="J45" s="24"/>
      <c r="K45" s="24"/>
      <c r="L45" s="31">
        <f>SUM(L12,L20,L24,L43)</f>
        <v>32219.14</v>
      </c>
      <c r="M45" s="16">
        <f>SUM(M12,M20,M24,M43)</f>
        <v>162240.69</v>
      </c>
      <c r="N45" s="16">
        <f>SUM(N12,N20,N24,N43)</f>
        <v>190597.79999999996</v>
      </c>
      <c r="O45" s="31">
        <f>SUM(O12,O20,O24,O43)</f>
        <v>0</v>
      </c>
      <c r="P45" s="24"/>
    </row>
    <row r="46" spans="1:16" ht="15" x14ac:dyDescent="0.25">
      <c r="A46" s="5"/>
      <c r="B46" s="5"/>
      <c r="C46" s="5"/>
      <c r="D46" s="5"/>
      <c r="E46" s="5"/>
      <c r="F46" s="5"/>
      <c r="G46" s="5"/>
      <c r="H46" s="5"/>
      <c r="I46" s="5"/>
      <c r="J46" s="18"/>
      <c r="K46" s="18"/>
      <c r="L46" s="5"/>
      <c r="M46" s="5"/>
      <c r="N46" s="5"/>
      <c r="O46" s="5"/>
      <c r="P46" s="18"/>
    </row>
    <row r="47" spans="1:16" ht="15" x14ac:dyDescent="0.25">
      <c r="A47" s="5"/>
      <c r="B47" s="5"/>
      <c r="C47" s="5"/>
      <c r="D47" s="5"/>
      <c r="E47" s="5"/>
      <c r="F47" s="5"/>
      <c r="G47" s="5"/>
      <c r="H47" s="5"/>
      <c r="I47" s="5"/>
      <c r="J47" s="18"/>
      <c r="K47" s="18"/>
      <c r="L47" s="5"/>
      <c r="M47" s="5"/>
      <c r="N47" s="5"/>
      <c r="O47" s="5"/>
      <c r="P47" s="18"/>
    </row>
    <row r="48" spans="1:16" ht="15" x14ac:dyDescent="0.25">
      <c r="A48" s="5"/>
      <c r="B48" s="5"/>
      <c r="C48" s="5"/>
      <c r="D48" s="30" t="s">
        <v>56</v>
      </c>
      <c r="E48" s="18"/>
      <c r="F48" s="18"/>
      <c r="G48" s="30" t="s">
        <v>57</v>
      </c>
      <c r="H48" s="18"/>
      <c r="I48" s="30" t="s">
        <v>59</v>
      </c>
      <c r="J48" s="18"/>
      <c r="K48" s="18"/>
      <c r="L48" s="30" t="s">
        <v>61</v>
      </c>
      <c r="M48" s="18"/>
      <c r="N48" s="18"/>
      <c r="O48" s="30" t="s">
        <v>60</v>
      </c>
      <c r="P48" s="18"/>
    </row>
    <row r="49" spans="1:16" ht="15" x14ac:dyDescent="0.25">
      <c r="A49" s="5"/>
      <c r="B49" s="5"/>
      <c r="C49" s="5"/>
      <c r="D49" s="5"/>
      <c r="E49" s="5"/>
      <c r="F49" s="5"/>
      <c r="G49" s="5"/>
      <c r="H49" s="5"/>
      <c r="I49" s="5"/>
      <c r="J49" s="18"/>
      <c r="K49" s="18"/>
      <c r="L49" s="5"/>
      <c r="M49" s="5"/>
      <c r="N49" s="5"/>
      <c r="O49" s="5"/>
      <c r="P49" s="18"/>
    </row>
    <row r="50" spans="1:16" ht="15" x14ac:dyDescent="0.25">
      <c r="A50" s="5"/>
      <c r="B50" s="5"/>
      <c r="C50" s="5"/>
      <c r="D50" s="5"/>
      <c r="E50" s="5"/>
      <c r="F50" s="5"/>
      <c r="G50" s="5"/>
      <c r="H50" s="30" t="s">
        <v>58</v>
      </c>
      <c r="I50" s="5"/>
      <c r="J50" s="18"/>
      <c r="K50" s="18"/>
      <c r="L50" s="5"/>
      <c r="M50" s="5"/>
      <c r="N50" s="5"/>
      <c r="O50" s="5"/>
      <c r="P50" s="18"/>
    </row>
    <row r="51" spans="1:16" ht="15" x14ac:dyDescent="0.25">
      <c r="A51" s="5"/>
      <c r="B51" s="5"/>
      <c r="C51" s="5"/>
      <c r="D51" s="5"/>
      <c r="E51" s="5"/>
      <c r="F51" s="5"/>
      <c r="G51" s="5"/>
      <c r="H51" s="5"/>
      <c r="I51" s="5"/>
      <c r="J51" s="18"/>
      <c r="K51" s="18"/>
      <c r="L51" s="5"/>
      <c r="M51" s="5"/>
      <c r="N51" s="5"/>
      <c r="O51" s="5"/>
      <c r="P51" s="18"/>
    </row>
    <row r="52" spans="1:16" ht="15" x14ac:dyDescent="0.25">
      <c r="A52" s="5"/>
      <c r="B52" s="5"/>
      <c r="C52" s="5"/>
      <c r="D52" s="5"/>
      <c r="E52" s="5"/>
      <c r="F52" s="5"/>
      <c r="G52" s="5"/>
      <c r="H52" s="5"/>
      <c r="I52" s="5"/>
      <c r="J52" s="18"/>
      <c r="K52" s="18"/>
      <c r="L52" s="5"/>
      <c r="M52" s="5"/>
      <c r="N52" s="5"/>
      <c r="O52" s="5"/>
      <c r="P52" s="18"/>
    </row>
    <row r="53" spans="1:16" ht="15" x14ac:dyDescent="0.25">
      <c r="A53" s="5"/>
      <c r="B53" s="5"/>
      <c r="C53" s="5"/>
      <c r="D53" s="5"/>
      <c r="E53" s="5"/>
      <c r="F53" s="5"/>
      <c r="G53" s="5"/>
      <c r="H53" s="5"/>
      <c r="I53" s="5"/>
      <c r="J53" s="18"/>
      <c r="K53" s="18"/>
      <c r="L53" s="5"/>
      <c r="M53" s="5"/>
      <c r="N53" s="5"/>
      <c r="O53" s="5"/>
      <c r="P53" s="18"/>
    </row>
    <row r="54" spans="1:16" ht="15" x14ac:dyDescent="0.25">
      <c r="A54" s="5"/>
      <c r="B54" s="5"/>
      <c r="C54" s="5"/>
      <c r="D54" s="5"/>
      <c r="E54" s="5"/>
      <c r="F54" s="5"/>
      <c r="G54" s="5"/>
      <c r="H54" s="5"/>
      <c r="I54" s="5"/>
      <c r="J54" s="18"/>
      <c r="K54" s="18"/>
      <c r="L54" s="5"/>
      <c r="M54" s="5"/>
      <c r="N54" s="5"/>
      <c r="O54" s="5"/>
      <c r="P54" s="18"/>
    </row>
    <row r="55" spans="1:16" ht="15" x14ac:dyDescent="0.25">
      <c r="A55" s="5"/>
      <c r="B55" s="5"/>
      <c r="C55" s="5"/>
      <c r="D55" s="5"/>
      <c r="E55" s="5"/>
      <c r="F55" s="5"/>
      <c r="G55" s="5"/>
      <c r="H55" s="5"/>
      <c r="I55" s="5"/>
      <c r="J55" s="18"/>
      <c r="K55" s="18"/>
      <c r="L55" s="5"/>
      <c r="M55" s="5"/>
      <c r="N55" s="5"/>
      <c r="O55" s="5"/>
      <c r="P55" s="18"/>
    </row>
    <row r="56" spans="1:16" ht="15" x14ac:dyDescent="0.25">
      <c r="A56" s="5"/>
      <c r="B56" s="5"/>
      <c r="C56" s="5"/>
      <c r="D56" s="5"/>
      <c r="E56" s="5"/>
      <c r="F56" s="5"/>
      <c r="G56" s="5"/>
      <c r="H56" s="5"/>
      <c r="I56" s="5"/>
      <c r="J56" s="18"/>
      <c r="K56" s="18"/>
      <c r="L56" s="5"/>
      <c r="M56" s="5"/>
      <c r="N56" s="5"/>
      <c r="O56" s="5"/>
      <c r="P56" s="18"/>
    </row>
    <row r="57" spans="1:16" ht="15" x14ac:dyDescent="0.25">
      <c r="A57" s="5"/>
      <c r="B57" s="5"/>
      <c r="C57" s="5"/>
      <c r="D57" s="5"/>
      <c r="E57" s="5"/>
      <c r="F57" s="5"/>
      <c r="G57" s="5"/>
      <c r="H57" s="5"/>
      <c r="I57" s="5"/>
      <c r="J57" s="18"/>
      <c r="K57" s="18"/>
      <c r="L57" s="5"/>
      <c r="M57" s="5"/>
      <c r="N57" s="5"/>
      <c r="O57" s="5"/>
      <c r="P57" s="18"/>
    </row>
    <row r="58" spans="1:16" ht="15" x14ac:dyDescent="0.25">
      <c r="A58" s="5"/>
      <c r="B58" s="5"/>
      <c r="C58" s="5"/>
      <c r="D58" s="5"/>
      <c r="E58" s="5"/>
      <c r="F58" s="5"/>
      <c r="G58" s="5"/>
      <c r="H58" s="5"/>
      <c r="I58" s="5"/>
      <c r="J58" s="18"/>
      <c r="K58" s="18"/>
      <c r="L58" s="5"/>
      <c r="M58" s="5"/>
      <c r="N58" s="5"/>
      <c r="O58" s="5"/>
      <c r="P58" s="18"/>
    </row>
  </sheetData>
  <mergeCells count="4">
    <mergeCell ref="A1:P1"/>
    <mergeCell ref="A2:P2"/>
    <mergeCell ref="A3:P3"/>
    <mergeCell ref="A4:P4"/>
  </mergeCells>
  <pageMargins left="0.7" right="0.7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Depreciation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Johnston Team South 1</cp:lastModifiedBy>
  <dcterms:modified xsi:type="dcterms:W3CDTF">2025-02-01T04:39:22Z</dcterms:modified>
</cp:coreProperties>
</file>