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8.2.190\cp - 1\GST WPs - Navneet\Anytime Ashfield\GST\"/>
    </mc:Choice>
  </mc:AlternateContent>
  <xr:revisionPtr revIDLastSave="0" documentId="13_ncr:1_{B3FFF8D3-4469-422C-BE07-1F3420D949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lance Sheet(Any)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1" l="1"/>
  <c r="C58" i="1"/>
  <c r="D53" i="1"/>
  <c r="D59" i="1" s="1"/>
  <c r="C53" i="1"/>
  <c r="C59" i="1" s="1"/>
  <c r="D42" i="1"/>
  <c r="C42" i="1"/>
  <c r="D39" i="1"/>
  <c r="D43" i="1" s="1"/>
  <c r="C39" i="1"/>
  <c r="C43" i="1" s="1"/>
  <c r="D28" i="1"/>
  <c r="C28" i="1"/>
  <c r="D24" i="1"/>
  <c r="C24" i="1"/>
  <c r="D18" i="1"/>
  <c r="C18" i="1"/>
  <c r="D12" i="1"/>
  <c r="D29" i="1" s="1"/>
  <c r="D45" i="1" s="1"/>
  <c r="C12" i="1"/>
  <c r="C29" i="1" s="1"/>
  <c r="C45" i="1" s="1"/>
</calcChain>
</file>

<file path=xl/sharedStrings.xml><?xml version="1.0" encoding="utf-8"?>
<sst xmlns="http://schemas.openxmlformats.org/spreadsheetml/2006/main" count="56" uniqueCount="56">
  <si>
    <t>Balance Sheet</t>
  </si>
  <si>
    <t>Anytime Ashfield Trust</t>
  </si>
  <si>
    <t>As at 30 June 2024</t>
  </si>
  <si>
    <t>Account</t>
  </si>
  <si>
    <t>30 June 2024</t>
  </si>
  <si>
    <t>30 June 2023</t>
  </si>
  <si>
    <t>Assets</t>
  </si>
  <si>
    <t>Bank</t>
  </si>
  <si>
    <t>Manager Exp Acc -8480</t>
  </si>
  <si>
    <t>Westpac Business One 0394</t>
  </si>
  <si>
    <t>Westpac Cash Reserve 6127</t>
  </si>
  <si>
    <t>Total Bank</t>
  </si>
  <si>
    <t>Current Assets</t>
  </si>
  <si>
    <t>Borrowing Costs</t>
  </si>
  <si>
    <t>Cash on Hand</t>
  </si>
  <si>
    <t>Less: Accumulated Amortisation</t>
  </si>
  <si>
    <t>Rental Bond - Bank Guarantee</t>
  </si>
  <si>
    <t>Total Current Assets</t>
  </si>
  <si>
    <t>Fixed Assets</t>
  </si>
  <si>
    <t>Fitout at cost</t>
  </si>
  <si>
    <t>Fit out at Cost Accumulated Depreciation</t>
  </si>
  <si>
    <t>Plant &amp; Equipment Accumulated Depreciation</t>
  </si>
  <si>
    <t>Plant &amp; Equipment</t>
  </si>
  <si>
    <t>Total Fixed Assets</t>
  </si>
  <si>
    <t>Non-current Assets</t>
  </si>
  <si>
    <t>Goodwill</t>
  </si>
  <si>
    <t>Trust Deed Stamp Duty Paid</t>
  </si>
  <si>
    <t>Total Non-current Assets</t>
  </si>
  <si>
    <t>Total Assets</t>
  </si>
  <si>
    <t>Liabilities</t>
  </si>
  <si>
    <t>Current Liabilities</t>
  </si>
  <si>
    <t>GST Adjustments Required</t>
  </si>
  <si>
    <t>GST</t>
  </si>
  <si>
    <t>Loan - ATF Haberfield</t>
  </si>
  <si>
    <t>PAYG Withholding Payable</t>
  </si>
  <si>
    <t>Superannuation Payable</t>
  </si>
  <si>
    <t>Accounts Payable</t>
  </si>
  <si>
    <t>Total Current Liabilities</t>
  </si>
  <si>
    <t>Non-current Liabilities</t>
  </si>
  <si>
    <t>Loan - JudoBank</t>
  </si>
  <si>
    <t>Total Non-current Liabilities</t>
  </si>
  <si>
    <t>Total Liabilities</t>
  </si>
  <si>
    <t>Net Assets</t>
  </si>
  <si>
    <t>Equity</t>
  </si>
  <si>
    <t>Issued units</t>
  </si>
  <si>
    <t>Duke Unit Trust</t>
  </si>
  <si>
    <t>Drawings - DUKE UNIT TRUST</t>
  </si>
  <si>
    <t>Opening Balance - DUKE UNIT TRUST</t>
  </si>
  <si>
    <t>Distribution to Duke Unit Trust</t>
  </si>
  <si>
    <t>Total Duke Unit Trust</t>
  </si>
  <si>
    <t>SJ CLarke Trust</t>
  </si>
  <si>
    <t>Drawings - SJ CLARKE ANYTIME TRUST</t>
  </si>
  <si>
    <t>Opening Balance - SJ CLARKE ANYTIME TRUST</t>
  </si>
  <si>
    <t>Distribution to SJ Clarke Anytime Trust</t>
  </si>
  <si>
    <t>Total SJ CLarke Trust</t>
  </si>
  <si>
    <t>Total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</si>
</sst>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7">
    <font>
      <sz val="9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"/>
  <sheetViews>
    <sheetView showGridLines="0" tabSelected="1" zoomScaleNormal="100" workbookViewId="0">
      <selection activeCell="B35" sqref="B35"/>
    </sheetView>
  </sheetViews>
  <sheetFormatPr defaultRowHeight="12"/>
  <cols>
    <col min="1" max="1" width="1.42578125" customWidth="1"/>
    <col min="2" max="2" width="48" customWidth="1"/>
    <col min="3" max="4" width="14.85546875" customWidth="1"/>
  </cols>
  <sheetData>
    <row r="1" spans="1:4" s="1" customFormat="1" ht="16.7" customHeight="1">
      <c r="A1" s="2" t="s">
        <v>0</v>
      </c>
      <c r="B1" s="2"/>
      <c r="C1" s="2"/>
      <c r="D1" s="2"/>
    </row>
    <row r="2" spans="1:4" s="3" customFormat="1" ht="14.45" customHeight="1">
      <c r="A2" s="4" t="s">
        <v>1</v>
      </c>
      <c r="B2" s="4"/>
      <c r="C2" s="4"/>
      <c r="D2" s="4"/>
    </row>
    <row r="3" spans="1:4" s="3" customFormat="1" ht="14.45" customHeight="1">
      <c r="A3" s="4" t="s">
        <v>2</v>
      </c>
      <c r="B3" s="4"/>
      <c r="C3" s="4"/>
      <c r="D3" s="4"/>
    </row>
    <row r="4" spans="1:4" ht="13.35" customHeight="1"/>
    <row r="5" spans="1:4" s="5" customFormat="1" ht="12.2" customHeight="1">
      <c r="A5" s="6"/>
      <c r="B5" s="7" t="s">
        <v>3</v>
      </c>
      <c r="C5" s="8" t="s">
        <v>4</v>
      </c>
      <c r="D5" s="8" t="s">
        <v>5</v>
      </c>
    </row>
    <row r="6" spans="1:4" ht="13.35" customHeight="1"/>
    <row r="7" spans="1:4" s="5" customFormat="1" ht="12.2" customHeight="1">
      <c r="A7" s="6" t="s">
        <v>6</v>
      </c>
      <c r="B7" s="6"/>
      <c r="C7" s="6"/>
      <c r="D7" s="6"/>
    </row>
    <row r="8" spans="1:4" ht="10.9" customHeight="1">
      <c r="A8" s="9"/>
      <c r="B8" s="9" t="s">
        <v>7</v>
      </c>
      <c r="C8" s="9"/>
      <c r="D8" s="9"/>
    </row>
    <row r="9" spans="1:4" ht="10.9" customHeight="1">
      <c r="B9" s="10" t="s">
        <v>8</v>
      </c>
      <c r="C9" s="11">
        <v>1215</v>
      </c>
      <c r="D9" s="11">
        <v>1192.0999999999999</v>
      </c>
    </row>
    <row r="10" spans="1:4" ht="10.9" customHeight="1">
      <c r="B10" s="10" t="s">
        <v>9</v>
      </c>
      <c r="C10" s="11">
        <v>17134.650000000001</v>
      </c>
      <c r="D10" s="11">
        <v>1222.8</v>
      </c>
    </row>
    <row r="11" spans="1:4" ht="10.9" customHeight="1">
      <c r="B11" s="10" t="s">
        <v>10</v>
      </c>
      <c r="C11" s="11">
        <v>20005.310000000001</v>
      </c>
      <c r="D11" s="11">
        <v>510.02</v>
      </c>
    </row>
    <row r="12" spans="1:4" ht="10.9" customHeight="1">
      <c r="B12" s="12" t="s">
        <v>11</v>
      </c>
      <c r="C12" s="13">
        <f>SUM(C9:C11)</f>
        <v>38354.960000000006</v>
      </c>
      <c r="D12" s="13">
        <f>SUM(D9:D11)</f>
        <v>2924.9199999999996</v>
      </c>
    </row>
    <row r="13" spans="1:4" ht="10.9" customHeight="1">
      <c r="A13" s="9"/>
      <c r="B13" s="9" t="s">
        <v>12</v>
      </c>
      <c r="C13" s="9"/>
      <c r="D13" s="9"/>
    </row>
    <row r="14" spans="1:4" ht="10.9" customHeight="1">
      <c r="B14" s="10" t="s">
        <v>13</v>
      </c>
      <c r="C14" s="11">
        <v>9001.43</v>
      </c>
      <c r="D14" s="11">
        <v>8341.43</v>
      </c>
    </row>
    <row r="15" spans="1:4" ht="10.9" customHeight="1">
      <c r="B15" s="10" t="s">
        <v>14</v>
      </c>
      <c r="C15" s="11">
        <v>100</v>
      </c>
      <c r="D15" s="11">
        <v>100</v>
      </c>
    </row>
    <row r="16" spans="1:4" ht="10.9" customHeight="1">
      <c r="B16" s="10" t="s">
        <v>15</v>
      </c>
      <c r="C16" s="11">
        <v>-8434.01</v>
      </c>
      <c r="D16" s="11">
        <v>-278.81</v>
      </c>
    </row>
    <row r="17" spans="1:4" ht="10.9" customHeight="1">
      <c r="B17" s="10" t="s">
        <v>16</v>
      </c>
      <c r="C17" s="11">
        <v>46665.59</v>
      </c>
      <c r="D17" s="11">
        <v>44905.59</v>
      </c>
    </row>
    <row r="18" spans="1:4" ht="10.9" customHeight="1">
      <c r="B18" s="12" t="s">
        <v>17</v>
      </c>
      <c r="C18" s="13">
        <f>SUM(C14:C17)</f>
        <v>47333.009999999995</v>
      </c>
      <c r="D18" s="13">
        <f>SUM(D14:D17)</f>
        <v>53068.21</v>
      </c>
    </row>
    <row r="19" spans="1:4" ht="10.9" customHeight="1">
      <c r="A19" s="9"/>
      <c r="B19" s="9" t="s">
        <v>18</v>
      </c>
      <c r="C19" s="9"/>
      <c r="D19" s="9"/>
    </row>
    <row r="20" spans="1:4" ht="10.9" customHeight="1">
      <c r="B20" s="10" t="s">
        <v>19</v>
      </c>
      <c r="C20" s="11">
        <v>560786.02</v>
      </c>
      <c r="D20" s="11">
        <v>541286.02</v>
      </c>
    </row>
    <row r="21" spans="1:4" ht="10.9" customHeight="1">
      <c r="B21" s="10" t="s">
        <v>20</v>
      </c>
      <c r="C21" s="11">
        <v>-58253.33</v>
      </c>
      <c r="D21" s="11">
        <v>-6977.4</v>
      </c>
    </row>
    <row r="22" spans="1:4" ht="10.9" customHeight="1">
      <c r="B22" s="10" t="s">
        <v>21</v>
      </c>
      <c r="C22" s="11">
        <v>-347412.78</v>
      </c>
      <c r="D22" s="11">
        <v>-166493.87</v>
      </c>
    </row>
    <row r="23" spans="1:4" ht="10.9" customHeight="1">
      <c r="B23" s="10" t="s">
        <v>22</v>
      </c>
      <c r="C23" s="11">
        <v>570225.24</v>
      </c>
      <c r="D23" s="11">
        <v>533504.11</v>
      </c>
    </row>
    <row r="24" spans="1:4" ht="10.9" customHeight="1">
      <c r="B24" s="12" t="s">
        <v>23</v>
      </c>
      <c r="C24" s="13">
        <f>SUM(C20:C23)</f>
        <v>725345.14999999991</v>
      </c>
      <c r="D24" s="13">
        <f>SUM(D20:D23)</f>
        <v>901318.86</v>
      </c>
    </row>
    <row r="25" spans="1:4" ht="10.9" customHeight="1">
      <c r="A25" s="9"/>
      <c r="B25" s="9" t="s">
        <v>24</v>
      </c>
      <c r="C25" s="9"/>
      <c r="D25" s="9"/>
    </row>
    <row r="26" spans="1:4" ht="10.9" customHeight="1">
      <c r="B26" s="10" t="s">
        <v>25</v>
      </c>
      <c r="C26" s="11">
        <v>47500</v>
      </c>
      <c r="D26" s="11">
        <v>47500</v>
      </c>
    </row>
    <row r="27" spans="1:4" ht="10.9" customHeight="1">
      <c r="B27" s="10" t="s">
        <v>26</v>
      </c>
      <c r="C27" s="11">
        <v>500</v>
      </c>
      <c r="D27" s="11">
        <v>500</v>
      </c>
    </row>
    <row r="28" spans="1:4" ht="10.9" customHeight="1">
      <c r="B28" s="12" t="s">
        <v>27</v>
      </c>
      <c r="C28" s="13">
        <f>SUM(C26:C27)</f>
        <v>48000</v>
      </c>
      <c r="D28" s="13">
        <f>SUM(D26:D27)</f>
        <v>48000</v>
      </c>
    </row>
    <row r="29" spans="1:4" ht="10.9" customHeight="1">
      <c r="A29" s="12" t="s">
        <v>28</v>
      </c>
      <c r="C29" s="13">
        <f>(0 + (((C12 + C18) + C24) + C28))</f>
        <v>859033.11999999988</v>
      </c>
      <c r="D29" s="13">
        <f>(0 + (((D12 + D18) + D24) + D28))</f>
        <v>1005311.99</v>
      </c>
    </row>
    <row r="30" spans="1:4" ht="13.35" customHeight="1"/>
    <row r="31" spans="1:4" s="5" customFormat="1" ht="12.2" customHeight="1">
      <c r="A31" s="6" t="s">
        <v>29</v>
      </c>
      <c r="B31" s="6"/>
      <c r="C31" s="6"/>
      <c r="D31" s="6"/>
    </row>
    <row r="32" spans="1:4" ht="10.9" customHeight="1">
      <c r="A32" s="9"/>
      <c r="B32" s="9" t="s">
        <v>30</v>
      </c>
      <c r="C32" s="9"/>
      <c r="D32" s="9"/>
    </row>
    <row r="33" spans="1:4" ht="10.9" customHeight="1">
      <c r="B33" s="10" t="s">
        <v>31</v>
      </c>
      <c r="C33" s="11">
        <v>9865</v>
      </c>
      <c r="D33" s="11">
        <v>-539</v>
      </c>
    </row>
    <row r="34" spans="1:4" ht="10.9" customHeight="1">
      <c r="B34" s="10" t="s">
        <v>32</v>
      </c>
      <c r="C34" s="11">
        <v>34041</v>
      </c>
      <c r="D34" s="11">
        <v>-59547</v>
      </c>
    </row>
    <row r="35" spans="1:4" ht="10.9" customHeight="1">
      <c r="B35" s="10" t="s">
        <v>33</v>
      </c>
      <c r="C35" s="11">
        <v>0</v>
      </c>
      <c r="D35" s="11">
        <v>103110.05</v>
      </c>
    </row>
    <row r="36" spans="1:4" ht="10.9" customHeight="1">
      <c r="B36" s="10" t="s">
        <v>34</v>
      </c>
      <c r="C36" s="11">
        <v>10390</v>
      </c>
      <c r="D36" s="11">
        <v>1982</v>
      </c>
    </row>
    <row r="37" spans="1:4" ht="10.9" customHeight="1">
      <c r="B37" s="10" t="s">
        <v>35</v>
      </c>
      <c r="C37" s="11">
        <v>6305.14</v>
      </c>
      <c r="D37" s="11">
        <v>1680.8</v>
      </c>
    </row>
    <row r="38" spans="1:4" ht="10.9" customHeight="1">
      <c r="B38" s="10" t="s">
        <v>36</v>
      </c>
      <c r="C38" s="11">
        <v>7394.51</v>
      </c>
      <c r="D38" s="11">
        <v>94831.32</v>
      </c>
    </row>
    <row r="39" spans="1:4" ht="10.9" customHeight="1">
      <c r="B39" s="12" t="s">
        <v>37</v>
      </c>
      <c r="C39" s="13">
        <f>SUM(C33:C38)</f>
        <v>67995.649999999994</v>
      </c>
      <c r="D39" s="13">
        <f>SUM(D33:D38)</f>
        <v>141518.17000000001</v>
      </c>
    </row>
    <row r="40" spans="1:4" ht="10.9" customHeight="1">
      <c r="A40" s="9"/>
      <c r="B40" s="9" t="s">
        <v>38</v>
      </c>
      <c r="C40" s="9"/>
      <c r="D40" s="9"/>
    </row>
    <row r="41" spans="1:4" ht="10.9" customHeight="1">
      <c r="B41" s="10" t="s">
        <v>39</v>
      </c>
      <c r="C41" s="11">
        <v>665095.07999999996</v>
      </c>
      <c r="D41" s="11">
        <v>740000</v>
      </c>
    </row>
    <row r="42" spans="1:4" ht="10.9" customHeight="1">
      <c r="B42" s="12" t="s">
        <v>40</v>
      </c>
      <c r="C42" s="13">
        <f>C41</f>
        <v>665095.07999999996</v>
      </c>
      <c r="D42" s="13">
        <f>D41</f>
        <v>740000</v>
      </c>
    </row>
    <row r="43" spans="1:4" ht="10.9" customHeight="1">
      <c r="A43" s="12" t="s">
        <v>41</v>
      </c>
      <c r="C43" s="13">
        <f>(0 + (C39 + C42))</f>
        <v>733090.73</v>
      </c>
      <c r="D43" s="13">
        <f>(0 + (D39 + D42))</f>
        <v>881518.17</v>
      </c>
    </row>
    <row r="44" spans="1:4" ht="13.35" customHeight="1"/>
    <row r="45" spans="1:4" ht="10.9" customHeight="1">
      <c r="B45" s="14" t="s">
        <v>42</v>
      </c>
      <c r="C45" s="15">
        <f>(C29 - C43)</f>
        <v>125942.3899999999</v>
      </c>
      <c r="D45" s="15">
        <f>(D29 - D43)</f>
        <v>123793.81999999995</v>
      </c>
    </row>
    <row r="46" spans="1:4" ht="13.35" customHeight="1"/>
    <row r="47" spans="1:4" s="5" customFormat="1" ht="12.2" customHeight="1">
      <c r="A47" s="6" t="s">
        <v>43</v>
      </c>
      <c r="B47" s="6"/>
      <c r="C47" s="6"/>
      <c r="D47" s="6"/>
    </row>
    <row r="48" spans="1:4" ht="10.9" customHeight="1">
      <c r="B48" s="16" t="s">
        <v>44</v>
      </c>
      <c r="C48" s="17">
        <v>100</v>
      </c>
      <c r="D48" s="17">
        <v>100</v>
      </c>
    </row>
    <row r="49" spans="1:4" ht="10.9" customHeight="1">
      <c r="A49" s="9"/>
      <c r="B49" s="9" t="s">
        <v>45</v>
      </c>
      <c r="C49" s="9"/>
      <c r="D49" s="9"/>
    </row>
    <row r="50" spans="1:4" ht="10.9" customHeight="1">
      <c r="B50" s="10" t="s">
        <v>46</v>
      </c>
      <c r="C50" s="11">
        <v>-244369.6</v>
      </c>
      <c r="D50" s="11">
        <v>-136950</v>
      </c>
    </row>
    <row r="51" spans="1:4" ht="10.9" customHeight="1">
      <c r="B51" s="10" t="s">
        <v>47</v>
      </c>
      <c r="C51" s="11">
        <v>49248.63</v>
      </c>
      <c r="D51" s="11">
        <v>63994.52</v>
      </c>
    </row>
    <row r="52" spans="1:4" ht="10.9" customHeight="1">
      <c r="B52" s="10" t="s">
        <v>48</v>
      </c>
      <c r="C52" s="11">
        <v>236649</v>
      </c>
      <c r="D52" s="11">
        <v>122204.11</v>
      </c>
    </row>
    <row r="53" spans="1:4" ht="10.9" customHeight="1">
      <c r="B53" s="12" t="s">
        <v>49</v>
      </c>
      <c r="C53" s="13">
        <f>SUM(C50:C52)</f>
        <v>41528.03</v>
      </c>
      <c r="D53" s="13">
        <f>SUM(D50:D52)</f>
        <v>49248.62999999999</v>
      </c>
    </row>
    <row r="54" spans="1:4" ht="10.9" customHeight="1">
      <c r="A54" s="9"/>
      <c r="B54" s="9" t="s">
        <v>50</v>
      </c>
      <c r="C54" s="9"/>
      <c r="D54" s="9"/>
    </row>
    <row r="55" spans="1:4" ht="10.9" customHeight="1">
      <c r="B55" s="10" t="s">
        <v>51</v>
      </c>
      <c r="C55" s="11">
        <v>-470600</v>
      </c>
      <c r="D55" s="11">
        <v>-314722.13</v>
      </c>
    </row>
    <row r="56" spans="1:4" ht="10.9" customHeight="1">
      <c r="B56" s="10" t="s">
        <v>52</v>
      </c>
      <c r="C56" s="11">
        <v>74445.19</v>
      </c>
      <c r="D56" s="11">
        <v>141055.94</v>
      </c>
    </row>
    <row r="57" spans="1:4" ht="10.9" customHeight="1">
      <c r="B57" s="10" t="s">
        <v>53</v>
      </c>
      <c r="C57" s="11">
        <v>480469.17</v>
      </c>
      <c r="D57" s="11">
        <v>248111.38</v>
      </c>
    </row>
    <row r="58" spans="1:4" ht="10.9" customHeight="1">
      <c r="B58" s="12" t="s">
        <v>54</v>
      </c>
      <c r="C58" s="13">
        <f>SUM(C55:C57)</f>
        <v>84314.359999999986</v>
      </c>
      <c r="D58" s="13">
        <f>SUM(D55:D57)</f>
        <v>74445.19</v>
      </c>
    </row>
    <row r="59" spans="1:4" ht="10.9" customHeight="1">
      <c r="A59" s="12" t="s">
        <v>55</v>
      </c>
      <c r="C59" s="13">
        <f>(C48 + (C53 + C58))</f>
        <v>125942.38999999998</v>
      </c>
      <c r="D59" s="13">
        <f>(D48 + (D53 + D58))</f>
        <v>123793.81999999999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e56226-b7a7-4ee7-a91c-495ab7e39ff0" xsi:nil="true"/>
    <lcf76f155ced4ddcb4097134ff3c332f xmlns="cc09ee42-2c4b-45af-872b-beaa8216c5c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9FEC1D32294D47A537489BE31304F3" ma:contentTypeVersion="10" ma:contentTypeDescription="Create a new document." ma:contentTypeScope="" ma:versionID="c1b6c8c08a35b649b1ddf960d5bc2f86">
  <xsd:schema xmlns:xsd="http://www.w3.org/2001/XMLSchema" xmlns:xs="http://www.w3.org/2001/XMLSchema" xmlns:p="http://schemas.microsoft.com/office/2006/metadata/properties" xmlns:ns2="cc09ee42-2c4b-45af-872b-beaa8216c5cc" xmlns:ns3="d3e56226-b7a7-4ee7-a91c-495ab7e39ff0" targetNamespace="http://schemas.microsoft.com/office/2006/metadata/properties" ma:root="true" ma:fieldsID="68fd195834cf38bd1ee2df900e8c2f7a" ns2:_="" ns3:_="">
    <xsd:import namespace="cc09ee42-2c4b-45af-872b-beaa8216c5cc"/>
    <xsd:import namespace="d3e56226-b7a7-4ee7-a91c-495ab7e39f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09ee42-2c4b-45af-872b-beaa8216c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bc4c541-9bcf-4027-b4e4-f3dfa5e774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56226-b7a7-4ee7-a91c-495ab7e39ff0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1cd5a63-73b8-41e3-9650-2e178a70aef8}" ma:internalName="TaxCatchAll" ma:showField="CatchAllData" ma:web="d3e56226-b7a7-4ee7-a91c-495ab7e39f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AA4CB8-27EF-4054-A72F-DED8027BFAC2}"/>
</file>

<file path=customXml/itemProps2.xml><?xml version="1.0" encoding="utf-8"?>
<ds:datastoreItem xmlns:ds="http://schemas.openxmlformats.org/officeDocument/2006/customXml" ds:itemID="{B215D52B-F4F7-4F1D-8EAE-D5746DA1A027}"/>
</file>

<file path=customXml/itemProps3.xml><?xml version="1.0" encoding="utf-8"?>
<ds:datastoreItem xmlns:ds="http://schemas.openxmlformats.org/officeDocument/2006/customXml" ds:itemID="{5A78673F-CE40-493F-B5B5-93EEF69CC8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Ashwini Komuroji</cp:lastModifiedBy>
  <cp:revision/>
  <dcterms:created xsi:type="dcterms:W3CDTF">2025-05-06T07:01:41Z</dcterms:created>
  <dcterms:modified xsi:type="dcterms:W3CDTF">2025-05-06T07:01:41Z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0x0101006A9FEC1D32294D47A537489BE31304F3</vt:lpwstr>
  </property>
  <property fmtid="{D5CDD505-2E9C-101B-9397-08002B2CF9AE}" pid="3" name="MediaServiceImageTags">
    <vt:lpwstr/>
  </property>
</Properties>
</file>