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ST Reconciliation"/>
  </sheets>
  <definedNames>
    <definedName name="_MV_Deduction_">#REF!,#REF!,#REF!,#REF!,#REF!,#REF!,#REF!,#REF!</definedName>
    <definedName name="_Order1">255</definedName>
    <definedName name="_Sort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'[1]J50 BAS Lodgements'!$O$18</definedName>
    <definedName name="BAS_Amendments">#REF!</definedName>
    <definedName name="BAS_Dates">'[1]J50 BAS Lodgements'!$D$29:$D$42</definedName>
    <definedName name="BAS_GST_Labels">'[1]J50 BAS Lodgements'!$I$26:$Q$26</definedName>
    <definedName name="BAS_GST_Values">'[1]J50 BAS Lodgements'!$I$29:$Q$42</definedName>
    <definedName name="BAS_Payable">#REF!</definedName>
    <definedName name="BAS_PAYGW_Labels">'[1]J50 BAS Lodgements'!$R$26:$V$26</definedName>
    <definedName name="BAS_PAYGW_Values">'[1]J50 BAS Lodgements'!$R$29:$V$42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[1]Home!$C$8</definedName>
    <definedName name="Cl_Connected">#REF!</definedName>
    <definedName name="Cl_EntityType">[1]Home!$C$12</definedName>
    <definedName name="Cl_FileId">#REF!</definedName>
    <definedName name="Cl_FileName">#REF!</definedName>
    <definedName name="Cl_Name">[1]Home!$C$6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[1]Home!$E$42</definedName>
    <definedName name="Firm_Name">[1]Home!$C$40</definedName>
    <definedName name="Firm_Partner">[1]Home!$C$42</definedName>
    <definedName name="Firm_Preparer">[1]Home!$C$44</definedName>
    <definedName name="Firm_Reviewer">[1]Home!$E$44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[1]Home!$E$12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[1]Taxonomy!$N:$N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[1]Binder_Records!$A:$A</definedName>
    <definedName name="RecordInfo.RecordTitle">[1]Binder_Records!$D:$D</definedName>
    <definedName name="RecordInfo.SheetId">[1]Binder_Records!$B:$B</definedName>
    <definedName name="RecordInfo.Tolerances">[1]Binder_Records!$C:$C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[1]Sheet_Named_Ranges!$B:$B</definedName>
    <definedName name="SheetNamedRangesValues">[1]Sheet_Named_Ranges!$C:$C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[1]Home!$C$18</definedName>
    <definedName name="Tax_Print">#REF!</definedName>
    <definedName name="Tax_rates">#REF!</definedName>
    <definedName name="Tax_Return_Fields">#REF!</definedName>
    <definedName name="Tax_Year">[1]Home!$C$16</definedName>
    <definedName name="TaxRates_CoTaxRate">'[1]TR_1 Tax Rates'!$H$116</definedName>
    <definedName name="TaxRates_InvalidOffset">'[1]TR_1 Tax Rates'!$H$82</definedName>
    <definedName name="TaxRates_LITOLowerInc">#REF!</definedName>
    <definedName name="TaxRates_MCareLowerInc">#REF!</definedName>
    <definedName name="TaxRates_MCareMidInc2">#REF!</definedName>
    <definedName name="TaxRates_SBECoTaxRate">'[1]TR_1 Tax Rates'!$H$117</definedName>
    <definedName name="TB_SortOrders">INDEX(TrialBalanceExact,0,1)</definedName>
    <definedName name="TB_StatusOrders">INDEX(TrialBalanceExact,0,MATCH("StatusOrder",#REF!,0)-COLUMN(TrialBalanceExact)+1)</definedName>
    <definedName name="TB_WPTags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[1]Taxonomy!$H:$H</definedName>
    <definedName name="Tx_LedgerReport.PPs">[1]Taxonomy!$G:$G</definedName>
    <definedName name="Tx_LedgerReport.SourceAccountId">[1]Taxonomy!$A:$A</definedName>
    <definedName name="Tx_LedgerReport.TaxonomyBalances">[1]Taxonomy!$L:$L</definedName>
    <definedName name="Tx_LedgerReport.TaxonomyBalancesDrCr">[1]Taxonomy!$M:$M</definedName>
    <definedName name="Tx_LedgerReport.TaxonomyNames">[1]Taxonomy!$F:$F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fullCalcOnLoad="1"/>
</workbook>
</file>

<file path=xl/sharedStrings.xml><?xml version="1.0" encoding="utf-8"?>
<sst xmlns="http://schemas.openxmlformats.org/spreadsheetml/2006/main" count="53" uniqueCount="36">
  <si>
    <t>GST Reconciliation</t>
  </si>
  <si>
    <t>HPW Metro Pty Ltd</t>
  </si>
  <si>
    <t>From 1 July 2023 to 30 June 2024</t>
  </si>
  <si>
    <t>Accruals Basis</t>
  </si>
  <si>
    <t>GST Collected</t>
  </si>
  <si>
    <t>GST Period</t>
  </si>
  <si>
    <t>Adjustments</t>
  </si>
  <si>
    <t>Filed</t>
  </si>
  <si>
    <t>Unfiled</t>
  </si>
  <si>
    <t>Opening Balance</t>
  </si>
  <si>
    <t>1 Jul 23 - 30 Sep 23</t>
  </si>
  <si>
    <t>1 Oct 23 - 31 Dec 23</t>
  </si>
  <si>
    <t>1 Jan 24 - 31 Mar 24</t>
  </si>
  <si>
    <t>1 Apr 24 - 30 Jun 24</t>
  </si>
  <si>
    <t>Total</t>
  </si>
  <si>
    <t>GST Paid</t>
  </si>
  <si>
    <t>GST On Imports</t>
  </si>
  <si>
    <t>GST Account Transactions</t>
  </si>
  <si>
    <t>Date</t>
  </si>
  <si>
    <t>Transaction</t>
  </si>
  <si>
    <t>Amount</t>
  </si>
  <si>
    <t>Reversal: Altus: Reconcile FY23</t>
  </si>
  <si>
    <t>Australian Taxation Office - Apr-June Qtr 2023 BAS Refund</t>
  </si>
  <si>
    <t>Australian Taxation Office - Jul-Sep Qtr 2023 BAS Refund</t>
  </si>
  <si>
    <t>Altus : To reallocate amount from GST account to PAYG W account.</t>
  </si>
  <si>
    <t>Australian Taxation Office - GST credits 1B</t>
  </si>
  <si>
    <t>Australian Taxation Office - GST Collected 1A</t>
  </si>
  <si>
    <t>GST Owing</t>
  </si>
  <si>
    <t>Plus GST Collected and Filed</t>
  </si>
  <si>
    <t>Less GST Paid and Filed</t>
  </si>
  <si>
    <t>Less Payments Made</t>
  </si>
  <si>
    <t>Closing Balance</t>
  </si>
  <si>
    <t>GST Account Summary</t>
  </si>
  <si>
    <t>Unfiled GST</t>
  </si>
  <si>
    <t>Balance at 30 June 2024</t>
  </si>
  <si>
    <t>GST Account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</si>
</sst>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14" applyNumberFormat="1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14" applyNumberFormat="1" borderId="1" applyBorder="1" fontId="3" applyFont="1" fillId="0" applyAlignment="1">
      <alignment horizontal="center"/>
    </xf>
    <xf xfId="0" numFmtId="7" applyNumberFormat="1" borderId="1" applyBorder="1" fontId="3" applyFont="1" fillId="0" applyAlignment="1">
      <alignment horizontal="center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7" applyNumberFormat="1" borderId="0" fontId="0" fillId="0" applyAlignment="1">
      <alignment horizontal="general"/>
    </xf>
    <xf xfId="0" numFmtId="14" applyNumberFormat="1" borderId="1" applyBorder="1" fontId="3" applyFont="1" fillId="0" applyAlignment="1">
      <alignment horizontal="left"/>
    </xf>
    <xf xfId="0" numFmtId="7" applyNumberFormat="1" borderId="1" applyBorder="1" fontId="3" applyFont="1" fillId="0" applyAlignment="1">
      <alignment horizontal="left"/>
    </xf>
    <xf xfId="0" numFmtId="7" applyNumberFormat="1" borderId="1" applyBorder="1" fontId="3" applyFont="1" fillId="0" applyAlignment="1">
      <alignment horizontal="right"/>
    </xf>
    <xf xfId="0" numFmtId="14" applyNumberFormat="1" borderId="2" applyBorder="1" fontId="3" applyFont="1" fillId="0" applyAlignment="1">
      <alignment horizontal="left"/>
    </xf>
    <xf xfId="0" numFmtId="7" applyNumberFormat="1" borderId="2" applyBorder="1" fontId="3" applyFont="1" fillId="0" applyAlignment="1">
      <alignment horizontal="right"/>
    </xf>
    <xf xfId="0" numFmtId="14" applyNumberFormat="1" borderId="1" applyBorder="1" fontId="4" applyFont="1" fillId="0" applyAlignment="1">
      <alignment horizontal="left"/>
    </xf>
    <xf xfId="0" numFmtId="7" applyNumberFormat="1" borderId="1" applyBorder="1" fontId="4" applyFont="1" fillId="0" applyAlignment="1">
      <alignment horizontal="right"/>
    </xf>
    <xf xfId="0" numFmtId="7" applyNumberFormat="1" borderId="1" applyBorder="1" fontId="5" applyFont="1" fillId="0" applyAlignment="1">
      <alignment horizontal="left" wrapText="1"/>
    </xf>
    <xf xfId="0" numFmtId="7" applyNumberFormat="1" borderId="1" applyBorder="1" fontId="4" applyFont="1" fillId="0" applyAlignment="1">
      <alignment horizontal="left"/>
    </xf>
    <xf xfId="0" numFmtId="7" applyNumberFormat="1" borderId="2" applyBorder="1" fontId="3" applyFont="1" fillId="0" applyAlignment="1">
      <alignment horizontal="left"/>
    </xf>
    <xf xfId="0" numFmtId="14" applyNumberFormat="1" borderId="3" applyBorder="1" fontId="3" applyFont="1" fillId="0" applyAlignment="1">
      <alignment horizontal="left"/>
    </xf>
    <xf xfId="0" numFmtId="7" applyNumberFormat="1" borderId="3" applyBorder="1" fontId="3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8"/>
  <sheetViews>
    <sheetView workbookViewId="0" tabSelected="1"/>
  </sheetViews>
  <sheetFormatPr defaultRowHeight="15" x14ac:dyDescent="0.25"/>
  <cols>
    <col min="1" max="1" style="22" width="23.862142857142857" customWidth="1" bestFit="1"/>
    <col min="2" max="2" style="23" width="54.14785714285715" customWidth="1" bestFit="1"/>
    <col min="3" max="3" style="24" width="14.43357142857143" customWidth="1" bestFit="1"/>
    <col min="4" max="4" style="24" width="14.43357142857143" customWidth="1" bestFit="1"/>
    <col min="5" max="5" style="24" width="14.43357142857143" customWidth="1" bestFit="1"/>
    <col min="6" max="6" style="24" width="14.43357142857143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</row>
    <row x14ac:dyDescent="0.25" r="2" customHeight="1" ht="17.25">
      <c r="A2" s="3" t="s">
        <v>1</v>
      </c>
      <c r="B2" s="4"/>
      <c r="C2" s="4"/>
      <c r="D2" s="4"/>
      <c r="E2" s="4"/>
      <c r="F2" s="4"/>
    </row>
    <row x14ac:dyDescent="0.25" r="3" customHeight="1" ht="17.25">
      <c r="A3" s="3" t="s">
        <v>2</v>
      </c>
      <c r="B3" s="4"/>
      <c r="C3" s="4"/>
      <c r="D3" s="4"/>
      <c r="E3" s="4"/>
      <c r="F3" s="4"/>
    </row>
    <row x14ac:dyDescent="0.25" r="4" customHeight="1" ht="17.25">
      <c r="A4" s="5" t="s">
        <v>3</v>
      </c>
      <c r="B4" s="6"/>
      <c r="C4" s="6"/>
      <c r="D4" s="6"/>
      <c r="E4" s="6"/>
      <c r="F4" s="6"/>
    </row>
    <row x14ac:dyDescent="0.25" r="5" customHeight="1" ht="17.25">
      <c r="A5" s="7"/>
      <c r="B5" s="8"/>
      <c r="C5" s="9"/>
      <c r="D5" s="9"/>
      <c r="E5" s="9"/>
      <c r="F5" s="9"/>
    </row>
    <row x14ac:dyDescent="0.25" r="6" customHeight="1" ht="17.25">
      <c r="A6" s="10" t="s">
        <v>4</v>
      </c>
      <c r="B6" s="8"/>
      <c r="C6" s="9"/>
      <c r="D6" s="9"/>
      <c r="E6" s="9"/>
      <c r="F6" s="9"/>
    </row>
    <row x14ac:dyDescent="0.25" r="7" customHeight="1" ht="17.25">
      <c r="A7" s="10" t="s">
        <v>5</v>
      </c>
      <c r="B7" s="11" t="s">
        <v>4</v>
      </c>
      <c r="C7" s="12"/>
      <c r="D7" s="11" t="s">
        <v>6</v>
      </c>
      <c r="E7" s="11" t="s">
        <v>7</v>
      </c>
      <c r="F7" s="11" t="s">
        <v>8</v>
      </c>
    </row>
    <row x14ac:dyDescent="0.25" r="8" customHeight="1" ht="17.25">
      <c r="A8" s="13" t="s">
        <v>9</v>
      </c>
      <c r="B8" s="14"/>
      <c r="C8" s="14"/>
      <c r="D8" s="14"/>
      <c r="E8" s="14"/>
      <c r="F8" s="14">
        <v>0</v>
      </c>
    </row>
    <row x14ac:dyDescent="0.25" r="9" customHeight="1" ht="17.25">
      <c r="A9" s="15" t="s">
        <v>10</v>
      </c>
      <c r="B9" s="16">
        <v>5844.06</v>
      </c>
      <c r="C9" s="16"/>
      <c r="D9" s="16"/>
      <c r="E9" s="16"/>
      <c r="F9" s="16">
        <f>F8+B9-E9</f>
      </c>
    </row>
    <row x14ac:dyDescent="0.25" r="10" customHeight="1" ht="17.25">
      <c r="A10" s="15" t="s">
        <v>11</v>
      </c>
      <c r="B10" s="16">
        <v>9555.71</v>
      </c>
      <c r="C10" s="16"/>
      <c r="D10" s="16"/>
      <c r="E10" s="16"/>
      <c r="F10" s="16">
        <f>F9+B10-E10</f>
      </c>
    </row>
    <row x14ac:dyDescent="0.25" r="11" customHeight="1" ht="17.25">
      <c r="A11" s="15" t="s">
        <v>12</v>
      </c>
      <c r="B11" s="16">
        <v>9171.88</v>
      </c>
      <c r="C11" s="16"/>
      <c r="D11" s="16"/>
      <c r="E11" s="16"/>
      <c r="F11" s="16">
        <f>F10+B11-E11</f>
      </c>
    </row>
    <row x14ac:dyDescent="0.25" r="12" customHeight="1" ht="17.25">
      <c r="A12" s="15" t="s">
        <v>13</v>
      </c>
      <c r="B12" s="16">
        <v>18232.36</v>
      </c>
      <c r="C12" s="16"/>
      <c r="D12" s="16"/>
      <c r="E12" s="16"/>
      <c r="F12" s="16">
        <f>F11+B12-E12</f>
      </c>
    </row>
    <row x14ac:dyDescent="0.25" r="13" customHeight="1" ht="17.25">
      <c r="A13" s="13" t="s">
        <v>14</v>
      </c>
      <c r="B13" s="14">
        <f>SUM(B8:B12)</f>
      </c>
      <c r="C13" s="14"/>
      <c r="D13" s="14">
        <f>SUM(D8:D12)</f>
      </c>
      <c r="E13" s="14">
        <f>SUM(E8:E12)</f>
      </c>
      <c r="F13" s="14">
        <f>F12</f>
      </c>
    </row>
    <row x14ac:dyDescent="0.25" r="14" customHeight="1" ht="17.25">
      <c r="A14" s="7"/>
      <c r="B14" s="8"/>
      <c r="C14" s="9"/>
      <c r="D14" s="9"/>
      <c r="E14" s="9"/>
      <c r="F14" s="9"/>
    </row>
    <row x14ac:dyDescent="0.25" r="15" customHeight="1" ht="17.25">
      <c r="A15" s="10" t="s">
        <v>15</v>
      </c>
      <c r="B15" s="8"/>
      <c r="C15" s="9"/>
      <c r="D15" s="9"/>
      <c r="E15" s="9"/>
      <c r="F15" s="9"/>
    </row>
    <row x14ac:dyDescent="0.25" r="16" customHeight="1" ht="17.25">
      <c r="A16" s="10" t="s">
        <v>5</v>
      </c>
      <c r="B16" s="11" t="s">
        <v>15</v>
      </c>
      <c r="C16" s="11" t="s">
        <v>16</v>
      </c>
      <c r="D16" s="11" t="s">
        <v>6</v>
      </c>
      <c r="E16" s="11" t="s">
        <v>7</v>
      </c>
      <c r="F16" s="11" t="s">
        <v>8</v>
      </c>
    </row>
    <row x14ac:dyDescent="0.25" r="17" customHeight="1" ht="17.25">
      <c r="A17" s="13" t="s">
        <v>9</v>
      </c>
      <c r="B17" s="14"/>
      <c r="C17" s="14"/>
      <c r="D17" s="14"/>
      <c r="E17" s="14"/>
      <c r="F17" s="14">
        <v>28051.76</v>
      </c>
    </row>
    <row x14ac:dyDescent="0.25" r="18" customHeight="1" ht="17.25">
      <c r="A18" s="15" t="s">
        <v>10</v>
      </c>
      <c r="B18" s="16">
        <v>26151.8</v>
      </c>
      <c r="C18" s="16">
        <v>0</v>
      </c>
      <c r="D18" s="16"/>
      <c r="E18" s="16"/>
      <c r="F18" s="16">
        <f>F17+B18-E18</f>
      </c>
    </row>
    <row x14ac:dyDescent="0.25" r="19" customHeight="1" ht="17.25">
      <c r="A19" s="15" t="s">
        <v>11</v>
      </c>
      <c r="B19" s="16">
        <v>12983.15</v>
      </c>
      <c r="C19" s="16">
        <v>0</v>
      </c>
      <c r="D19" s="16"/>
      <c r="E19" s="16"/>
      <c r="F19" s="16">
        <f>F18+B19-E19</f>
      </c>
    </row>
    <row x14ac:dyDescent="0.25" r="20" customHeight="1" ht="17.25">
      <c r="A20" s="15" t="s">
        <v>12</v>
      </c>
      <c r="B20" s="16">
        <v>17486</v>
      </c>
      <c r="C20" s="16">
        <v>0</v>
      </c>
      <c r="D20" s="16"/>
      <c r="E20" s="16"/>
      <c r="F20" s="16">
        <f>F19+B20-E20</f>
      </c>
    </row>
    <row x14ac:dyDescent="0.25" r="21" customHeight="1" ht="17.25">
      <c r="A21" s="15" t="s">
        <v>13</v>
      </c>
      <c r="B21" s="16">
        <v>16457.48</v>
      </c>
      <c r="C21" s="16">
        <v>0</v>
      </c>
      <c r="D21" s="16"/>
      <c r="E21" s="16"/>
      <c r="F21" s="16">
        <f>F20+B21-E21</f>
      </c>
    </row>
    <row x14ac:dyDescent="0.25" r="22" customHeight="1" ht="17.25">
      <c r="A22" s="13" t="s">
        <v>14</v>
      </c>
      <c r="B22" s="14">
        <f>SUM(B17:B21)</f>
      </c>
      <c r="C22" s="14">
        <f>SUM(C17:C21)</f>
      </c>
      <c r="D22" s="14">
        <f>SUM(D17:D21)</f>
      </c>
      <c r="E22" s="14">
        <f>SUM(E17:E21)</f>
      </c>
      <c r="F22" s="14">
        <f>F21</f>
      </c>
    </row>
    <row x14ac:dyDescent="0.25" r="23" customHeight="1" ht="17.25">
      <c r="A23" s="7"/>
      <c r="B23" s="8"/>
      <c r="C23" s="9"/>
      <c r="D23" s="9"/>
      <c r="E23" s="9"/>
      <c r="F23" s="9"/>
    </row>
    <row x14ac:dyDescent="0.25" r="24" customHeight="1" ht="17.25">
      <c r="A24" s="10" t="s">
        <v>17</v>
      </c>
      <c r="B24" s="8"/>
      <c r="C24" s="9"/>
      <c r="D24" s="9"/>
      <c r="E24" s="9"/>
      <c r="F24" s="9"/>
    </row>
    <row x14ac:dyDescent="0.25" r="25" customHeight="1" ht="17.25">
      <c r="A25" s="10" t="s">
        <v>18</v>
      </c>
      <c r="B25" s="11" t="s">
        <v>19</v>
      </c>
      <c r="C25" s="11" t="s">
        <v>20</v>
      </c>
      <c r="D25" s="17"/>
      <c r="E25" s="9"/>
      <c r="F25" s="9"/>
    </row>
    <row x14ac:dyDescent="0.25" r="26" customHeight="1" ht="12.75">
      <c r="A26" s="15">
        <v>45108</v>
      </c>
      <c r="B26" s="18" t="s">
        <v>21</v>
      </c>
      <c r="C26" s="16">
        <v>2093.1</v>
      </c>
      <c r="D26" s="17"/>
      <c r="E26" s="9"/>
      <c r="F26" s="9"/>
    </row>
    <row x14ac:dyDescent="0.25" r="27" customHeight="1" ht="12.75">
      <c r="A27" s="15">
        <v>45175</v>
      </c>
      <c r="B27" s="18" t="s">
        <v>22</v>
      </c>
      <c r="C27" s="16">
        <v>-25958</v>
      </c>
      <c r="D27" s="17"/>
      <c r="E27" s="9"/>
      <c r="F27" s="9"/>
    </row>
    <row x14ac:dyDescent="0.25" r="28" customHeight="1" ht="12.75">
      <c r="A28" s="15">
        <v>45256</v>
      </c>
      <c r="B28" s="18" t="s">
        <v>23</v>
      </c>
      <c r="C28" s="16">
        <v>-15504</v>
      </c>
      <c r="D28" s="17"/>
      <c r="E28" s="9"/>
      <c r="F28" s="9"/>
    </row>
    <row x14ac:dyDescent="0.25" r="29" customHeight="1" ht="12.75">
      <c r="A29" s="15">
        <v>45291</v>
      </c>
      <c r="B29" s="18" t="s">
        <v>24</v>
      </c>
      <c r="C29" s="16">
        <v>-4929</v>
      </c>
      <c r="D29" s="17"/>
      <c r="E29" s="9"/>
      <c r="F29" s="9"/>
    </row>
    <row x14ac:dyDescent="0.25" r="30" customHeight="1" ht="12.75">
      <c r="A30" s="15">
        <v>45345</v>
      </c>
      <c r="B30" s="18" t="s">
        <v>25</v>
      </c>
      <c r="C30" s="16">
        <v>-13188</v>
      </c>
      <c r="D30" s="17"/>
      <c r="E30" s="9"/>
      <c r="F30" s="9"/>
    </row>
    <row x14ac:dyDescent="0.25" r="31" customHeight="1" ht="12.75">
      <c r="A31" s="15">
        <v>45345</v>
      </c>
      <c r="B31" s="18" t="s">
        <v>26</v>
      </c>
      <c r="C31" s="16">
        <v>9962</v>
      </c>
      <c r="D31" s="17"/>
      <c r="E31" s="9"/>
      <c r="F31" s="9"/>
    </row>
    <row x14ac:dyDescent="0.25" r="32" customHeight="1" ht="12.75">
      <c r="A32" s="15">
        <v>45440</v>
      </c>
      <c r="B32" s="18" t="s">
        <v>25</v>
      </c>
      <c r="C32" s="16">
        <v>-17756</v>
      </c>
      <c r="D32" s="17"/>
      <c r="E32" s="9"/>
      <c r="F32" s="9"/>
    </row>
    <row x14ac:dyDescent="0.25" r="33" customHeight="1" ht="12.75">
      <c r="A33" s="15">
        <v>45440</v>
      </c>
      <c r="B33" s="18" t="s">
        <v>26</v>
      </c>
      <c r="C33" s="16">
        <v>9001</v>
      </c>
      <c r="D33" s="9"/>
      <c r="E33" s="9"/>
      <c r="F33" s="9"/>
    </row>
    <row x14ac:dyDescent="0.25" r="34" customHeight="1" ht="12.75">
      <c r="A34" s="13" t="s">
        <v>14</v>
      </c>
      <c r="B34" s="19"/>
      <c r="C34" s="14">
        <f>SUM(C26:C33)</f>
      </c>
      <c r="D34" s="9"/>
      <c r="E34" s="9"/>
      <c r="F34" s="9"/>
    </row>
    <row x14ac:dyDescent="0.25" r="35" customHeight="1" ht="17.25">
      <c r="A35" s="7"/>
      <c r="B35" s="8"/>
      <c r="C35" s="9"/>
      <c r="D35" s="9"/>
      <c r="E35" s="9"/>
      <c r="F35" s="9"/>
    </row>
    <row x14ac:dyDescent="0.25" r="36" customHeight="1" ht="12.75">
      <c r="A36" s="10" t="s">
        <v>27</v>
      </c>
      <c r="B36" s="8"/>
      <c r="C36" s="9"/>
      <c r="D36" s="9"/>
      <c r="E36" s="9"/>
      <c r="F36" s="9"/>
    </row>
    <row x14ac:dyDescent="0.25" r="37" customHeight="1" ht="12.75">
      <c r="A37" s="15" t="s">
        <v>9</v>
      </c>
      <c r="B37" s="16">
        <v>0</v>
      </c>
      <c r="C37" s="17"/>
      <c r="D37" s="9"/>
      <c r="E37" s="9"/>
      <c r="F37" s="9"/>
    </row>
    <row x14ac:dyDescent="0.25" r="38" customHeight="1" ht="12.75">
      <c r="A38" s="15" t="s">
        <v>28</v>
      </c>
      <c r="B38" s="16">
        <f>E13</f>
      </c>
      <c r="C38" s="17"/>
      <c r="D38" s="9"/>
      <c r="E38" s="9"/>
      <c r="F38" s="9"/>
    </row>
    <row x14ac:dyDescent="0.25" r="39" customHeight="1" ht="12.75">
      <c r="A39" s="15" t="s">
        <v>29</v>
      </c>
      <c r="B39" s="16">
        <f>0-E22</f>
      </c>
      <c r="C39" s="17"/>
      <c r="D39" s="9"/>
      <c r="E39" s="9"/>
      <c r="F39" s="9"/>
    </row>
    <row x14ac:dyDescent="0.25" r="40" customHeight="1" ht="12.75">
      <c r="A40" s="15" t="s">
        <v>30</v>
      </c>
      <c r="B40" s="16">
        <f>0-(C34-C22)</f>
      </c>
      <c r="C40" s="17"/>
      <c r="D40" s="9"/>
      <c r="E40" s="9"/>
      <c r="F40" s="9"/>
    </row>
    <row x14ac:dyDescent="0.25" r="41" customHeight="1" ht="12.75">
      <c r="A41" s="13" t="s">
        <v>31</v>
      </c>
      <c r="B41" s="14">
        <f>SUM(B37:B40)</f>
      </c>
      <c r="C41" s="17"/>
      <c r="D41" s="9"/>
      <c r="E41" s="9"/>
      <c r="F41" s="9"/>
    </row>
    <row x14ac:dyDescent="0.25" r="42" customHeight="1" ht="17.25">
      <c r="A42" s="7"/>
      <c r="B42" s="8"/>
      <c r="C42" s="9"/>
      <c r="D42" s="9"/>
      <c r="E42" s="9"/>
      <c r="F42" s="9"/>
    </row>
    <row x14ac:dyDescent="0.25" r="43" customHeight="1" ht="12.75">
      <c r="A43" s="10" t="s">
        <v>32</v>
      </c>
      <c r="B43" s="8"/>
      <c r="C43" s="9"/>
      <c r="D43" s="9"/>
      <c r="E43" s="9"/>
      <c r="F43" s="9"/>
    </row>
    <row x14ac:dyDescent="0.25" r="44" customHeight="1" ht="12.75">
      <c r="A44" s="15" t="s">
        <v>27</v>
      </c>
      <c r="B44" s="16">
        <f>B41</f>
      </c>
      <c r="C44" s="17"/>
      <c r="D44" s="9"/>
      <c r="E44" s="9"/>
      <c r="F44" s="9"/>
    </row>
    <row x14ac:dyDescent="0.25" r="45" customHeight="1" ht="12.75">
      <c r="A45" s="15" t="s">
        <v>33</v>
      </c>
      <c r="B45" s="16">
        <f>F13-F22</f>
      </c>
      <c r="C45" s="17"/>
      <c r="D45" s="9"/>
      <c r="E45" s="9"/>
      <c r="F45" s="9"/>
    </row>
    <row x14ac:dyDescent="0.25" r="46" customHeight="1" ht="12.75">
      <c r="A46" s="20" t="s">
        <v>34</v>
      </c>
      <c r="B46" s="21">
        <f>SUM(B44:B45)</f>
      </c>
      <c r="C46" s="17"/>
      <c r="D46" s="9"/>
      <c r="E46" s="9"/>
      <c r="F46" s="9"/>
    </row>
    <row x14ac:dyDescent="0.25" r="47" customHeight="1" ht="17.25">
      <c r="A47" s="7"/>
      <c r="B47" s="8"/>
      <c r="C47" s="9"/>
      <c r="D47" s="9"/>
      <c r="E47" s="9"/>
      <c r="F47" s="9"/>
    </row>
    <row x14ac:dyDescent="0.25" r="48" customHeight="1" ht="12.75">
      <c r="A48" s="20" t="s">
        <v>35</v>
      </c>
      <c r="B48" s="21">
        <v>-129.88</v>
      </c>
      <c r="C48" s="17"/>
      <c r="D48" s="9"/>
      <c r="E48" s="9"/>
      <c r="F48" s="9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GST Reconciliation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2025-05-05T15:11:41.251Z</dcterms:created>
  <dcterms:modified xsi:type="dcterms:W3CDTF">2025-05-05T15:11:41.256Z</dcterms:modified>
</cp:coreProperties>
</file>