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Work Papers\05 May 2025 Aus Workpapers\data_transfer_aus_1746456039\input\"/>
    </mc:Choice>
  </mc:AlternateContent>
  <xr:revisionPtr revIDLastSave="0" documentId="13_ncr:1_{6643A89B-6EC4-43A5-A905-F28FA663C019}" xr6:coauthVersionLast="47" xr6:coauthVersionMax="47" xr10:uidLastSave="{00000000-0000-0000-0000-000000000000}"/>
  <bookViews>
    <workbookView xWindow="-108" yWindow="-108" windowWidth="23256" windowHeight="13176" xr2:uid="{1860686A-6DC2-4C1B-BA9B-3D1F11721C2C}"/>
  </bookViews>
  <sheets>
    <sheet name="Balance Sheet(GRCC)" sheetId="1" r:id="rId1"/>
  </sheets>
  <externalReferences>
    <externalReference r:id="rId2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'[1]J50 BAS Lodgements'!$O$18</definedName>
    <definedName name="BAS_Amendments">#REF!</definedName>
    <definedName name="BAS_Dates">'[1]J50 BAS Lodgements'!$D$29:$D$42</definedName>
    <definedName name="BAS_GST_Labels">'[1]J50 BAS Lodgements'!$I$26:$Q$26</definedName>
    <definedName name="BAS_GST_Values">'[1]J50 BAS Lodgements'!$I$29:$Q$42</definedName>
    <definedName name="BAS_Payable">#REF!</definedName>
    <definedName name="BAS_PAYGW_Labels">'[1]J50 BAS Lodgements'!$R$26:$V$26</definedName>
    <definedName name="BAS_PAYGW_Values">'[1]J50 BAS Lodgements'!$R$29:$V$42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[1]Home!$C$8</definedName>
    <definedName name="Cl_Connected">#REF!</definedName>
    <definedName name="Cl_EntityType">[1]Home!$C$12</definedName>
    <definedName name="Cl_FileId">#REF!</definedName>
    <definedName name="Cl_FileName">#REF!</definedName>
    <definedName name="Cl_Name">[1]Home!$C$6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[1]Home!$E$42</definedName>
    <definedName name="Firm_Name">[1]Home!$C$40</definedName>
    <definedName name="Firm_Partner">[1]Home!$C$42</definedName>
    <definedName name="Firm_Preparer">[1]Home!$C$44</definedName>
    <definedName name="Firm_Reviewer">[1]Home!$E$44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[1]Home!$E$12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[1]Taxonomy!$N:$N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[1]Binder_Records!$A:$A</definedName>
    <definedName name="RecordInfo.RecordTitle">[1]Binder_Records!$D:$D</definedName>
    <definedName name="RecordInfo.SheetId">[1]Binder_Records!$B:$B</definedName>
    <definedName name="RecordInfo.Tolerances">[1]Binder_Records!$C:$C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[1]Sheet_Named_Ranges!$B:$B</definedName>
    <definedName name="SheetNamedRangesValues">[1]Sheet_Named_Ranges!$C:$C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[1]Home!$C$18</definedName>
    <definedName name="Tax_Print">#REF!</definedName>
    <definedName name="Tax_rates">#REF!</definedName>
    <definedName name="Tax_Return_Fields">#REF!</definedName>
    <definedName name="Tax_Year">[1]Home!$C$16</definedName>
    <definedName name="TaxRates_CoTaxRate">'[1]TR_1 Tax Rates'!$H$116</definedName>
    <definedName name="TaxRates_InvalidOffset">'[1]TR_1 Tax Rates'!$H$82</definedName>
    <definedName name="TaxRates_LITOLowerInc">#REF!</definedName>
    <definedName name="TaxRates_MCareLowerInc">#REF!</definedName>
    <definedName name="TaxRates_MCareMidInc2">#REF!</definedName>
    <definedName name="TaxRates_SBECoTaxRate">'[1]TR_1 Tax Rates'!$H$117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[1]Taxonomy!$H:$H</definedName>
    <definedName name="Tx_LedgerReport.PPs">[1]Taxonomy!$G:$G</definedName>
    <definedName name="Tx_LedgerReport.SourceAccountId">[1]Taxonomy!$A:$A</definedName>
    <definedName name="Tx_LedgerReport.TaxonomyBalances">[1]Taxonomy!$L:$L</definedName>
    <definedName name="Tx_LedgerReport.TaxonomyBalancesDrCr">[1]Taxonomy!$M:$M</definedName>
    <definedName name="Tx_LedgerReport.TaxonomyNames">[1]Taxonomy!$F:$F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40" i="1" s="1"/>
  <c r="C39" i="1"/>
  <c r="C40" i="1" s="1"/>
  <c r="D23" i="1"/>
  <c r="C23" i="1"/>
  <c r="D16" i="1"/>
  <c r="C16" i="1"/>
  <c r="D10" i="1"/>
  <c r="D24" i="1" s="1"/>
  <c r="D42" i="1" s="1"/>
  <c r="C10" i="1"/>
  <c r="C24" i="1" s="1"/>
  <c r="C42" i="1" l="1"/>
</calcChain>
</file>

<file path=xl/sharedStrings.xml><?xml version="1.0" encoding="utf-8"?>
<sst xmlns="http://schemas.openxmlformats.org/spreadsheetml/2006/main" count="40" uniqueCount="40">
  <si>
    <t>Balance Sheet</t>
  </si>
  <si>
    <t>Sample Client</t>
  </si>
  <si>
    <t>As at 30 June 2024</t>
  </si>
  <si>
    <t>Account</t>
  </si>
  <si>
    <t>30 June 2024</t>
  </si>
  <si>
    <t>30 June 2023</t>
  </si>
  <si>
    <t>Assets</t>
  </si>
  <si>
    <t>Bank</t>
  </si>
  <si>
    <t>2001 - ALF Business Account</t>
  </si>
  <si>
    <t>Total Bank</t>
  </si>
  <si>
    <t>Current Assets</t>
  </si>
  <si>
    <t>601 - Cash on Hand</t>
  </si>
  <si>
    <t>610 - Accounts Receivable</t>
  </si>
  <si>
    <t>625 - Interflora Deposit</t>
  </si>
  <si>
    <t>631 - Stock on Hand</t>
  </si>
  <si>
    <t>Total Current Assets</t>
  </si>
  <si>
    <t>Fixed Assets</t>
  </si>
  <si>
    <t>650 - Goodwill</t>
  </si>
  <si>
    <t>731 - General Small Business Pool - At Cost</t>
  </si>
  <si>
    <t>732 - Less Accumulated Depreciation : General Small Business Pool</t>
  </si>
  <si>
    <t>745 - Immediate Deduction Asset</t>
  </si>
  <si>
    <t>746 - Less Accumulated Depreciation : Immediate Deduction Asset</t>
  </si>
  <si>
    <t>Total Fixed Assets</t>
  </si>
  <si>
    <t>Total Assets</t>
  </si>
  <si>
    <t>Liabilities</t>
  </si>
  <si>
    <t>Current Liabilities</t>
  </si>
  <si>
    <t xml:space="preserve"> PayPal</t>
  </si>
  <si>
    <t>050 - Shop Visa</t>
  </si>
  <si>
    <t>820 - GST</t>
  </si>
  <si>
    <t>825 - PAYG Withholdings Payable</t>
  </si>
  <si>
    <t>826 - Superannuation Payable</t>
  </si>
  <si>
    <t>882.1 - Thomson Florist Trust - Opening Balance</t>
  </si>
  <si>
    <t>882.3 - Thomson Florist Trust - Drawing</t>
  </si>
  <si>
    <t>882.4 - Thomson Florist Trust - Share of Profit</t>
  </si>
  <si>
    <t>883.1 - Flower Thinking Pty Ltd - Opening Balance</t>
  </si>
  <si>
    <t>883.3 - Flower Thinking Pty Ltd - Drawing</t>
  </si>
  <si>
    <t>883.4 - Flower Thinking Pty Ltd - Share of Profit</t>
  </si>
  <si>
    <t>Total Current Liabilities</t>
  </si>
  <si>
    <t>Total Liabilities</t>
  </si>
  <si>
    <t>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</si>
</sst>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4" fillId="0" borderId="0" xfId="1" applyFont="1" applyAlignment="1">
      <alignment vertical="center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 applyAlignment="1">
      <alignment vertical="center"/>
    </xf>
    <xf numFmtId="0" fontId="1" fillId="0" borderId="2" xfId="1" applyBorder="1" applyAlignment="1">
      <alignment vertical="center"/>
    </xf>
    <xf numFmtId="164" fontId="1" fillId="0" borderId="2" xfId="1" applyNumberFormat="1" applyBorder="1" applyAlignment="1">
      <alignment horizontal="right" vertical="center"/>
    </xf>
    <xf numFmtId="0" fontId="7" fillId="0" borderId="2" xfId="1" applyFont="1" applyBorder="1" applyAlignment="1">
      <alignment vertical="center"/>
    </xf>
    <xf numFmtId="164" fontId="7" fillId="0" borderId="2" xfId="1" applyNumberFormat="1" applyFont="1" applyBorder="1" applyAlignment="1">
      <alignment horizontal="right" vertical="center"/>
    </xf>
    <xf numFmtId="0" fontId="7" fillId="2" borderId="3" xfId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4 5" xfId="1" xr:uid="{026B2656-674C-4647-8BF3-FCCB855C5A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" TargetMode="External"/><Relationship Id="rId2" Type="http://schemas.microsoft.com/office/2019/04/relationships/externalLinkLong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?5FDE2188" TargetMode="External"/><Relationship Id="rId1" Type="http://schemas.openxmlformats.org/officeDocument/2006/relationships/externalLinkPath" Target="file:///\\5FDE2188\R%20A%20Ceilings%20WA%20Pty%20Ltd%202024%20Accounts%20and%20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"/>
      <sheetName val="TR_1 Tax Rates"/>
      <sheetName val="CTR Company Tax Return"/>
      <sheetName val="C20 Tax Rec"/>
      <sheetName val="H35 Provisions Tax"/>
      <sheetName val="C05 Divs and Franking"/>
      <sheetName val="J50 BAS Lodgements"/>
      <sheetName val="H50 ICA"/>
      <sheetName val="C50 ITA"/>
      <sheetName val="F10 Bank"/>
      <sheetName val="F05 Trade Debtors"/>
      <sheetName val="N75 Super"/>
      <sheetName val="H25 Bank Loan"/>
      <sheetName val="J51 GST Rec"/>
      <sheetName val="GST Reconciliation"/>
      <sheetName val="H05 Trade Creditors"/>
      <sheetName val="N80 Wages  PAYGW"/>
      <sheetName val="Depreciation Schedule"/>
      <sheetName val="General Ledger Detail"/>
      <sheetName val="Index"/>
      <sheetName val="Binder_Properties"/>
      <sheetName val="Home"/>
      <sheetName val="Sheet_Named_Ranges"/>
      <sheetName val="HNSW_Summary"/>
      <sheetName val="Binder_Records"/>
      <sheetName val="Binder_Categories"/>
      <sheetName val="Taxonomy"/>
      <sheetName val="Formula_Migr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C2CA-AD18-4CDD-BDBD-A01C89E44EEA}">
  <sheetPr>
    <tabColor rgb="FF92D050"/>
  </sheetPr>
  <dimension ref="A1:D42"/>
  <sheetViews>
    <sheetView showGridLines="0" tabSelected="1" topLeftCell="A12" zoomScaleNormal="100" workbookViewId="0">
      <selection activeCell="B38" sqref="B38"/>
    </sheetView>
  </sheetViews>
  <sheetFormatPr defaultColWidth="9.109375" defaultRowHeight="11.4" x14ac:dyDescent="0.2"/>
  <cols>
    <col min="1" max="1" width="1.44140625" style="5" customWidth="1"/>
    <col min="2" max="2" width="62" style="5" customWidth="1"/>
    <col min="3" max="4" width="14.88671875" style="5" customWidth="1"/>
    <col min="5" max="16384" width="9.109375" style="5"/>
  </cols>
  <sheetData>
    <row r="1" spans="1:4" s="2" customFormat="1" ht="16.649999999999999" customHeight="1" x14ac:dyDescent="0.3">
      <c r="A1" s="1" t="s">
        <v>0</v>
      </c>
      <c r="B1" s="1"/>
      <c r="C1" s="1"/>
      <c r="D1" s="1"/>
    </row>
    <row r="2" spans="1:4" s="4" customFormat="1" ht="14.4" customHeight="1" x14ac:dyDescent="0.25">
      <c r="A2" s="3" t="s">
        <v>1</v>
      </c>
      <c r="B2" s="3"/>
      <c r="C2" s="3"/>
      <c r="D2" s="3"/>
    </row>
    <row r="3" spans="1:4" s="4" customFormat="1" ht="14.4" customHeight="1" x14ac:dyDescent="0.25">
      <c r="A3" s="3" t="s">
        <v>2</v>
      </c>
      <c r="B3" s="3"/>
      <c r="C3" s="3"/>
      <c r="D3" s="3"/>
    </row>
    <row r="4" spans="1:4" ht="13.35" customHeight="1" x14ac:dyDescent="0.2"/>
    <row r="5" spans="1:4" s="9" customFormat="1" ht="12.15" customHeight="1" x14ac:dyDescent="0.25">
      <c r="A5" s="6"/>
      <c r="B5" s="7" t="s">
        <v>3</v>
      </c>
      <c r="C5" s="8" t="s">
        <v>4</v>
      </c>
      <c r="D5" s="8" t="s">
        <v>5</v>
      </c>
    </row>
    <row r="6" spans="1:4" ht="13.35" customHeight="1" x14ac:dyDescent="0.2"/>
    <row r="7" spans="1:4" s="9" customFormat="1" ht="12.15" customHeight="1" x14ac:dyDescent="0.25">
      <c r="A7" s="6" t="s">
        <v>6</v>
      </c>
      <c r="B7" s="6"/>
      <c r="C7" s="6"/>
      <c r="D7" s="6"/>
    </row>
    <row r="8" spans="1:4" ht="10.95" customHeight="1" x14ac:dyDescent="0.2">
      <c r="A8" s="10"/>
      <c r="B8" s="10" t="s">
        <v>7</v>
      </c>
      <c r="C8" s="10"/>
      <c r="D8" s="10"/>
    </row>
    <row r="9" spans="1:4" ht="10.95" customHeight="1" x14ac:dyDescent="0.2">
      <c r="B9" s="11" t="s">
        <v>8</v>
      </c>
      <c r="C9" s="12">
        <v>33657.519999999997</v>
      </c>
      <c r="D9" s="12">
        <v>25209.19</v>
      </c>
    </row>
    <row r="10" spans="1:4" ht="10.95" customHeight="1" x14ac:dyDescent="0.2">
      <c r="B10" s="13" t="s">
        <v>9</v>
      </c>
      <c r="C10" s="14">
        <f>C9</f>
        <v>33657.519999999997</v>
      </c>
      <c r="D10" s="14">
        <f>D9</f>
        <v>25209.19</v>
      </c>
    </row>
    <row r="11" spans="1:4" ht="10.95" customHeight="1" x14ac:dyDescent="0.2">
      <c r="A11" s="10"/>
      <c r="B11" s="10" t="s">
        <v>10</v>
      </c>
      <c r="C11" s="10"/>
      <c r="D11" s="10"/>
    </row>
    <row r="12" spans="1:4" ht="10.95" customHeight="1" x14ac:dyDescent="0.2">
      <c r="B12" s="11" t="s">
        <v>11</v>
      </c>
      <c r="C12" s="12">
        <v>200</v>
      </c>
      <c r="D12" s="12">
        <v>200</v>
      </c>
    </row>
    <row r="13" spans="1:4" ht="10.95" customHeight="1" x14ac:dyDescent="0.2">
      <c r="B13" s="11" t="s">
        <v>12</v>
      </c>
      <c r="C13" s="12">
        <v>1460.5</v>
      </c>
      <c r="D13" s="12">
        <v>2537</v>
      </c>
    </row>
    <row r="14" spans="1:4" ht="10.95" customHeight="1" x14ac:dyDescent="0.2">
      <c r="B14" s="11" t="s">
        <v>13</v>
      </c>
      <c r="C14" s="12">
        <v>1000</v>
      </c>
      <c r="D14" s="12">
        <v>1000</v>
      </c>
    </row>
    <row r="15" spans="1:4" ht="10.95" customHeight="1" x14ac:dyDescent="0.2">
      <c r="B15" s="11" t="s">
        <v>14</v>
      </c>
      <c r="C15" s="12">
        <v>8000</v>
      </c>
      <c r="D15" s="12">
        <v>8347</v>
      </c>
    </row>
    <row r="16" spans="1:4" ht="10.95" customHeight="1" x14ac:dyDescent="0.2">
      <c r="B16" s="13" t="s">
        <v>15</v>
      </c>
      <c r="C16" s="14">
        <f>SUM(C12:C15)</f>
        <v>10660.5</v>
      </c>
      <c r="D16" s="14">
        <f>SUM(D12:D15)</f>
        <v>12084</v>
      </c>
    </row>
    <row r="17" spans="1:4" ht="10.95" customHeight="1" x14ac:dyDescent="0.2">
      <c r="A17" s="10"/>
      <c r="B17" s="10" t="s">
        <v>16</v>
      </c>
      <c r="C17" s="10"/>
      <c r="D17" s="10"/>
    </row>
    <row r="18" spans="1:4" ht="10.95" customHeight="1" x14ac:dyDescent="0.2">
      <c r="B18" s="11" t="s">
        <v>17</v>
      </c>
      <c r="C18" s="12">
        <v>20000</v>
      </c>
      <c r="D18" s="12">
        <v>20000</v>
      </c>
    </row>
    <row r="19" spans="1:4" ht="10.95" customHeight="1" x14ac:dyDescent="0.2">
      <c r="B19" s="11" t="s">
        <v>18</v>
      </c>
      <c r="C19" s="12">
        <v>3748.29</v>
      </c>
      <c r="D19" s="12">
        <v>3748.29</v>
      </c>
    </row>
    <row r="20" spans="1:4" ht="10.95" customHeight="1" x14ac:dyDescent="0.2">
      <c r="B20" s="11" t="s">
        <v>19</v>
      </c>
      <c r="C20" s="12">
        <v>-3748.29</v>
      </c>
      <c r="D20" s="12">
        <v>-3748.29</v>
      </c>
    </row>
    <row r="21" spans="1:4" ht="10.95" customHeight="1" x14ac:dyDescent="0.2">
      <c r="B21" s="11" t="s">
        <v>20</v>
      </c>
      <c r="C21" s="12">
        <v>3076.63</v>
      </c>
      <c r="D21" s="12">
        <v>1983.63</v>
      </c>
    </row>
    <row r="22" spans="1:4" ht="10.95" customHeight="1" x14ac:dyDescent="0.2">
      <c r="B22" s="11" t="s">
        <v>21</v>
      </c>
      <c r="C22" s="12">
        <v>-3076.63</v>
      </c>
      <c r="D22" s="12">
        <v>-1983.63</v>
      </c>
    </row>
    <row r="23" spans="1:4" ht="10.95" customHeight="1" x14ac:dyDescent="0.2">
      <c r="B23" s="13" t="s">
        <v>22</v>
      </c>
      <c r="C23" s="14">
        <f>SUM(C18:C22)</f>
        <v>20000</v>
      </c>
      <c r="D23" s="14">
        <f>SUM(D18:D22)</f>
        <v>20000</v>
      </c>
    </row>
    <row r="24" spans="1:4" ht="10.95" customHeight="1" x14ac:dyDescent="0.2">
      <c r="A24" s="13" t="s">
        <v>23</v>
      </c>
      <c r="C24" s="14">
        <f>(0 + ((C10 + C16) + C23))</f>
        <v>64318.02</v>
      </c>
      <c r="D24" s="14">
        <f>(0 + ((D10 + D16) + D23))</f>
        <v>57293.19</v>
      </c>
    </row>
    <row r="25" spans="1:4" ht="13.35" customHeight="1" x14ac:dyDescent="0.2"/>
    <row r="26" spans="1:4" s="9" customFormat="1" ht="12.15" customHeight="1" x14ac:dyDescent="0.25">
      <c r="A26" s="6" t="s">
        <v>24</v>
      </c>
      <c r="B26" s="6"/>
      <c r="C26" s="6"/>
      <c r="D26" s="6"/>
    </row>
    <row r="27" spans="1:4" ht="10.95" customHeight="1" x14ac:dyDescent="0.2">
      <c r="A27" s="10"/>
      <c r="B27" s="10" t="s">
        <v>25</v>
      </c>
      <c r="C27" s="10"/>
      <c r="D27" s="10"/>
    </row>
    <row r="28" spans="1:4" ht="10.95" customHeight="1" x14ac:dyDescent="0.2">
      <c r="B28" s="11" t="s">
        <v>26</v>
      </c>
      <c r="C28" s="12">
        <v>1954.7</v>
      </c>
      <c r="D28" s="12">
        <v>0</v>
      </c>
    </row>
    <row r="29" spans="1:4" ht="10.95" customHeight="1" x14ac:dyDescent="0.2">
      <c r="B29" s="11" t="s">
        <v>27</v>
      </c>
      <c r="C29" s="12">
        <v>3222.47</v>
      </c>
      <c r="D29" s="12">
        <v>3035.48</v>
      </c>
    </row>
    <row r="30" spans="1:4" ht="10.95" customHeight="1" x14ac:dyDescent="0.2">
      <c r="B30" s="11" t="s">
        <v>28</v>
      </c>
      <c r="C30" s="12">
        <v>4642.33</v>
      </c>
      <c r="D30" s="12">
        <v>5398.76</v>
      </c>
    </row>
    <row r="31" spans="1:4" ht="10.95" customHeight="1" x14ac:dyDescent="0.2">
      <c r="B31" s="11" t="s">
        <v>29</v>
      </c>
      <c r="C31" s="12">
        <v>5825</v>
      </c>
      <c r="D31" s="12">
        <v>4616</v>
      </c>
    </row>
    <row r="32" spans="1:4" ht="10.95" customHeight="1" x14ac:dyDescent="0.2">
      <c r="B32" s="11" t="s">
        <v>30</v>
      </c>
      <c r="C32" s="12">
        <v>5054.1400000000003</v>
      </c>
      <c r="D32" s="12">
        <v>3974.49</v>
      </c>
    </row>
    <row r="33" spans="1:4" ht="10.95" customHeight="1" x14ac:dyDescent="0.2">
      <c r="B33" s="11" t="s">
        <v>31</v>
      </c>
      <c r="C33" s="12">
        <v>42113.58</v>
      </c>
      <c r="D33" s="12">
        <v>53223.97</v>
      </c>
    </row>
    <row r="34" spans="1:4" ht="10.95" customHeight="1" x14ac:dyDescent="0.2">
      <c r="B34" s="11" t="s">
        <v>32</v>
      </c>
      <c r="C34" s="12">
        <v>-13727.24</v>
      </c>
      <c r="D34" s="12">
        <v>3391.25</v>
      </c>
    </row>
    <row r="35" spans="1:4" ht="10.95" customHeight="1" x14ac:dyDescent="0.2">
      <c r="B35" s="11" t="s">
        <v>33</v>
      </c>
      <c r="C35" s="12">
        <v>2147.23</v>
      </c>
      <c r="D35" s="12">
        <v>-14501.64</v>
      </c>
    </row>
    <row r="36" spans="1:4" ht="10.95" customHeight="1" x14ac:dyDescent="0.2">
      <c r="B36" s="11" t="s">
        <v>34</v>
      </c>
      <c r="C36" s="12">
        <v>-1845.12</v>
      </c>
      <c r="D36" s="12">
        <v>10369.870000000001</v>
      </c>
    </row>
    <row r="37" spans="1:4" ht="10.95" customHeight="1" x14ac:dyDescent="0.2">
      <c r="B37" s="11" t="s">
        <v>35</v>
      </c>
      <c r="C37" s="12">
        <v>14010.69</v>
      </c>
      <c r="D37" s="12">
        <v>-6000</v>
      </c>
    </row>
    <row r="38" spans="1:4" ht="10.95" customHeight="1" x14ac:dyDescent="0.2">
      <c r="B38" s="11" t="s">
        <v>36</v>
      </c>
      <c r="C38" s="12">
        <v>920.24</v>
      </c>
      <c r="D38" s="12">
        <v>-6214.99</v>
      </c>
    </row>
    <row r="39" spans="1:4" ht="10.95" customHeight="1" x14ac:dyDescent="0.2">
      <c r="B39" s="13" t="s">
        <v>37</v>
      </c>
      <c r="C39" s="14">
        <f>SUM(C28:C38)</f>
        <v>64318.020000000004</v>
      </c>
      <c r="D39" s="14">
        <f>SUM(D28:D38)</f>
        <v>57293.189999999995</v>
      </c>
    </row>
    <row r="40" spans="1:4" ht="10.95" customHeight="1" x14ac:dyDescent="0.2">
      <c r="A40" s="13" t="s">
        <v>38</v>
      </c>
      <c r="C40" s="14">
        <f>(0 + C39)</f>
        <v>64318.020000000004</v>
      </c>
      <c r="D40" s="14">
        <f>(0 + D39)</f>
        <v>57293.189999999995</v>
      </c>
    </row>
    <row r="41" spans="1:4" ht="13.35" customHeight="1" x14ac:dyDescent="0.2"/>
    <row r="42" spans="1:4" ht="10.95" customHeight="1" x14ac:dyDescent="0.2">
      <c r="B42" s="15" t="s">
        <v>39</v>
      </c>
      <c r="C42" s="16">
        <f>(C24 - C40)</f>
        <v>-7.2759576141834259E-12</v>
      </c>
      <c r="D42" s="16">
        <f>(D24 - D40)</f>
        <v>7.2759576141834259E-12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Sheet(GRCC)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Tattikota</dc:creator>
  <cp:lastModifiedBy>Jaswanth Tattikota</cp:lastModifiedBy>
  <dcterms:created xsi:type="dcterms:W3CDTF">2025-05-06T05:12:30Z</dcterms:created>
  <dcterms:modified xsi:type="dcterms:W3CDTF">2025-05-06T12:05:33Z</dcterms:modified>
</cp:coreProperties>
</file>